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/>
  </bookViews>
  <sheets>
    <sheet name="Sheet1" sheetId="1" r:id="rId1"/>
    <sheet name="SV mượn" sheetId="4" r:id="rId2"/>
    <sheet name="Sheet2" sheetId="2" r:id="rId3"/>
    <sheet name="Sheet3" sheetId="3" r:id="rId4"/>
  </sheets>
  <externalReferences>
    <externalReference r:id="rId5"/>
  </externalReferences>
  <definedNames>
    <definedName name="_Fill" hidden="1">#REF!</definedName>
    <definedName name="_xlnm._FilterDatabase" localSheetId="1" hidden="1">'SV mượn'!$A$10:$P$2350</definedName>
    <definedName name="_xlnm.Criteria" localSheetId="1">'SV mượn'!$K$6:$L$8</definedName>
    <definedName name="_xlnm.Print_Titles" localSheetId="1">'SV mượn'!#REF!</definedName>
  </definedNames>
  <calcPr calcId="145621"/>
</workbook>
</file>

<file path=xl/calcChain.xml><?xml version="1.0" encoding="utf-8"?>
<calcChain xmlns="http://schemas.openxmlformats.org/spreadsheetml/2006/main">
  <c r="C22" i="1" l="1"/>
  <c r="E22" i="1" s="1"/>
  <c r="C21" i="1"/>
  <c r="E21" i="1" s="1"/>
  <c r="C12" i="1"/>
  <c r="E12" i="1" s="1"/>
  <c r="C9" i="1"/>
  <c r="E9" i="1" s="1"/>
  <c r="N1262" i="4"/>
  <c r="O2023" i="4"/>
  <c r="N1627" i="4"/>
  <c r="B3" i="1" l="1"/>
  <c r="D3" i="1" s="1"/>
  <c r="B21" i="1"/>
  <c r="D21" i="1" s="1"/>
  <c r="B22" i="1"/>
  <c r="D22" i="1" s="1"/>
  <c r="B19" i="1"/>
  <c r="D19" i="1" s="1"/>
  <c r="B20" i="1"/>
  <c r="D20" i="1" s="1"/>
  <c r="B18" i="1"/>
  <c r="D18" i="1" s="1"/>
  <c r="B17" i="1"/>
  <c r="D17" i="1" s="1"/>
  <c r="B16" i="1"/>
  <c r="D16" i="1" s="1"/>
  <c r="B15" i="1"/>
  <c r="D15" i="1" s="1"/>
  <c r="B14" i="1"/>
  <c r="D14" i="1" s="1"/>
  <c r="B13" i="1"/>
  <c r="D13" i="1" s="1"/>
  <c r="B12" i="1"/>
  <c r="D12" i="1" s="1"/>
  <c r="B11" i="1"/>
  <c r="D11" i="1" s="1"/>
  <c r="B10" i="1"/>
  <c r="D10" i="1" s="1"/>
  <c r="B9" i="1"/>
  <c r="D9" i="1" s="1"/>
  <c r="B8" i="1"/>
  <c r="D8" i="1" s="1"/>
  <c r="B7" i="1"/>
  <c r="D7" i="1" s="1"/>
  <c r="B6" i="1"/>
  <c r="D6" i="1" s="1"/>
  <c r="B5" i="1"/>
  <c r="D5" i="1" s="1"/>
  <c r="B4" i="1"/>
  <c r="D4" i="1" s="1"/>
  <c r="K7" i="4"/>
  <c r="L8" i="4"/>
  <c r="D11" i="4"/>
  <c r="F11" i="4"/>
  <c r="N11" i="4"/>
  <c r="O11" i="4"/>
  <c r="C12" i="4"/>
  <c r="D12" i="4"/>
  <c r="F12" i="4"/>
  <c r="K12" i="4"/>
  <c r="N12" i="4"/>
  <c r="O12" i="4"/>
  <c r="C13" i="4"/>
  <c r="D13" i="4"/>
  <c r="F13" i="4"/>
  <c r="K13" i="4"/>
  <c r="N13" i="4"/>
  <c r="O13" i="4"/>
  <c r="C14" i="4"/>
  <c r="D14" i="4"/>
  <c r="F14" i="4"/>
  <c r="K14" i="4"/>
  <c r="N14" i="4"/>
  <c r="O14" i="4"/>
  <c r="C15" i="4"/>
  <c r="D15" i="4"/>
  <c r="F15" i="4"/>
  <c r="K15" i="4"/>
  <c r="N15" i="4"/>
  <c r="O15" i="4"/>
  <c r="C16" i="4"/>
  <c r="D16" i="4"/>
  <c r="F16" i="4"/>
  <c r="K16" i="4"/>
  <c r="N16" i="4"/>
  <c r="O16" i="4"/>
  <c r="C17" i="4"/>
  <c r="D17" i="4"/>
  <c r="F17" i="4"/>
  <c r="K17" i="4"/>
  <c r="N17" i="4"/>
  <c r="O17" i="4"/>
  <c r="C18" i="4"/>
  <c r="D18" i="4"/>
  <c r="F18" i="4"/>
  <c r="K18" i="4"/>
  <c r="N18" i="4"/>
  <c r="O18" i="4"/>
  <c r="C19" i="4"/>
  <c r="D19" i="4"/>
  <c r="F19" i="4"/>
  <c r="K19" i="4"/>
  <c r="N19" i="4"/>
  <c r="O19" i="4"/>
  <c r="C20" i="4"/>
  <c r="D20" i="4"/>
  <c r="F20" i="4"/>
  <c r="K20" i="4"/>
  <c r="N20" i="4"/>
  <c r="O20" i="4"/>
  <c r="C21" i="4"/>
  <c r="D21" i="4"/>
  <c r="F21" i="4"/>
  <c r="K21" i="4"/>
  <c r="N21" i="4"/>
  <c r="O21" i="4"/>
  <c r="C22" i="4"/>
  <c r="D22" i="4"/>
  <c r="F22" i="4"/>
  <c r="K22" i="4"/>
  <c r="N22" i="4"/>
  <c r="O22" i="4"/>
  <c r="C23" i="4"/>
  <c r="D23" i="4"/>
  <c r="F23" i="4"/>
  <c r="K23" i="4"/>
  <c r="N23" i="4"/>
  <c r="O23" i="4"/>
  <c r="C24" i="4"/>
  <c r="D24" i="4"/>
  <c r="F24" i="4"/>
  <c r="K24" i="4"/>
  <c r="N24" i="4"/>
  <c r="O24" i="4"/>
  <c r="C25" i="4"/>
  <c r="D25" i="4"/>
  <c r="F25" i="4"/>
  <c r="K25" i="4"/>
  <c r="N25" i="4"/>
  <c r="O25" i="4"/>
  <c r="C26" i="4"/>
  <c r="D26" i="4"/>
  <c r="F26" i="4"/>
  <c r="K26" i="4"/>
  <c r="N26" i="4"/>
  <c r="O26" i="4"/>
  <c r="C27" i="4"/>
  <c r="D27" i="4"/>
  <c r="F27" i="4"/>
  <c r="K27" i="4"/>
  <c r="N27" i="4"/>
  <c r="O27" i="4"/>
  <c r="C28" i="4"/>
  <c r="D28" i="4"/>
  <c r="F28" i="4"/>
  <c r="K28" i="4"/>
  <c r="N28" i="4"/>
  <c r="O28" i="4"/>
  <c r="C29" i="4"/>
  <c r="D29" i="4"/>
  <c r="F29" i="4"/>
  <c r="K29" i="4"/>
  <c r="N29" i="4"/>
  <c r="O29" i="4"/>
  <c r="C30" i="4"/>
  <c r="D30" i="4"/>
  <c r="F30" i="4"/>
  <c r="K30" i="4"/>
  <c r="N30" i="4"/>
  <c r="C31" i="4"/>
  <c r="D31" i="4"/>
  <c r="F31" i="4"/>
  <c r="K31" i="4"/>
  <c r="N31" i="4"/>
  <c r="C32" i="4"/>
  <c r="D32" i="4"/>
  <c r="F32" i="4"/>
  <c r="K32" i="4"/>
  <c r="N32" i="4"/>
  <c r="C33" i="4"/>
  <c r="D33" i="4"/>
  <c r="F33" i="4"/>
  <c r="K33" i="4"/>
  <c r="N33" i="4"/>
  <c r="O33" i="4" s="1"/>
  <c r="C34" i="4"/>
  <c r="D34" i="4"/>
  <c r="F34" i="4"/>
  <c r="K34" i="4"/>
  <c r="N34" i="4"/>
  <c r="C35" i="4"/>
  <c r="D35" i="4"/>
  <c r="F35" i="4"/>
  <c r="K35" i="4"/>
  <c r="N35" i="4"/>
  <c r="C36" i="4"/>
  <c r="D36" i="4"/>
  <c r="F36" i="4"/>
  <c r="K36" i="4"/>
  <c r="N36" i="4"/>
  <c r="C37" i="4"/>
  <c r="D37" i="4"/>
  <c r="F37" i="4"/>
  <c r="K37" i="4"/>
  <c r="N37" i="4"/>
  <c r="C38" i="4"/>
  <c r="D38" i="4"/>
  <c r="F38" i="4"/>
  <c r="K38" i="4"/>
  <c r="N38" i="4"/>
  <c r="C39" i="4"/>
  <c r="D39" i="4"/>
  <c r="F39" i="4"/>
  <c r="K39" i="4"/>
  <c r="N39" i="4"/>
  <c r="C40" i="4"/>
  <c r="D40" i="4"/>
  <c r="F40" i="4"/>
  <c r="K40" i="4"/>
  <c r="N40" i="4"/>
  <c r="C41" i="4"/>
  <c r="D41" i="4"/>
  <c r="F41" i="4"/>
  <c r="K41" i="4"/>
  <c r="N41" i="4"/>
  <c r="C42" i="4"/>
  <c r="D42" i="4"/>
  <c r="F42" i="4"/>
  <c r="K42" i="4"/>
  <c r="N42" i="4"/>
  <c r="C43" i="4"/>
  <c r="D43" i="4"/>
  <c r="F43" i="4"/>
  <c r="K43" i="4"/>
  <c r="N43" i="4"/>
  <c r="C44" i="4"/>
  <c r="D44" i="4"/>
  <c r="F44" i="4"/>
  <c r="K44" i="4"/>
  <c r="N44" i="4"/>
  <c r="C45" i="4"/>
  <c r="D45" i="4"/>
  <c r="F45" i="4"/>
  <c r="K45" i="4"/>
  <c r="N45" i="4"/>
  <c r="C46" i="4"/>
  <c r="D46" i="4"/>
  <c r="F46" i="4"/>
  <c r="K46" i="4"/>
  <c r="N46" i="4"/>
  <c r="C47" i="4"/>
  <c r="D47" i="4"/>
  <c r="F47" i="4"/>
  <c r="K47" i="4"/>
  <c r="N47" i="4"/>
  <c r="C48" i="4"/>
  <c r="D48" i="4"/>
  <c r="F48" i="4"/>
  <c r="K48" i="4"/>
  <c r="N48" i="4"/>
  <c r="C49" i="4"/>
  <c r="D49" i="4"/>
  <c r="F49" i="4"/>
  <c r="K49" i="4"/>
  <c r="N49" i="4"/>
  <c r="C50" i="4"/>
  <c r="D50" i="4"/>
  <c r="F50" i="4"/>
  <c r="K50" i="4"/>
  <c r="N50" i="4"/>
  <c r="C51" i="4"/>
  <c r="D51" i="4"/>
  <c r="F51" i="4"/>
  <c r="K51" i="4"/>
  <c r="N51" i="4"/>
  <c r="C52" i="4"/>
  <c r="D52" i="4"/>
  <c r="F52" i="4"/>
  <c r="K52" i="4"/>
  <c r="N52" i="4"/>
  <c r="C53" i="4"/>
  <c r="D53" i="4"/>
  <c r="F53" i="4"/>
  <c r="K53" i="4"/>
  <c r="N53" i="4"/>
  <c r="C54" i="4"/>
  <c r="D54" i="4"/>
  <c r="F54" i="4"/>
  <c r="K54" i="4"/>
  <c r="N54" i="4"/>
  <c r="C55" i="4"/>
  <c r="D55" i="4"/>
  <c r="F55" i="4"/>
  <c r="K55" i="4"/>
  <c r="N55" i="4"/>
  <c r="C56" i="4"/>
  <c r="D56" i="4"/>
  <c r="F56" i="4"/>
  <c r="K56" i="4"/>
  <c r="N56" i="4"/>
  <c r="C57" i="4"/>
  <c r="D57" i="4"/>
  <c r="F57" i="4"/>
  <c r="K57" i="4"/>
  <c r="N57" i="4"/>
  <c r="C58" i="4"/>
  <c r="D58" i="4"/>
  <c r="F58" i="4"/>
  <c r="K58" i="4"/>
  <c r="N58" i="4"/>
  <c r="C59" i="4"/>
  <c r="D59" i="4"/>
  <c r="F59" i="4"/>
  <c r="K59" i="4"/>
  <c r="N59" i="4"/>
  <c r="C60" i="4"/>
  <c r="D60" i="4"/>
  <c r="F60" i="4"/>
  <c r="K60" i="4"/>
  <c r="N60" i="4"/>
  <c r="C61" i="4"/>
  <c r="D61" i="4"/>
  <c r="F61" i="4"/>
  <c r="K61" i="4"/>
  <c r="N61" i="4"/>
  <c r="C62" i="4"/>
  <c r="D62" i="4"/>
  <c r="F62" i="4"/>
  <c r="K62" i="4"/>
  <c r="N62" i="4"/>
  <c r="C63" i="4"/>
  <c r="D63" i="4"/>
  <c r="F63" i="4"/>
  <c r="K63" i="4"/>
  <c r="N63" i="4"/>
  <c r="C64" i="4"/>
  <c r="D64" i="4"/>
  <c r="F64" i="4"/>
  <c r="K64" i="4"/>
  <c r="N64" i="4"/>
  <c r="C65" i="4"/>
  <c r="D65" i="4"/>
  <c r="F65" i="4"/>
  <c r="K65" i="4"/>
  <c r="N65" i="4"/>
  <c r="C66" i="4"/>
  <c r="D66" i="4"/>
  <c r="F66" i="4"/>
  <c r="K66" i="4"/>
  <c r="N66" i="4"/>
  <c r="C67" i="4"/>
  <c r="D67" i="4"/>
  <c r="F67" i="4"/>
  <c r="K67" i="4"/>
  <c r="N67" i="4"/>
  <c r="C68" i="4"/>
  <c r="D68" i="4"/>
  <c r="F68" i="4"/>
  <c r="K68" i="4"/>
  <c r="N68" i="4"/>
  <c r="C69" i="4"/>
  <c r="D69" i="4"/>
  <c r="F69" i="4"/>
  <c r="K69" i="4"/>
  <c r="N69" i="4"/>
  <c r="C70" i="4"/>
  <c r="D70" i="4"/>
  <c r="F70" i="4"/>
  <c r="K70" i="4"/>
  <c r="N70" i="4"/>
  <c r="C71" i="4"/>
  <c r="D71" i="4"/>
  <c r="F71" i="4"/>
  <c r="K71" i="4"/>
  <c r="N71" i="4"/>
  <c r="C72" i="4"/>
  <c r="D72" i="4"/>
  <c r="F72" i="4"/>
  <c r="K72" i="4"/>
  <c r="N72" i="4"/>
  <c r="C73" i="4"/>
  <c r="D73" i="4"/>
  <c r="F73" i="4"/>
  <c r="K73" i="4"/>
  <c r="N73" i="4"/>
  <c r="C74" i="4"/>
  <c r="D74" i="4"/>
  <c r="F74" i="4"/>
  <c r="K74" i="4"/>
  <c r="N74" i="4"/>
  <c r="C75" i="4"/>
  <c r="D75" i="4"/>
  <c r="F75" i="4"/>
  <c r="K75" i="4"/>
  <c r="N75" i="4"/>
  <c r="C76" i="4"/>
  <c r="D76" i="4"/>
  <c r="F76" i="4"/>
  <c r="K76" i="4"/>
  <c r="N76" i="4"/>
  <c r="C77" i="4"/>
  <c r="D77" i="4"/>
  <c r="F77" i="4"/>
  <c r="K77" i="4"/>
  <c r="N77" i="4"/>
  <c r="C78" i="4"/>
  <c r="D78" i="4"/>
  <c r="F78" i="4"/>
  <c r="K78" i="4"/>
  <c r="N78" i="4"/>
  <c r="C79" i="4"/>
  <c r="D79" i="4"/>
  <c r="F79" i="4"/>
  <c r="K79" i="4"/>
  <c r="N79" i="4"/>
  <c r="C80" i="4"/>
  <c r="D80" i="4"/>
  <c r="F80" i="4"/>
  <c r="K80" i="4"/>
  <c r="N80" i="4"/>
  <c r="C81" i="4"/>
  <c r="D81" i="4"/>
  <c r="F81" i="4"/>
  <c r="K81" i="4"/>
  <c r="N81" i="4"/>
  <c r="C82" i="4"/>
  <c r="D82" i="4"/>
  <c r="F82" i="4"/>
  <c r="K82" i="4"/>
  <c r="N82" i="4"/>
  <c r="C83" i="4"/>
  <c r="D83" i="4"/>
  <c r="F83" i="4"/>
  <c r="K83" i="4"/>
  <c r="N83" i="4"/>
  <c r="C84" i="4"/>
  <c r="D84" i="4"/>
  <c r="F84" i="4"/>
  <c r="K84" i="4"/>
  <c r="N84" i="4"/>
  <c r="C85" i="4"/>
  <c r="D85" i="4"/>
  <c r="F85" i="4"/>
  <c r="K85" i="4"/>
  <c r="N85" i="4"/>
  <c r="C86" i="4"/>
  <c r="D86" i="4"/>
  <c r="F86" i="4"/>
  <c r="K86" i="4"/>
  <c r="N86" i="4"/>
  <c r="C87" i="4"/>
  <c r="D87" i="4"/>
  <c r="F87" i="4"/>
  <c r="K87" i="4"/>
  <c r="N87" i="4"/>
  <c r="C88" i="4"/>
  <c r="D88" i="4"/>
  <c r="F88" i="4"/>
  <c r="K88" i="4"/>
  <c r="N88" i="4"/>
  <c r="C89" i="4"/>
  <c r="D89" i="4"/>
  <c r="F89" i="4"/>
  <c r="K89" i="4"/>
  <c r="N89" i="4"/>
  <c r="C90" i="4"/>
  <c r="D90" i="4"/>
  <c r="F90" i="4"/>
  <c r="K90" i="4"/>
  <c r="N90" i="4"/>
  <c r="C91" i="4"/>
  <c r="D91" i="4"/>
  <c r="F91" i="4"/>
  <c r="K91" i="4"/>
  <c r="N91" i="4"/>
  <c r="C92" i="4"/>
  <c r="D92" i="4"/>
  <c r="F92" i="4"/>
  <c r="K92" i="4"/>
  <c r="N92" i="4"/>
  <c r="C93" i="4"/>
  <c r="D93" i="4"/>
  <c r="F93" i="4"/>
  <c r="K93" i="4"/>
  <c r="N93" i="4"/>
  <c r="C94" i="4"/>
  <c r="D94" i="4"/>
  <c r="F94" i="4"/>
  <c r="K94" i="4"/>
  <c r="N94" i="4"/>
  <c r="C95" i="4"/>
  <c r="D95" i="4"/>
  <c r="F95" i="4"/>
  <c r="K95" i="4"/>
  <c r="N95" i="4"/>
  <c r="C96" i="4"/>
  <c r="D96" i="4"/>
  <c r="F96" i="4"/>
  <c r="K96" i="4"/>
  <c r="N96" i="4"/>
  <c r="C97" i="4"/>
  <c r="D97" i="4"/>
  <c r="F97" i="4"/>
  <c r="K97" i="4"/>
  <c r="N97" i="4"/>
  <c r="C98" i="4"/>
  <c r="D98" i="4"/>
  <c r="F98" i="4"/>
  <c r="K98" i="4"/>
  <c r="N98" i="4"/>
  <c r="C99" i="4"/>
  <c r="D99" i="4"/>
  <c r="F99" i="4"/>
  <c r="K99" i="4"/>
  <c r="N99" i="4"/>
  <c r="C100" i="4"/>
  <c r="D100" i="4"/>
  <c r="F100" i="4"/>
  <c r="K100" i="4"/>
  <c r="N100" i="4"/>
  <c r="C101" i="4"/>
  <c r="D101" i="4"/>
  <c r="F101" i="4"/>
  <c r="K101" i="4"/>
  <c r="N101" i="4"/>
  <c r="C102" i="4"/>
  <c r="D102" i="4"/>
  <c r="F102" i="4"/>
  <c r="K102" i="4"/>
  <c r="N102" i="4"/>
  <c r="C103" i="4"/>
  <c r="D103" i="4"/>
  <c r="F103" i="4"/>
  <c r="K103" i="4"/>
  <c r="N103" i="4"/>
  <c r="C104" i="4"/>
  <c r="D104" i="4"/>
  <c r="F104" i="4"/>
  <c r="K104" i="4"/>
  <c r="N104" i="4"/>
  <c r="C105" i="4"/>
  <c r="D105" i="4"/>
  <c r="F105" i="4"/>
  <c r="K105" i="4"/>
  <c r="N105" i="4"/>
  <c r="C106" i="4"/>
  <c r="D106" i="4"/>
  <c r="F106" i="4"/>
  <c r="K106" i="4"/>
  <c r="N106" i="4"/>
  <c r="C107" i="4"/>
  <c r="D107" i="4"/>
  <c r="F107" i="4"/>
  <c r="K107" i="4"/>
  <c r="N107" i="4"/>
  <c r="C108" i="4"/>
  <c r="D108" i="4"/>
  <c r="F108" i="4"/>
  <c r="K108" i="4"/>
  <c r="N108" i="4"/>
  <c r="C109" i="4"/>
  <c r="D109" i="4"/>
  <c r="F109" i="4"/>
  <c r="K109" i="4"/>
  <c r="N109" i="4"/>
  <c r="C110" i="4"/>
  <c r="D110" i="4"/>
  <c r="F110" i="4"/>
  <c r="K110" i="4"/>
  <c r="N110" i="4"/>
  <c r="C111" i="4"/>
  <c r="D111" i="4"/>
  <c r="F111" i="4"/>
  <c r="K111" i="4"/>
  <c r="N111" i="4"/>
  <c r="C112" i="4"/>
  <c r="D112" i="4"/>
  <c r="F112" i="4"/>
  <c r="K112" i="4"/>
  <c r="N112" i="4"/>
  <c r="C113" i="4"/>
  <c r="D113" i="4"/>
  <c r="F113" i="4"/>
  <c r="K113" i="4"/>
  <c r="N113" i="4"/>
  <c r="C114" i="4"/>
  <c r="D114" i="4"/>
  <c r="F114" i="4"/>
  <c r="K114" i="4"/>
  <c r="N114" i="4"/>
  <c r="C115" i="4"/>
  <c r="D115" i="4"/>
  <c r="F115" i="4"/>
  <c r="K115" i="4"/>
  <c r="N115" i="4"/>
  <c r="C116" i="4"/>
  <c r="D116" i="4"/>
  <c r="F116" i="4"/>
  <c r="K116" i="4"/>
  <c r="N116" i="4"/>
  <c r="C117" i="4"/>
  <c r="D117" i="4"/>
  <c r="F117" i="4"/>
  <c r="K117" i="4"/>
  <c r="N117" i="4"/>
  <c r="C118" i="4"/>
  <c r="D118" i="4"/>
  <c r="F118" i="4"/>
  <c r="K118" i="4"/>
  <c r="N118" i="4"/>
  <c r="C119" i="4"/>
  <c r="D119" i="4"/>
  <c r="F119" i="4"/>
  <c r="K119" i="4"/>
  <c r="N119" i="4"/>
  <c r="C120" i="4"/>
  <c r="D120" i="4"/>
  <c r="F120" i="4"/>
  <c r="K120" i="4"/>
  <c r="N120" i="4"/>
  <c r="C121" i="4"/>
  <c r="D121" i="4"/>
  <c r="F121" i="4"/>
  <c r="K121" i="4"/>
  <c r="N121" i="4"/>
  <c r="C122" i="4"/>
  <c r="D122" i="4"/>
  <c r="F122" i="4"/>
  <c r="K122" i="4"/>
  <c r="N122" i="4"/>
  <c r="C123" i="4"/>
  <c r="D123" i="4"/>
  <c r="F123" i="4"/>
  <c r="K123" i="4"/>
  <c r="N123" i="4"/>
  <c r="C124" i="4"/>
  <c r="D124" i="4"/>
  <c r="F124" i="4"/>
  <c r="K124" i="4"/>
  <c r="N124" i="4"/>
  <c r="C125" i="4"/>
  <c r="D125" i="4"/>
  <c r="F125" i="4"/>
  <c r="K125" i="4"/>
  <c r="N125" i="4"/>
  <c r="C126" i="4"/>
  <c r="D126" i="4"/>
  <c r="F126" i="4"/>
  <c r="K126" i="4"/>
  <c r="N126" i="4"/>
  <c r="C127" i="4"/>
  <c r="D127" i="4"/>
  <c r="F127" i="4"/>
  <c r="K127" i="4"/>
  <c r="N127" i="4"/>
  <c r="C128" i="4"/>
  <c r="D128" i="4"/>
  <c r="F128" i="4"/>
  <c r="K128" i="4"/>
  <c r="N128" i="4"/>
  <c r="C129" i="4"/>
  <c r="D129" i="4"/>
  <c r="F129" i="4"/>
  <c r="K129" i="4"/>
  <c r="N129" i="4"/>
  <c r="C130" i="4"/>
  <c r="D130" i="4"/>
  <c r="F130" i="4"/>
  <c r="K130" i="4"/>
  <c r="N130" i="4"/>
  <c r="C131" i="4"/>
  <c r="D131" i="4"/>
  <c r="F131" i="4"/>
  <c r="K131" i="4"/>
  <c r="N131" i="4"/>
  <c r="C132" i="4"/>
  <c r="D132" i="4"/>
  <c r="F132" i="4"/>
  <c r="K132" i="4"/>
  <c r="N132" i="4"/>
  <c r="C133" i="4"/>
  <c r="D133" i="4"/>
  <c r="F133" i="4"/>
  <c r="K133" i="4"/>
  <c r="N133" i="4"/>
  <c r="C134" i="4"/>
  <c r="D134" i="4"/>
  <c r="F134" i="4"/>
  <c r="K134" i="4"/>
  <c r="N134" i="4"/>
  <c r="C135" i="4"/>
  <c r="D135" i="4"/>
  <c r="F135" i="4"/>
  <c r="K135" i="4"/>
  <c r="N135" i="4"/>
  <c r="C136" i="4"/>
  <c r="D136" i="4"/>
  <c r="F136" i="4"/>
  <c r="K136" i="4"/>
  <c r="N136" i="4"/>
  <c r="C137" i="4"/>
  <c r="D137" i="4"/>
  <c r="F137" i="4"/>
  <c r="K137" i="4"/>
  <c r="N137" i="4"/>
  <c r="C138" i="4"/>
  <c r="D138" i="4"/>
  <c r="F138" i="4"/>
  <c r="K138" i="4"/>
  <c r="N138" i="4"/>
  <c r="C139" i="4"/>
  <c r="D139" i="4"/>
  <c r="F139" i="4"/>
  <c r="K139" i="4"/>
  <c r="N139" i="4"/>
  <c r="C140" i="4"/>
  <c r="D140" i="4"/>
  <c r="F140" i="4"/>
  <c r="K140" i="4"/>
  <c r="N140" i="4"/>
  <c r="C141" i="4"/>
  <c r="D141" i="4"/>
  <c r="F141" i="4"/>
  <c r="K141" i="4"/>
  <c r="N141" i="4"/>
  <c r="C142" i="4"/>
  <c r="D142" i="4"/>
  <c r="F142" i="4"/>
  <c r="K142" i="4"/>
  <c r="N142" i="4"/>
  <c r="C143" i="4"/>
  <c r="D143" i="4"/>
  <c r="F143" i="4"/>
  <c r="K143" i="4"/>
  <c r="N143" i="4"/>
  <c r="C144" i="4"/>
  <c r="D144" i="4"/>
  <c r="F144" i="4"/>
  <c r="K144" i="4"/>
  <c r="N144" i="4"/>
  <c r="C145" i="4"/>
  <c r="D145" i="4"/>
  <c r="F145" i="4"/>
  <c r="K145" i="4"/>
  <c r="N145" i="4"/>
  <c r="C146" i="4"/>
  <c r="D146" i="4"/>
  <c r="F146" i="4"/>
  <c r="K146" i="4"/>
  <c r="N146" i="4"/>
  <c r="C147" i="4"/>
  <c r="D147" i="4"/>
  <c r="F147" i="4"/>
  <c r="K147" i="4"/>
  <c r="N147" i="4"/>
  <c r="C148" i="4"/>
  <c r="D148" i="4"/>
  <c r="F148" i="4"/>
  <c r="K148" i="4"/>
  <c r="N148" i="4"/>
  <c r="C149" i="4"/>
  <c r="D149" i="4"/>
  <c r="F149" i="4"/>
  <c r="K149" i="4"/>
  <c r="N149" i="4"/>
  <c r="C150" i="4"/>
  <c r="D150" i="4"/>
  <c r="F150" i="4"/>
  <c r="K150" i="4"/>
  <c r="N150" i="4"/>
  <c r="C151" i="4"/>
  <c r="D151" i="4"/>
  <c r="F151" i="4"/>
  <c r="K151" i="4"/>
  <c r="N151" i="4"/>
  <c r="C152" i="4"/>
  <c r="D152" i="4"/>
  <c r="F152" i="4"/>
  <c r="K152" i="4"/>
  <c r="N152" i="4"/>
  <c r="C153" i="4"/>
  <c r="D153" i="4"/>
  <c r="F153" i="4"/>
  <c r="K153" i="4"/>
  <c r="N153" i="4"/>
  <c r="C154" i="4"/>
  <c r="D154" i="4"/>
  <c r="F154" i="4"/>
  <c r="K154" i="4"/>
  <c r="N154" i="4"/>
  <c r="C155" i="4"/>
  <c r="D155" i="4"/>
  <c r="F155" i="4"/>
  <c r="K155" i="4"/>
  <c r="N155" i="4"/>
  <c r="C156" i="4"/>
  <c r="D156" i="4"/>
  <c r="F156" i="4"/>
  <c r="K156" i="4"/>
  <c r="N156" i="4"/>
  <c r="C157" i="4"/>
  <c r="D157" i="4"/>
  <c r="F157" i="4"/>
  <c r="K157" i="4"/>
  <c r="N157" i="4"/>
  <c r="C158" i="4"/>
  <c r="D158" i="4"/>
  <c r="F158" i="4"/>
  <c r="K158" i="4"/>
  <c r="N158" i="4"/>
  <c r="C159" i="4"/>
  <c r="D159" i="4"/>
  <c r="F159" i="4"/>
  <c r="K159" i="4"/>
  <c r="N159" i="4"/>
  <c r="C160" i="4"/>
  <c r="D160" i="4"/>
  <c r="F160" i="4"/>
  <c r="K160" i="4"/>
  <c r="N160" i="4"/>
  <c r="C161" i="4"/>
  <c r="D161" i="4"/>
  <c r="F161" i="4"/>
  <c r="K161" i="4"/>
  <c r="N161" i="4"/>
  <c r="C162" i="4"/>
  <c r="D162" i="4"/>
  <c r="F162" i="4"/>
  <c r="K162" i="4"/>
  <c r="N162" i="4"/>
  <c r="C163" i="4"/>
  <c r="D163" i="4"/>
  <c r="F163" i="4"/>
  <c r="K163" i="4"/>
  <c r="N163" i="4"/>
  <c r="C164" i="4"/>
  <c r="D164" i="4"/>
  <c r="F164" i="4"/>
  <c r="K164" i="4"/>
  <c r="N164" i="4"/>
  <c r="C165" i="4"/>
  <c r="D165" i="4"/>
  <c r="F165" i="4"/>
  <c r="K165" i="4"/>
  <c r="N165" i="4"/>
  <c r="C166" i="4"/>
  <c r="D166" i="4"/>
  <c r="F166" i="4"/>
  <c r="K166" i="4"/>
  <c r="N166" i="4"/>
  <c r="C167" i="4"/>
  <c r="D167" i="4"/>
  <c r="F167" i="4"/>
  <c r="K167" i="4"/>
  <c r="N167" i="4"/>
  <c r="C168" i="4"/>
  <c r="D168" i="4"/>
  <c r="F168" i="4"/>
  <c r="K168" i="4"/>
  <c r="N168" i="4"/>
  <c r="C169" i="4"/>
  <c r="D169" i="4"/>
  <c r="F169" i="4"/>
  <c r="K169" i="4"/>
  <c r="N169" i="4"/>
  <c r="C170" i="4"/>
  <c r="D170" i="4"/>
  <c r="F170" i="4"/>
  <c r="K170" i="4"/>
  <c r="N170" i="4"/>
  <c r="C171" i="4"/>
  <c r="D171" i="4"/>
  <c r="F171" i="4"/>
  <c r="K171" i="4"/>
  <c r="N171" i="4"/>
  <c r="C172" i="4"/>
  <c r="D172" i="4"/>
  <c r="F172" i="4"/>
  <c r="K172" i="4"/>
  <c r="N172" i="4"/>
  <c r="C173" i="4"/>
  <c r="D173" i="4"/>
  <c r="F173" i="4"/>
  <c r="K173" i="4"/>
  <c r="N173" i="4"/>
  <c r="C174" i="4"/>
  <c r="D174" i="4"/>
  <c r="F174" i="4"/>
  <c r="K174" i="4"/>
  <c r="N174" i="4"/>
  <c r="C175" i="4"/>
  <c r="D175" i="4"/>
  <c r="F175" i="4"/>
  <c r="K175" i="4"/>
  <c r="N175" i="4"/>
  <c r="C176" i="4"/>
  <c r="D176" i="4"/>
  <c r="F176" i="4"/>
  <c r="K176" i="4"/>
  <c r="N176" i="4"/>
  <c r="C177" i="4"/>
  <c r="D177" i="4"/>
  <c r="F177" i="4"/>
  <c r="K177" i="4"/>
  <c r="N177" i="4"/>
  <c r="C178" i="4"/>
  <c r="D178" i="4"/>
  <c r="F178" i="4"/>
  <c r="K178" i="4"/>
  <c r="N178" i="4"/>
  <c r="C179" i="4"/>
  <c r="D179" i="4"/>
  <c r="F179" i="4"/>
  <c r="K179" i="4"/>
  <c r="N179" i="4"/>
  <c r="C180" i="4"/>
  <c r="D180" i="4"/>
  <c r="F180" i="4"/>
  <c r="K180" i="4"/>
  <c r="N180" i="4"/>
  <c r="C181" i="4"/>
  <c r="D181" i="4"/>
  <c r="F181" i="4"/>
  <c r="K181" i="4"/>
  <c r="N181" i="4"/>
  <c r="C182" i="4"/>
  <c r="D182" i="4"/>
  <c r="F182" i="4"/>
  <c r="K182" i="4"/>
  <c r="N182" i="4"/>
  <c r="C183" i="4"/>
  <c r="D183" i="4"/>
  <c r="F183" i="4"/>
  <c r="K183" i="4"/>
  <c r="N183" i="4"/>
  <c r="C184" i="4"/>
  <c r="D184" i="4"/>
  <c r="F184" i="4"/>
  <c r="K184" i="4"/>
  <c r="N184" i="4"/>
  <c r="C185" i="4"/>
  <c r="D185" i="4"/>
  <c r="F185" i="4"/>
  <c r="K185" i="4"/>
  <c r="N185" i="4"/>
  <c r="C186" i="4"/>
  <c r="D186" i="4"/>
  <c r="F186" i="4"/>
  <c r="K186" i="4"/>
  <c r="N186" i="4"/>
  <c r="C187" i="4"/>
  <c r="D187" i="4"/>
  <c r="F187" i="4"/>
  <c r="K187" i="4"/>
  <c r="N187" i="4"/>
  <c r="C188" i="4"/>
  <c r="D188" i="4"/>
  <c r="F188" i="4"/>
  <c r="K188" i="4"/>
  <c r="N188" i="4"/>
  <c r="C189" i="4"/>
  <c r="D189" i="4"/>
  <c r="F189" i="4"/>
  <c r="K189" i="4"/>
  <c r="N189" i="4"/>
  <c r="C190" i="4"/>
  <c r="D190" i="4"/>
  <c r="F190" i="4"/>
  <c r="K190" i="4"/>
  <c r="N190" i="4"/>
  <c r="C191" i="4"/>
  <c r="D191" i="4"/>
  <c r="F191" i="4"/>
  <c r="K191" i="4"/>
  <c r="N191" i="4"/>
  <c r="C192" i="4"/>
  <c r="D192" i="4"/>
  <c r="F192" i="4"/>
  <c r="K192" i="4"/>
  <c r="N192" i="4"/>
  <c r="C193" i="4"/>
  <c r="D193" i="4"/>
  <c r="F193" i="4"/>
  <c r="K193" i="4"/>
  <c r="N193" i="4"/>
  <c r="C194" i="4"/>
  <c r="D194" i="4"/>
  <c r="F194" i="4"/>
  <c r="K194" i="4"/>
  <c r="N194" i="4"/>
  <c r="C195" i="4"/>
  <c r="D195" i="4"/>
  <c r="F195" i="4"/>
  <c r="K195" i="4"/>
  <c r="N195" i="4"/>
  <c r="C196" i="4"/>
  <c r="D196" i="4"/>
  <c r="F196" i="4"/>
  <c r="K196" i="4"/>
  <c r="N196" i="4"/>
  <c r="C197" i="4"/>
  <c r="D197" i="4"/>
  <c r="F197" i="4"/>
  <c r="K197" i="4"/>
  <c r="N197" i="4"/>
  <c r="C198" i="4"/>
  <c r="D198" i="4"/>
  <c r="F198" i="4"/>
  <c r="K198" i="4"/>
  <c r="N198" i="4"/>
  <c r="C199" i="4"/>
  <c r="D199" i="4"/>
  <c r="F199" i="4"/>
  <c r="K199" i="4"/>
  <c r="N199" i="4"/>
  <c r="C200" i="4"/>
  <c r="D200" i="4"/>
  <c r="F200" i="4"/>
  <c r="K200" i="4"/>
  <c r="N200" i="4"/>
  <c r="C201" i="4"/>
  <c r="D201" i="4"/>
  <c r="F201" i="4"/>
  <c r="K201" i="4"/>
  <c r="N201" i="4"/>
  <c r="K202" i="4"/>
  <c r="N202" i="4"/>
  <c r="C203" i="4"/>
  <c r="D203" i="4"/>
  <c r="F203" i="4"/>
  <c r="K203" i="4"/>
  <c r="N203" i="4"/>
  <c r="C204" i="4"/>
  <c r="D204" i="4"/>
  <c r="F204" i="4"/>
  <c r="K204" i="4"/>
  <c r="N204" i="4"/>
  <c r="C205" i="4"/>
  <c r="D205" i="4"/>
  <c r="F205" i="4"/>
  <c r="K205" i="4"/>
  <c r="N205" i="4"/>
  <c r="C206" i="4"/>
  <c r="D206" i="4"/>
  <c r="F206" i="4"/>
  <c r="K206" i="4"/>
  <c r="N206" i="4"/>
  <c r="K207" i="4"/>
  <c r="N207" i="4"/>
  <c r="C208" i="4"/>
  <c r="D208" i="4"/>
  <c r="F208" i="4"/>
  <c r="K208" i="4"/>
  <c r="N208" i="4"/>
  <c r="C209" i="4"/>
  <c r="D209" i="4"/>
  <c r="F209" i="4"/>
  <c r="K209" i="4"/>
  <c r="N209" i="4"/>
  <c r="C210" i="4"/>
  <c r="D210" i="4"/>
  <c r="F210" i="4"/>
  <c r="K210" i="4"/>
  <c r="N210" i="4"/>
  <c r="C211" i="4"/>
  <c r="D211" i="4"/>
  <c r="F211" i="4"/>
  <c r="K211" i="4"/>
  <c r="N211" i="4"/>
  <c r="C212" i="4"/>
  <c r="D212" i="4"/>
  <c r="F212" i="4"/>
  <c r="K212" i="4"/>
  <c r="N212" i="4"/>
  <c r="C213" i="4"/>
  <c r="D213" i="4"/>
  <c r="F213" i="4"/>
  <c r="K213" i="4"/>
  <c r="N213" i="4"/>
  <c r="C214" i="4"/>
  <c r="D214" i="4"/>
  <c r="F214" i="4"/>
  <c r="K214" i="4"/>
  <c r="N214" i="4"/>
  <c r="C215" i="4"/>
  <c r="D215" i="4"/>
  <c r="F215" i="4"/>
  <c r="K215" i="4"/>
  <c r="N215" i="4"/>
  <c r="C216" i="4"/>
  <c r="D216" i="4"/>
  <c r="F216" i="4"/>
  <c r="K216" i="4"/>
  <c r="N216" i="4"/>
  <c r="C217" i="4"/>
  <c r="D217" i="4"/>
  <c r="F217" i="4"/>
  <c r="K217" i="4"/>
  <c r="N217" i="4"/>
  <c r="C218" i="4"/>
  <c r="D218" i="4"/>
  <c r="F218" i="4"/>
  <c r="K218" i="4"/>
  <c r="N218" i="4"/>
  <c r="C219" i="4"/>
  <c r="D219" i="4"/>
  <c r="F219" i="4"/>
  <c r="K219" i="4"/>
  <c r="N219" i="4"/>
  <c r="C220" i="4"/>
  <c r="D220" i="4"/>
  <c r="F220" i="4"/>
  <c r="K220" i="4"/>
  <c r="N220" i="4"/>
  <c r="C221" i="4"/>
  <c r="D221" i="4"/>
  <c r="F221" i="4"/>
  <c r="K221" i="4"/>
  <c r="N221" i="4"/>
  <c r="C222" i="4"/>
  <c r="D222" i="4"/>
  <c r="F222" i="4"/>
  <c r="K222" i="4"/>
  <c r="N222" i="4"/>
  <c r="C223" i="4"/>
  <c r="D223" i="4"/>
  <c r="F223" i="4"/>
  <c r="K223" i="4"/>
  <c r="N223" i="4"/>
  <c r="C224" i="4"/>
  <c r="D224" i="4"/>
  <c r="F224" i="4"/>
  <c r="K224" i="4"/>
  <c r="N224" i="4"/>
  <c r="C225" i="4"/>
  <c r="D225" i="4"/>
  <c r="F225" i="4"/>
  <c r="K225" i="4"/>
  <c r="N225" i="4"/>
  <c r="C226" i="4"/>
  <c r="D226" i="4"/>
  <c r="F226" i="4"/>
  <c r="K226" i="4"/>
  <c r="N226" i="4"/>
  <c r="C227" i="4"/>
  <c r="D227" i="4"/>
  <c r="F227" i="4"/>
  <c r="K227" i="4"/>
  <c r="N227" i="4"/>
  <c r="C228" i="4"/>
  <c r="D228" i="4"/>
  <c r="F228" i="4"/>
  <c r="K228" i="4"/>
  <c r="N228" i="4"/>
  <c r="C229" i="4"/>
  <c r="D229" i="4"/>
  <c r="F229" i="4"/>
  <c r="K229" i="4"/>
  <c r="N229" i="4"/>
  <c r="C230" i="4"/>
  <c r="D230" i="4"/>
  <c r="F230" i="4"/>
  <c r="K230" i="4"/>
  <c r="N230" i="4"/>
  <c r="C231" i="4"/>
  <c r="D231" i="4"/>
  <c r="F231" i="4"/>
  <c r="K231" i="4"/>
  <c r="N231" i="4"/>
  <c r="C232" i="4"/>
  <c r="D232" i="4"/>
  <c r="F232" i="4"/>
  <c r="K232" i="4"/>
  <c r="N232" i="4"/>
  <c r="C233" i="4"/>
  <c r="D233" i="4"/>
  <c r="F233" i="4"/>
  <c r="K233" i="4"/>
  <c r="N233" i="4"/>
  <c r="C234" i="4"/>
  <c r="D234" i="4"/>
  <c r="F234" i="4"/>
  <c r="K234" i="4"/>
  <c r="N234" i="4"/>
  <c r="C235" i="4"/>
  <c r="D235" i="4"/>
  <c r="F235" i="4"/>
  <c r="K235" i="4"/>
  <c r="N235" i="4"/>
  <c r="C236" i="4"/>
  <c r="D236" i="4"/>
  <c r="F236" i="4"/>
  <c r="K236" i="4"/>
  <c r="N236" i="4"/>
  <c r="C237" i="4"/>
  <c r="D237" i="4"/>
  <c r="F237" i="4"/>
  <c r="K237" i="4"/>
  <c r="N237" i="4"/>
  <c r="C238" i="4"/>
  <c r="D238" i="4"/>
  <c r="F238" i="4"/>
  <c r="K238" i="4"/>
  <c r="N238" i="4"/>
  <c r="K239" i="4"/>
  <c r="N239" i="4"/>
  <c r="C240" i="4"/>
  <c r="D240" i="4"/>
  <c r="F240" i="4"/>
  <c r="K240" i="4"/>
  <c r="N240" i="4"/>
  <c r="C241" i="4"/>
  <c r="D241" i="4"/>
  <c r="F241" i="4"/>
  <c r="K241" i="4"/>
  <c r="N241" i="4"/>
  <c r="C242" i="4"/>
  <c r="D242" i="4"/>
  <c r="F242" i="4"/>
  <c r="K242" i="4"/>
  <c r="N242" i="4"/>
  <c r="C243" i="4"/>
  <c r="D243" i="4"/>
  <c r="F243" i="4"/>
  <c r="K243" i="4"/>
  <c r="N243" i="4"/>
  <c r="C244" i="4"/>
  <c r="D244" i="4"/>
  <c r="F244" i="4"/>
  <c r="K244" i="4"/>
  <c r="N244" i="4"/>
  <c r="C245" i="4"/>
  <c r="D245" i="4"/>
  <c r="F245" i="4"/>
  <c r="K245" i="4"/>
  <c r="N245" i="4"/>
  <c r="C246" i="4"/>
  <c r="D246" i="4"/>
  <c r="F246" i="4"/>
  <c r="K246" i="4"/>
  <c r="N246" i="4"/>
  <c r="C247" i="4"/>
  <c r="D247" i="4"/>
  <c r="F247" i="4"/>
  <c r="K247" i="4"/>
  <c r="N247" i="4"/>
  <c r="C248" i="4"/>
  <c r="D248" i="4"/>
  <c r="F248" i="4"/>
  <c r="K248" i="4"/>
  <c r="N248" i="4"/>
  <c r="C249" i="4"/>
  <c r="D249" i="4"/>
  <c r="F249" i="4"/>
  <c r="K249" i="4"/>
  <c r="N249" i="4"/>
  <c r="C250" i="4"/>
  <c r="D250" i="4"/>
  <c r="F250" i="4"/>
  <c r="K250" i="4"/>
  <c r="N250" i="4"/>
  <c r="C251" i="4"/>
  <c r="D251" i="4"/>
  <c r="F251" i="4"/>
  <c r="K251" i="4"/>
  <c r="N251" i="4"/>
  <c r="C252" i="4"/>
  <c r="D252" i="4"/>
  <c r="F252" i="4"/>
  <c r="K252" i="4"/>
  <c r="N252" i="4"/>
  <c r="C253" i="4"/>
  <c r="D253" i="4"/>
  <c r="F253" i="4"/>
  <c r="K253" i="4"/>
  <c r="N253" i="4"/>
  <c r="C254" i="4"/>
  <c r="D254" i="4"/>
  <c r="F254" i="4"/>
  <c r="K254" i="4"/>
  <c r="N254" i="4"/>
  <c r="C255" i="4"/>
  <c r="D255" i="4"/>
  <c r="F255" i="4"/>
  <c r="K255" i="4"/>
  <c r="N255" i="4"/>
  <c r="C256" i="4"/>
  <c r="D256" i="4"/>
  <c r="F256" i="4"/>
  <c r="K256" i="4"/>
  <c r="N256" i="4"/>
  <c r="C257" i="4"/>
  <c r="D257" i="4"/>
  <c r="F257" i="4"/>
  <c r="K257" i="4"/>
  <c r="N257" i="4"/>
  <c r="C258" i="4"/>
  <c r="D258" i="4"/>
  <c r="F258" i="4"/>
  <c r="K258" i="4"/>
  <c r="N258" i="4"/>
  <c r="C259" i="4"/>
  <c r="D259" i="4"/>
  <c r="F259" i="4"/>
  <c r="K259" i="4"/>
  <c r="N259" i="4"/>
  <c r="C260" i="4"/>
  <c r="D260" i="4"/>
  <c r="F260" i="4"/>
  <c r="K260" i="4"/>
  <c r="N260" i="4"/>
  <c r="C261" i="4"/>
  <c r="D261" i="4"/>
  <c r="F261" i="4"/>
  <c r="K261" i="4"/>
  <c r="N261" i="4"/>
  <c r="C262" i="4"/>
  <c r="D262" i="4"/>
  <c r="F262" i="4"/>
  <c r="K262" i="4"/>
  <c r="N262" i="4"/>
  <c r="C263" i="4"/>
  <c r="D263" i="4"/>
  <c r="F263" i="4"/>
  <c r="K263" i="4"/>
  <c r="N263" i="4"/>
  <c r="C264" i="4"/>
  <c r="D264" i="4"/>
  <c r="F264" i="4"/>
  <c r="K264" i="4"/>
  <c r="N264" i="4"/>
  <c r="C265" i="4"/>
  <c r="D265" i="4"/>
  <c r="F265" i="4"/>
  <c r="K265" i="4"/>
  <c r="N265" i="4"/>
  <c r="C266" i="4"/>
  <c r="D266" i="4"/>
  <c r="F266" i="4"/>
  <c r="K266" i="4"/>
  <c r="C267" i="4"/>
  <c r="D267" i="4"/>
  <c r="F267" i="4"/>
  <c r="K267" i="4"/>
  <c r="N267" i="4"/>
  <c r="C268" i="4"/>
  <c r="D268" i="4"/>
  <c r="F268" i="4"/>
  <c r="K268" i="4"/>
  <c r="N268" i="4"/>
  <c r="C269" i="4"/>
  <c r="D269" i="4"/>
  <c r="F269" i="4"/>
  <c r="K269" i="4"/>
  <c r="N269" i="4"/>
  <c r="C270" i="4"/>
  <c r="D270" i="4"/>
  <c r="F270" i="4"/>
  <c r="K270" i="4"/>
  <c r="N270" i="4"/>
  <c r="C271" i="4"/>
  <c r="D271" i="4"/>
  <c r="F271" i="4"/>
  <c r="K271" i="4"/>
  <c r="N271" i="4"/>
  <c r="C272" i="4"/>
  <c r="D272" i="4"/>
  <c r="F272" i="4"/>
  <c r="K272" i="4"/>
  <c r="N272" i="4"/>
  <c r="C273" i="4"/>
  <c r="D273" i="4"/>
  <c r="F273" i="4"/>
  <c r="K273" i="4"/>
  <c r="N273" i="4"/>
  <c r="C274" i="4"/>
  <c r="D274" i="4"/>
  <c r="F274" i="4"/>
  <c r="K274" i="4"/>
  <c r="N274" i="4"/>
  <c r="C275" i="4"/>
  <c r="D275" i="4"/>
  <c r="F275" i="4"/>
  <c r="K275" i="4"/>
  <c r="N275" i="4"/>
  <c r="C276" i="4"/>
  <c r="D276" i="4"/>
  <c r="F276" i="4"/>
  <c r="K276" i="4"/>
  <c r="N276" i="4"/>
  <c r="C277" i="4"/>
  <c r="D277" i="4"/>
  <c r="F277" i="4"/>
  <c r="K277" i="4"/>
  <c r="N277" i="4"/>
  <c r="C278" i="4"/>
  <c r="D278" i="4"/>
  <c r="F278" i="4"/>
  <c r="K278" i="4"/>
  <c r="N278" i="4"/>
  <c r="C279" i="4"/>
  <c r="D279" i="4"/>
  <c r="F279" i="4"/>
  <c r="K279" i="4"/>
  <c r="N279" i="4"/>
  <c r="C280" i="4"/>
  <c r="D280" i="4"/>
  <c r="F280" i="4"/>
  <c r="K280" i="4"/>
  <c r="N280" i="4"/>
  <c r="C281" i="4"/>
  <c r="D281" i="4"/>
  <c r="F281" i="4"/>
  <c r="K281" i="4"/>
  <c r="N281" i="4"/>
  <c r="C282" i="4"/>
  <c r="D282" i="4"/>
  <c r="F282" i="4"/>
  <c r="K282" i="4"/>
  <c r="N282" i="4"/>
  <c r="C283" i="4"/>
  <c r="D283" i="4"/>
  <c r="F283" i="4"/>
  <c r="K283" i="4"/>
  <c r="N283" i="4"/>
  <c r="C284" i="4"/>
  <c r="D284" i="4"/>
  <c r="F284" i="4"/>
  <c r="K284" i="4"/>
  <c r="N284" i="4"/>
  <c r="C285" i="4"/>
  <c r="D285" i="4"/>
  <c r="F285" i="4"/>
  <c r="K285" i="4"/>
  <c r="N285" i="4"/>
  <c r="C286" i="4"/>
  <c r="D286" i="4"/>
  <c r="F286" i="4"/>
  <c r="K286" i="4"/>
  <c r="N286" i="4"/>
  <c r="C287" i="4"/>
  <c r="D287" i="4"/>
  <c r="F287" i="4"/>
  <c r="K287" i="4"/>
  <c r="N287" i="4"/>
  <c r="C288" i="4"/>
  <c r="D288" i="4"/>
  <c r="F288" i="4"/>
  <c r="K288" i="4"/>
  <c r="N288" i="4"/>
  <c r="C289" i="4"/>
  <c r="D289" i="4"/>
  <c r="F289" i="4"/>
  <c r="K289" i="4"/>
  <c r="N289" i="4"/>
  <c r="C290" i="4"/>
  <c r="D290" i="4"/>
  <c r="F290" i="4"/>
  <c r="K290" i="4"/>
  <c r="N290" i="4"/>
  <c r="C291" i="4"/>
  <c r="D291" i="4"/>
  <c r="F291" i="4"/>
  <c r="K291" i="4"/>
  <c r="N291" i="4"/>
  <c r="C292" i="4"/>
  <c r="D292" i="4"/>
  <c r="F292" i="4"/>
  <c r="K292" i="4"/>
  <c r="N292" i="4"/>
  <c r="C293" i="4"/>
  <c r="D293" i="4"/>
  <c r="F293" i="4"/>
  <c r="K293" i="4"/>
  <c r="N293" i="4"/>
  <c r="C294" i="4"/>
  <c r="D294" i="4"/>
  <c r="F294" i="4"/>
  <c r="K294" i="4"/>
  <c r="N294" i="4"/>
  <c r="C295" i="4"/>
  <c r="D295" i="4"/>
  <c r="F295" i="4"/>
  <c r="K295" i="4"/>
  <c r="N295" i="4"/>
  <c r="C296" i="4"/>
  <c r="D296" i="4"/>
  <c r="F296" i="4"/>
  <c r="K296" i="4"/>
  <c r="N296" i="4"/>
  <c r="C297" i="4"/>
  <c r="D297" i="4"/>
  <c r="F297" i="4"/>
  <c r="K297" i="4"/>
  <c r="N297" i="4"/>
  <c r="C298" i="4"/>
  <c r="D298" i="4"/>
  <c r="F298" i="4"/>
  <c r="K298" i="4"/>
  <c r="N298" i="4"/>
  <c r="C299" i="4"/>
  <c r="D299" i="4"/>
  <c r="F299" i="4"/>
  <c r="K299" i="4"/>
  <c r="N299" i="4"/>
  <c r="C300" i="4"/>
  <c r="D300" i="4"/>
  <c r="F300" i="4"/>
  <c r="K300" i="4"/>
  <c r="N300" i="4"/>
  <c r="C301" i="4"/>
  <c r="D301" i="4"/>
  <c r="F301" i="4"/>
  <c r="K301" i="4"/>
  <c r="N301" i="4"/>
  <c r="C302" i="4"/>
  <c r="D302" i="4"/>
  <c r="F302" i="4"/>
  <c r="K302" i="4"/>
  <c r="N302" i="4"/>
  <c r="C303" i="4"/>
  <c r="D303" i="4"/>
  <c r="F303" i="4"/>
  <c r="K303" i="4"/>
  <c r="N303" i="4"/>
  <c r="C304" i="4"/>
  <c r="D304" i="4"/>
  <c r="F304" i="4"/>
  <c r="K304" i="4"/>
  <c r="N304" i="4"/>
  <c r="C305" i="4"/>
  <c r="D305" i="4"/>
  <c r="F305" i="4"/>
  <c r="K305" i="4"/>
  <c r="N305" i="4"/>
  <c r="C306" i="4"/>
  <c r="D306" i="4"/>
  <c r="F306" i="4"/>
  <c r="K306" i="4"/>
  <c r="N306" i="4"/>
  <c r="C307" i="4"/>
  <c r="D307" i="4"/>
  <c r="F307" i="4"/>
  <c r="K307" i="4"/>
  <c r="N307" i="4"/>
  <c r="C308" i="4"/>
  <c r="D308" i="4"/>
  <c r="F308" i="4"/>
  <c r="K308" i="4"/>
  <c r="N308" i="4"/>
  <c r="C309" i="4"/>
  <c r="D309" i="4"/>
  <c r="F309" i="4"/>
  <c r="K309" i="4"/>
  <c r="N309" i="4"/>
  <c r="C310" i="4"/>
  <c r="D310" i="4"/>
  <c r="F310" i="4"/>
  <c r="K310" i="4"/>
  <c r="N310" i="4"/>
  <c r="C311" i="4"/>
  <c r="D311" i="4"/>
  <c r="F311" i="4"/>
  <c r="K311" i="4"/>
  <c r="N311" i="4"/>
  <c r="C312" i="4"/>
  <c r="D312" i="4"/>
  <c r="F312" i="4"/>
  <c r="K312" i="4"/>
  <c r="N312" i="4"/>
  <c r="C313" i="4"/>
  <c r="D313" i="4"/>
  <c r="F313" i="4"/>
  <c r="K313" i="4"/>
  <c r="N313" i="4"/>
  <c r="C314" i="4"/>
  <c r="D314" i="4"/>
  <c r="F314" i="4"/>
  <c r="K314" i="4"/>
  <c r="N314" i="4"/>
  <c r="C315" i="4"/>
  <c r="D315" i="4"/>
  <c r="F315" i="4"/>
  <c r="K315" i="4"/>
  <c r="N315" i="4"/>
  <c r="C316" i="4"/>
  <c r="D316" i="4"/>
  <c r="F316" i="4"/>
  <c r="K316" i="4"/>
  <c r="N316" i="4"/>
  <c r="C317" i="4"/>
  <c r="D317" i="4"/>
  <c r="F317" i="4"/>
  <c r="K317" i="4"/>
  <c r="N317" i="4"/>
  <c r="C318" i="4"/>
  <c r="D318" i="4"/>
  <c r="F318" i="4"/>
  <c r="K318" i="4"/>
  <c r="N318" i="4"/>
  <c r="C319" i="4"/>
  <c r="D319" i="4"/>
  <c r="F319" i="4"/>
  <c r="K319" i="4"/>
  <c r="N319" i="4"/>
  <c r="C320" i="4"/>
  <c r="D320" i="4"/>
  <c r="F320" i="4"/>
  <c r="K320" i="4"/>
  <c r="N320" i="4"/>
  <c r="C321" i="4"/>
  <c r="D321" i="4"/>
  <c r="F321" i="4"/>
  <c r="K321" i="4"/>
  <c r="N321" i="4"/>
  <c r="C322" i="4"/>
  <c r="D322" i="4"/>
  <c r="F322" i="4"/>
  <c r="K322" i="4"/>
  <c r="N322" i="4"/>
  <c r="C323" i="4"/>
  <c r="D323" i="4"/>
  <c r="F323" i="4"/>
  <c r="K323" i="4"/>
  <c r="N323" i="4"/>
  <c r="C324" i="4"/>
  <c r="D324" i="4"/>
  <c r="F324" i="4"/>
  <c r="K324" i="4"/>
  <c r="N324" i="4"/>
  <c r="C325" i="4"/>
  <c r="D325" i="4"/>
  <c r="F325" i="4"/>
  <c r="K325" i="4"/>
  <c r="N325" i="4"/>
  <c r="C326" i="4"/>
  <c r="D326" i="4"/>
  <c r="F326" i="4"/>
  <c r="K326" i="4"/>
  <c r="N326" i="4"/>
  <c r="C327" i="4"/>
  <c r="D327" i="4"/>
  <c r="F327" i="4"/>
  <c r="K327" i="4"/>
  <c r="N327" i="4"/>
  <c r="C328" i="4"/>
  <c r="D328" i="4"/>
  <c r="F328" i="4"/>
  <c r="K328" i="4"/>
  <c r="N328" i="4"/>
  <c r="C329" i="4"/>
  <c r="D329" i="4"/>
  <c r="F329" i="4"/>
  <c r="K329" i="4"/>
  <c r="N329" i="4"/>
  <c r="C330" i="4"/>
  <c r="D330" i="4"/>
  <c r="F330" i="4"/>
  <c r="K330" i="4"/>
  <c r="N330" i="4"/>
  <c r="C331" i="4"/>
  <c r="D331" i="4"/>
  <c r="F331" i="4"/>
  <c r="K331" i="4"/>
  <c r="N331" i="4"/>
  <c r="C332" i="4"/>
  <c r="D332" i="4"/>
  <c r="F332" i="4"/>
  <c r="K332" i="4"/>
  <c r="N332" i="4"/>
  <c r="C333" i="4"/>
  <c r="D333" i="4"/>
  <c r="F333" i="4"/>
  <c r="K333" i="4"/>
  <c r="N333" i="4"/>
  <c r="C334" i="4"/>
  <c r="D334" i="4"/>
  <c r="F334" i="4"/>
  <c r="K334" i="4"/>
  <c r="N334" i="4"/>
  <c r="C335" i="4"/>
  <c r="D335" i="4"/>
  <c r="F335" i="4"/>
  <c r="K335" i="4"/>
  <c r="N335" i="4"/>
  <c r="C336" i="4"/>
  <c r="D336" i="4"/>
  <c r="F336" i="4"/>
  <c r="K336" i="4"/>
  <c r="N336" i="4"/>
  <c r="C337" i="4"/>
  <c r="D337" i="4"/>
  <c r="F337" i="4"/>
  <c r="K337" i="4"/>
  <c r="N337" i="4"/>
  <c r="C338" i="4"/>
  <c r="D338" i="4"/>
  <c r="F338" i="4"/>
  <c r="K338" i="4"/>
  <c r="N338" i="4"/>
  <c r="C339" i="4"/>
  <c r="D339" i="4"/>
  <c r="F339" i="4"/>
  <c r="K339" i="4"/>
  <c r="N339" i="4"/>
  <c r="C340" i="4"/>
  <c r="D340" i="4"/>
  <c r="F340" i="4"/>
  <c r="K340" i="4"/>
  <c r="N340" i="4"/>
  <c r="C341" i="4"/>
  <c r="D341" i="4"/>
  <c r="F341" i="4"/>
  <c r="K341" i="4"/>
  <c r="N341" i="4"/>
  <c r="C342" i="4"/>
  <c r="D342" i="4"/>
  <c r="F342" i="4"/>
  <c r="K342" i="4"/>
  <c r="N342" i="4"/>
  <c r="C343" i="4"/>
  <c r="D343" i="4"/>
  <c r="F343" i="4"/>
  <c r="K343" i="4"/>
  <c r="N343" i="4"/>
  <c r="C344" i="4"/>
  <c r="D344" i="4"/>
  <c r="F344" i="4"/>
  <c r="K344" i="4"/>
  <c r="N344" i="4"/>
  <c r="C345" i="4"/>
  <c r="D345" i="4"/>
  <c r="F345" i="4"/>
  <c r="K345" i="4"/>
  <c r="N345" i="4"/>
  <c r="C346" i="4"/>
  <c r="D346" i="4"/>
  <c r="F346" i="4"/>
  <c r="K346" i="4"/>
  <c r="N346" i="4"/>
  <c r="C347" i="4"/>
  <c r="D347" i="4"/>
  <c r="F347" i="4"/>
  <c r="K347" i="4"/>
  <c r="N347" i="4"/>
  <c r="C348" i="4"/>
  <c r="D348" i="4"/>
  <c r="F348" i="4"/>
  <c r="K348" i="4"/>
  <c r="N348" i="4"/>
  <c r="C349" i="4"/>
  <c r="D349" i="4"/>
  <c r="F349" i="4"/>
  <c r="K349" i="4"/>
  <c r="N349" i="4"/>
  <c r="C350" i="4"/>
  <c r="D350" i="4"/>
  <c r="F350" i="4"/>
  <c r="K350" i="4"/>
  <c r="N350" i="4"/>
  <c r="C351" i="4"/>
  <c r="D351" i="4"/>
  <c r="F351" i="4"/>
  <c r="K351" i="4"/>
  <c r="N351" i="4"/>
  <c r="C352" i="4"/>
  <c r="D352" i="4"/>
  <c r="F352" i="4"/>
  <c r="K352" i="4"/>
  <c r="N352" i="4"/>
  <c r="C353" i="4"/>
  <c r="D353" i="4"/>
  <c r="F353" i="4"/>
  <c r="K353" i="4"/>
  <c r="N353" i="4"/>
  <c r="C354" i="4"/>
  <c r="D354" i="4"/>
  <c r="F354" i="4"/>
  <c r="K354" i="4"/>
  <c r="N354" i="4"/>
  <c r="C355" i="4"/>
  <c r="D355" i="4"/>
  <c r="F355" i="4"/>
  <c r="K355" i="4"/>
  <c r="N355" i="4"/>
  <c r="C356" i="4"/>
  <c r="D356" i="4"/>
  <c r="F356" i="4"/>
  <c r="K356" i="4"/>
  <c r="N356" i="4"/>
  <c r="C357" i="4"/>
  <c r="D357" i="4"/>
  <c r="F357" i="4"/>
  <c r="K357" i="4"/>
  <c r="N357" i="4"/>
  <c r="C358" i="4"/>
  <c r="D358" i="4"/>
  <c r="F358" i="4"/>
  <c r="K358" i="4"/>
  <c r="N358" i="4"/>
  <c r="C359" i="4"/>
  <c r="D359" i="4"/>
  <c r="F359" i="4"/>
  <c r="K359" i="4"/>
  <c r="N359" i="4"/>
  <c r="C360" i="4"/>
  <c r="D360" i="4"/>
  <c r="F360" i="4"/>
  <c r="K360" i="4"/>
  <c r="N360" i="4"/>
  <c r="C361" i="4"/>
  <c r="D361" i="4"/>
  <c r="F361" i="4"/>
  <c r="K361" i="4"/>
  <c r="N361" i="4"/>
  <c r="C362" i="4"/>
  <c r="D362" i="4"/>
  <c r="F362" i="4"/>
  <c r="K362" i="4"/>
  <c r="N362" i="4"/>
  <c r="C363" i="4"/>
  <c r="D363" i="4"/>
  <c r="F363" i="4"/>
  <c r="K363" i="4"/>
  <c r="N363" i="4"/>
  <c r="C364" i="4"/>
  <c r="D364" i="4"/>
  <c r="F364" i="4"/>
  <c r="K364" i="4"/>
  <c r="N364" i="4"/>
  <c r="C365" i="4"/>
  <c r="D365" i="4"/>
  <c r="F365" i="4"/>
  <c r="K365" i="4"/>
  <c r="N365" i="4"/>
  <c r="C366" i="4"/>
  <c r="D366" i="4"/>
  <c r="F366" i="4"/>
  <c r="K366" i="4"/>
  <c r="N366" i="4"/>
  <c r="C367" i="4"/>
  <c r="D367" i="4"/>
  <c r="F367" i="4"/>
  <c r="K367" i="4"/>
  <c r="N367" i="4"/>
  <c r="C368" i="4"/>
  <c r="D368" i="4"/>
  <c r="F368" i="4"/>
  <c r="K368" i="4"/>
  <c r="N368" i="4"/>
  <c r="C369" i="4"/>
  <c r="D369" i="4"/>
  <c r="F369" i="4"/>
  <c r="K369" i="4"/>
  <c r="N369" i="4"/>
  <c r="C370" i="4"/>
  <c r="D370" i="4"/>
  <c r="F370" i="4"/>
  <c r="K370" i="4"/>
  <c r="N370" i="4"/>
  <c r="C371" i="4"/>
  <c r="D371" i="4"/>
  <c r="F371" i="4"/>
  <c r="K371" i="4"/>
  <c r="N371" i="4"/>
  <c r="C372" i="4"/>
  <c r="D372" i="4"/>
  <c r="F372" i="4"/>
  <c r="K372" i="4"/>
  <c r="N372" i="4"/>
  <c r="C373" i="4"/>
  <c r="D373" i="4"/>
  <c r="F373" i="4"/>
  <c r="K373" i="4"/>
  <c r="N373" i="4"/>
  <c r="C374" i="4"/>
  <c r="D374" i="4"/>
  <c r="F374" i="4"/>
  <c r="K374" i="4"/>
  <c r="N374" i="4"/>
  <c r="C375" i="4"/>
  <c r="D375" i="4"/>
  <c r="F375" i="4"/>
  <c r="K375" i="4"/>
  <c r="N375" i="4"/>
  <c r="C376" i="4"/>
  <c r="D376" i="4"/>
  <c r="F376" i="4"/>
  <c r="K376" i="4"/>
  <c r="N376" i="4"/>
  <c r="C377" i="4"/>
  <c r="D377" i="4"/>
  <c r="F377" i="4"/>
  <c r="K377" i="4"/>
  <c r="N377" i="4"/>
  <c r="C378" i="4"/>
  <c r="D378" i="4"/>
  <c r="F378" i="4"/>
  <c r="K378" i="4"/>
  <c r="N378" i="4"/>
  <c r="C379" i="4"/>
  <c r="D379" i="4"/>
  <c r="F379" i="4"/>
  <c r="K379" i="4"/>
  <c r="N379" i="4"/>
  <c r="C380" i="4"/>
  <c r="D380" i="4"/>
  <c r="F380" i="4"/>
  <c r="K380" i="4"/>
  <c r="N380" i="4"/>
  <c r="C381" i="4"/>
  <c r="D381" i="4"/>
  <c r="F381" i="4"/>
  <c r="K381" i="4"/>
  <c r="N381" i="4"/>
  <c r="C382" i="4"/>
  <c r="D382" i="4"/>
  <c r="F382" i="4"/>
  <c r="K382" i="4"/>
  <c r="N382" i="4"/>
  <c r="C383" i="4"/>
  <c r="D383" i="4"/>
  <c r="F383" i="4"/>
  <c r="K383" i="4"/>
  <c r="N383" i="4"/>
  <c r="C384" i="4"/>
  <c r="D384" i="4"/>
  <c r="F384" i="4"/>
  <c r="K384" i="4"/>
  <c r="N384" i="4"/>
  <c r="C385" i="4"/>
  <c r="D385" i="4"/>
  <c r="F385" i="4"/>
  <c r="K385" i="4"/>
  <c r="N385" i="4"/>
  <c r="C386" i="4"/>
  <c r="D386" i="4"/>
  <c r="F386" i="4"/>
  <c r="K386" i="4"/>
  <c r="N386" i="4"/>
  <c r="C387" i="4"/>
  <c r="D387" i="4"/>
  <c r="F387" i="4"/>
  <c r="K387" i="4"/>
  <c r="N387" i="4"/>
  <c r="C388" i="4"/>
  <c r="D388" i="4"/>
  <c r="F388" i="4"/>
  <c r="K388" i="4"/>
  <c r="N388" i="4"/>
  <c r="C389" i="4"/>
  <c r="D389" i="4"/>
  <c r="F389" i="4"/>
  <c r="K389" i="4"/>
  <c r="N389" i="4"/>
  <c r="C390" i="4"/>
  <c r="D390" i="4"/>
  <c r="F390" i="4"/>
  <c r="K390" i="4"/>
  <c r="N390" i="4"/>
  <c r="C391" i="4"/>
  <c r="D391" i="4"/>
  <c r="F391" i="4"/>
  <c r="K391" i="4"/>
  <c r="N391" i="4"/>
  <c r="C392" i="4"/>
  <c r="D392" i="4"/>
  <c r="F392" i="4"/>
  <c r="K392" i="4"/>
  <c r="N392" i="4"/>
  <c r="C393" i="4"/>
  <c r="D393" i="4"/>
  <c r="F393" i="4"/>
  <c r="K393" i="4"/>
  <c r="N393" i="4"/>
  <c r="C394" i="4"/>
  <c r="D394" i="4"/>
  <c r="F394" i="4"/>
  <c r="K394" i="4"/>
  <c r="N394" i="4"/>
  <c r="C395" i="4"/>
  <c r="D395" i="4"/>
  <c r="F395" i="4"/>
  <c r="K395" i="4"/>
  <c r="N395" i="4"/>
  <c r="C396" i="4"/>
  <c r="D396" i="4"/>
  <c r="F396" i="4"/>
  <c r="K396" i="4"/>
  <c r="N396" i="4"/>
  <c r="C397" i="4"/>
  <c r="D397" i="4"/>
  <c r="F397" i="4"/>
  <c r="K397" i="4"/>
  <c r="N397" i="4"/>
  <c r="C398" i="4"/>
  <c r="D398" i="4"/>
  <c r="F398" i="4"/>
  <c r="K398" i="4"/>
  <c r="N398" i="4"/>
  <c r="C399" i="4"/>
  <c r="D399" i="4"/>
  <c r="F399" i="4"/>
  <c r="K399" i="4"/>
  <c r="N399" i="4"/>
  <c r="C400" i="4"/>
  <c r="D400" i="4"/>
  <c r="F400" i="4"/>
  <c r="K400" i="4"/>
  <c r="N400" i="4"/>
  <c r="C401" i="4"/>
  <c r="D401" i="4"/>
  <c r="F401" i="4"/>
  <c r="K401" i="4"/>
  <c r="N401" i="4"/>
  <c r="C402" i="4"/>
  <c r="D402" i="4"/>
  <c r="F402" i="4"/>
  <c r="K402" i="4"/>
  <c r="N402" i="4"/>
  <c r="C403" i="4"/>
  <c r="D403" i="4"/>
  <c r="F403" i="4"/>
  <c r="K403" i="4"/>
  <c r="N403" i="4"/>
  <c r="C404" i="4"/>
  <c r="D404" i="4"/>
  <c r="F404" i="4"/>
  <c r="K404" i="4"/>
  <c r="N404" i="4"/>
  <c r="C405" i="4"/>
  <c r="D405" i="4"/>
  <c r="F405" i="4"/>
  <c r="K405" i="4"/>
  <c r="N405" i="4"/>
  <c r="C406" i="4"/>
  <c r="D406" i="4"/>
  <c r="F406" i="4"/>
  <c r="K406" i="4"/>
  <c r="N406" i="4"/>
  <c r="C407" i="4"/>
  <c r="D407" i="4"/>
  <c r="F407" i="4"/>
  <c r="K407" i="4"/>
  <c r="N407" i="4"/>
  <c r="C408" i="4"/>
  <c r="D408" i="4"/>
  <c r="F408" i="4"/>
  <c r="K408" i="4"/>
  <c r="N408" i="4"/>
  <c r="C409" i="4"/>
  <c r="D409" i="4"/>
  <c r="F409" i="4"/>
  <c r="K409" i="4"/>
  <c r="N409" i="4"/>
  <c r="C410" i="4"/>
  <c r="D410" i="4"/>
  <c r="F410" i="4"/>
  <c r="K410" i="4"/>
  <c r="N410" i="4"/>
  <c r="C411" i="4"/>
  <c r="D411" i="4"/>
  <c r="F411" i="4"/>
  <c r="K411" i="4"/>
  <c r="N411" i="4"/>
  <c r="C412" i="4"/>
  <c r="D412" i="4"/>
  <c r="F412" i="4"/>
  <c r="K412" i="4"/>
  <c r="N412" i="4"/>
  <c r="C413" i="4"/>
  <c r="D413" i="4"/>
  <c r="F413" i="4"/>
  <c r="K413" i="4"/>
  <c r="N413" i="4"/>
  <c r="C414" i="4"/>
  <c r="D414" i="4"/>
  <c r="F414" i="4"/>
  <c r="K414" i="4"/>
  <c r="N414" i="4"/>
  <c r="C415" i="4"/>
  <c r="D415" i="4"/>
  <c r="F415" i="4"/>
  <c r="K415" i="4"/>
  <c r="N415" i="4"/>
  <c r="C416" i="4"/>
  <c r="D416" i="4"/>
  <c r="F416" i="4"/>
  <c r="K416" i="4"/>
  <c r="N416" i="4"/>
  <c r="C417" i="4"/>
  <c r="D417" i="4"/>
  <c r="F417" i="4"/>
  <c r="K417" i="4"/>
  <c r="N417" i="4"/>
  <c r="C418" i="4"/>
  <c r="D418" i="4"/>
  <c r="F418" i="4"/>
  <c r="K418" i="4"/>
  <c r="N418" i="4"/>
  <c r="C419" i="4"/>
  <c r="D419" i="4"/>
  <c r="F419" i="4"/>
  <c r="K419" i="4"/>
  <c r="N419" i="4"/>
  <c r="C420" i="4"/>
  <c r="D420" i="4"/>
  <c r="F420" i="4"/>
  <c r="K420" i="4"/>
  <c r="N420" i="4"/>
  <c r="C421" i="4"/>
  <c r="D421" i="4"/>
  <c r="F421" i="4"/>
  <c r="K421" i="4"/>
  <c r="N421" i="4"/>
  <c r="C422" i="4"/>
  <c r="D422" i="4"/>
  <c r="F422" i="4"/>
  <c r="K422" i="4"/>
  <c r="N422" i="4"/>
  <c r="C423" i="4"/>
  <c r="D423" i="4"/>
  <c r="F423" i="4"/>
  <c r="K423" i="4"/>
  <c r="N423" i="4"/>
  <c r="C424" i="4"/>
  <c r="D424" i="4"/>
  <c r="F424" i="4"/>
  <c r="K424" i="4"/>
  <c r="N424" i="4"/>
  <c r="C425" i="4"/>
  <c r="D425" i="4"/>
  <c r="F425" i="4"/>
  <c r="K425" i="4"/>
  <c r="N425" i="4"/>
  <c r="C426" i="4"/>
  <c r="D426" i="4"/>
  <c r="F426" i="4"/>
  <c r="K426" i="4"/>
  <c r="N426" i="4"/>
  <c r="C427" i="4"/>
  <c r="D427" i="4"/>
  <c r="F427" i="4"/>
  <c r="K427" i="4"/>
  <c r="N427" i="4"/>
  <c r="C428" i="4"/>
  <c r="D428" i="4"/>
  <c r="F428" i="4"/>
  <c r="K428" i="4"/>
  <c r="N428" i="4"/>
  <c r="C429" i="4"/>
  <c r="D429" i="4"/>
  <c r="F429" i="4"/>
  <c r="K429" i="4"/>
  <c r="N429" i="4"/>
  <c r="C430" i="4"/>
  <c r="D430" i="4"/>
  <c r="F430" i="4"/>
  <c r="K430" i="4"/>
  <c r="N430" i="4"/>
  <c r="C431" i="4"/>
  <c r="D431" i="4"/>
  <c r="F431" i="4"/>
  <c r="K431" i="4"/>
  <c r="N431" i="4"/>
  <c r="C432" i="4"/>
  <c r="D432" i="4"/>
  <c r="F432" i="4"/>
  <c r="K432" i="4"/>
  <c r="N432" i="4"/>
  <c r="C433" i="4"/>
  <c r="D433" i="4"/>
  <c r="F433" i="4"/>
  <c r="K433" i="4"/>
  <c r="N433" i="4"/>
  <c r="C434" i="4"/>
  <c r="D434" i="4"/>
  <c r="F434" i="4"/>
  <c r="K434" i="4"/>
  <c r="N434" i="4"/>
  <c r="C435" i="4"/>
  <c r="D435" i="4"/>
  <c r="F435" i="4"/>
  <c r="K435" i="4"/>
  <c r="N435" i="4"/>
  <c r="C436" i="4"/>
  <c r="D436" i="4"/>
  <c r="F436" i="4"/>
  <c r="K436" i="4"/>
  <c r="N436" i="4"/>
  <c r="C437" i="4"/>
  <c r="D437" i="4"/>
  <c r="F437" i="4"/>
  <c r="K437" i="4"/>
  <c r="N437" i="4"/>
  <c r="C438" i="4"/>
  <c r="D438" i="4"/>
  <c r="F438" i="4"/>
  <c r="K438" i="4"/>
  <c r="N438" i="4"/>
  <c r="C439" i="4"/>
  <c r="D439" i="4"/>
  <c r="F439" i="4"/>
  <c r="K439" i="4"/>
  <c r="N439" i="4"/>
  <c r="C440" i="4"/>
  <c r="D440" i="4"/>
  <c r="F440" i="4"/>
  <c r="K440" i="4"/>
  <c r="N440" i="4"/>
  <c r="C441" i="4"/>
  <c r="D441" i="4"/>
  <c r="F441" i="4"/>
  <c r="K441" i="4"/>
  <c r="N441" i="4"/>
  <c r="C442" i="4"/>
  <c r="D442" i="4"/>
  <c r="F442" i="4"/>
  <c r="K442" i="4"/>
  <c r="N442" i="4"/>
  <c r="C443" i="4"/>
  <c r="D443" i="4"/>
  <c r="F443" i="4"/>
  <c r="K443" i="4"/>
  <c r="N443" i="4"/>
  <c r="C444" i="4"/>
  <c r="D444" i="4"/>
  <c r="F444" i="4"/>
  <c r="K444" i="4"/>
  <c r="N444" i="4"/>
  <c r="C445" i="4"/>
  <c r="D445" i="4"/>
  <c r="F445" i="4"/>
  <c r="K445" i="4"/>
  <c r="N445" i="4"/>
  <c r="C446" i="4"/>
  <c r="D446" i="4"/>
  <c r="F446" i="4"/>
  <c r="K446" i="4"/>
  <c r="N446" i="4"/>
  <c r="C447" i="4"/>
  <c r="D447" i="4"/>
  <c r="F447" i="4"/>
  <c r="K447" i="4"/>
  <c r="N447" i="4"/>
  <c r="C448" i="4"/>
  <c r="D448" i="4"/>
  <c r="F448" i="4"/>
  <c r="K448" i="4"/>
  <c r="N448" i="4"/>
  <c r="C449" i="4"/>
  <c r="D449" i="4"/>
  <c r="F449" i="4"/>
  <c r="K449" i="4"/>
  <c r="N449" i="4"/>
  <c r="C450" i="4"/>
  <c r="D450" i="4"/>
  <c r="F450" i="4"/>
  <c r="K450" i="4"/>
  <c r="N450" i="4"/>
  <c r="C451" i="4"/>
  <c r="D451" i="4"/>
  <c r="F451" i="4"/>
  <c r="K451" i="4"/>
  <c r="N451" i="4"/>
  <c r="C452" i="4"/>
  <c r="D452" i="4"/>
  <c r="F452" i="4"/>
  <c r="K452" i="4"/>
  <c r="N452" i="4"/>
  <c r="C453" i="4"/>
  <c r="D453" i="4"/>
  <c r="F453" i="4"/>
  <c r="K453" i="4"/>
  <c r="N453" i="4"/>
  <c r="C454" i="4"/>
  <c r="D454" i="4"/>
  <c r="F454" i="4"/>
  <c r="K454" i="4"/>
  <c r="N454" i="4"/>
  <c r="C455" i="4"/>
  <c r="D455" i="4"/>
  <c r="F455" i="4"/>
  <c r="K455" i="4"/>
  <c r="N455" i="4"/>
  <c r="C456" i="4"/>
  <c r="D456" i="4"/>
  <c r="F456" i="4"/>
  <c r="K456" i="4"/>
  <c r="N456" i="4"/>
  <c r="C457" i="4"/>
  <c r="D457" i="4"/>
  <c r="F457" i="4"/>
  <c r="K457" i="4"/>
  <c r="N457" i="4"/>
  <c r="C458" i="4"/>
  <c r="D458" i="4"/>
  <c r="F458" i="4"/>
  <c r="K458" i="4"/>
  <c r="N458" i="4"/>
  <c r="C459" i="4"/>
  <c r="D459" i="4"/>
  <c r="F459" i="4"/>
  <c r="K459" i="4"/>
  <c r="N459" i="4"/>
  <c r="C460" i="4"/>
  <c r="D460" i="4"/>
  <c r="F460" i="4"/>
  <c r="K460" i="4"/>
  <c r="N460" i="4"/>
  <c r="C461" i="4"/>
  <c r="D461" i="4"/>
  <c r="F461" i="4"/>
  <c r="K461" i="4"/>
  <c r="N461" i="4"/>
  <c r="C462" i="4"/>
  <c r="D462" i="4"/>
  <c r="F462" i="4"/>
  <c r="K462" i="4"/>
  <c r="N462" i="4"/>
  <c r="C463" i="4"/>
  <c r="D463" i="4"/>
  <c r="F463" i="4"/>
  <c r="K463" i="4"/>
  <c r="N463" i="4"/>
  <c r="C464" i="4"/>
  <c r="D464" i="4"/>
  <c r="F464" i="4"/>
  <c r="K464" i="4"/>
  <c r="N464" i="4"/>
  <c r="C465" i="4"/>
  <c r="D465" i="4"/>
  <c r="F465" i="4"/>
  <c r="K465" i="4"/>
  <c r="N465" i="4"/>
  <c r="C466" i="4"/>
  <c r="D466" i="4"/>
  <c r="F466" i="4"/>
  <c r="K466" i="4"/>
  <c r="N466" i="4"/>
  <c r="C467" i="4"/>
  <c r="D467" i="4"/>
  <c r="F467" i="4"/>
  <c r="K467" i="4"/>
  <c r="N467" i="4"/>
  <c r="C468" i="4"/>
  <c r="D468" i="4"/>
  <c r="F468" i="4"/>
  <c r="K468" i="4"/>
  <c r="N468" i="4"/>
  <c r="C469" i="4"/>
  <c r="D469" i="4"/>
  <c r="F469" i="4"/>
  <c r="K469" i="4"/>
  <c r="N469" i="4"/>
  <c r="C470" i="4"/>
  <c r="D470" i="4"/>
  <c r="F470" i="4"/>
  <c r="K470" i="4"/>
  <c r="N470" i="4"/>
  <c r="C471" i="4"/>
  <c r="D471" i="4"/>
  <c r="F471" i="4"/>
  <c r="K471" i="4"/>
  <c r="N471" i="4"/>
  <c r="C472" i="4"/>
  <c r="D472" i="4"/>
  <c r="F472" i="4"/>
  <c r="K472" i="4"/>
  <c r="N472" i="4"/>
  <c r="C473" i="4"/>
  <c r="D473" i="4"/>
  <c r="F473" i="4"/>
  <c r="K473" i="4"/>
  <c r="N473" i="4"/>
  <c r="C474" i="4"/>
  <c r="D474" i="4"/>
  <c r="F474" i="4"/>
  <c r="K474" i="4"/>
  <c r="N474" i="4"/>
  <c r="C475" i="4"/>
  <c r="D475" i="4"/>
  <c r="F475" i="4"/>
  <c r="K475" i="4"/>
  <c r="N475" i="4"/>
  <c r="C476" i="4"/>
  <c r="D476" i="4"/>
  <c r="F476" i="4"/>
  <c r="K476" i="4"/>
  <c r="N476" i="4"/>
  <c r="C477" i="4"/>
  <c r="D477" i="4"/>
  <c r="F477" i="4"/>
  <c r="K477" i="4"/>
  <c r="N477" i="4"/>
  <c r="C478" i="4"/>
  <c r="D478" i="4"/>
  <c r="F478" i="4"/>
  <c r="K478" i="4"/>
  <c r="N478" i="4"/>
  <c r="C479" i="4"/>
  <c r="D479" i="4"/>
  <c r="F479" i="4"/>
  <c r="K479" i="4"/>
  <c r="N479" i="4"/>
  <c r="C480" i="4"/>
  <c r="D480" i="4"/>
  <c r="F480" i="4"/>
  <c r="K480" i="4"/>
  <c r="N480" i="4"/>
  <c r="C481" i="4"/>
  <c r="D481" i="4"/>
  <c r="F481" i="4"/>
  <c r="K481" i="4"/>
  <c r="N481" i="4"/>
  <c r="C482" i="4"/>
  <c r="D482" i="4"/>
  <c r="F482" i="4"/>
  <c r="K482" i="4"/>
  <c r="N482" i="4"/>
  <c r="C483" i="4"/>
  <c r="D483" i="4"/>
  <c r="F483" i="4"/>
  <c r="K483" i="4"/>
  <c r="N483" i="4"/>
  <c r="C484" i="4"/>
  <c r="D484" i="4"/>
  <c r="F484" i="4"/>
  <c r="K484" i="4"/>
  <c r="N484" i="4"/>
  <c r="C485" i="4"/>
  <c r="D485" i="4"/>
  <c r="F485" i="4"/>
  <c r="K485" i="4"/>
  <c r="N485" i="4"/>
  <c r="C486" i="4"/>
  <c r="D486" i="4"/>
  <c r="F486" i="4"/>
  <c r="K486" i="4"/>
  <c r="N486" i="4"/>
  <c r="C487" i="4"/>
  <c r="D487" i="4"/>
  <c r="F487" i="4"/>
  <c r="K487" i="4"/>
  <c r="N487" i="4"/>
  <c r="C488" i="4"/>
  <c r="D488" i="4"/>
  <c r="F488" i="4"/>
  <c r="K488" i="4"/>
  <c r="N488" i="4"/>
  <c r="C489" i="4"/>
  <c r="D489" i="4"/>
  <c r="F489" i="4"/>
  <c r="K489" i="4"/>
  <c r="N489" i="4"/>
  <c r="C490" i="4"/>
  <c r="D490" i="4"/>
  <c r="F490" i="4"/>
  <c r="K490" i="4"/>
  <c r="N490" i="4"/>
  <c r="C491" i="4"/>
  <c r="D491" i="4"/>
  <c r="F491" i="4"/>
  <c r="K491" i="4"/>
  <c r="N491" i="4"/>
  <c r="C492" i="4"/>
  <c r="D492" i="4"/>
  <c r="F492" i="4"/>
  <c r="K492" i="4"/>
  <c r="N492" i="4"/>
  <c r="C493" i="4"/>
  <c r="D493" i="4"/>
  <c r="F493" i="4"/>
  <c r="K493" i="4"/>
  <c r="N493" i="4"/>
  <c r="C494" i="4"/>
  <c r="D494" i="4"/>
  <c r="F494" i="4"/>
  <c r="K494" i="4"/>
  <c r="N494" i="4"/>
  <c r="C495" i="4"/>
  <c r="D495" i="4"/>
  <c r="F495" i="4"/>
  <c r="K495" i="4"/>
  <c r="N495" i="4"/>
  <c r="C496" i="4"/>
  <c r="D496" i="4"/>
  <c r="F496" i="4"/>
  <c r="K496" i="4"/>
  <c r="N496" i="4"/>
  <c r="K497" i="4"/>
  <c r="N497" i="4"/>
  <c r="C498" i="4"/>
  <c r="D498" i="4"/>
  <c r="F498" i="4"/>
  <c r="K498" i="4"/>
  <c r="N498" i="4"/>
  <c r="C499" i="4"/>
  <c r="D499" i="4"/>
  <c r="F499" i="4"/>
  <c r="K499" i="4"/>
  <c r="N499" i="4"/>
  <c r="C500" i="4"/>
  <c r="D500" i="4"/>
  <c r="F500" i="4"/>
  <c r="K500" i="4"/>
  <c r="N500" i="4"/>
  <c r="C501" i="4"/>
  <c r="D501" i="4"/>
  <c r="F501" i="4"/>
  <c r="K501" i="4"/>
  <c r="N501" i="4"/>
  <c r="C502" i="4"/>
  <c r="D502" i="4"/>
  <c r="F502" i="4"/>
  <c r="K502" i="4"/>
  <c r="N502" i="4"/>
  <c r="C503" i="4"/>
  <c r="D503" i="4"/>
  <c r="F503" i="4"/>
  <c r="K503" i="4"/>
  <c r="N503" i="4"/>
  <c r="C504" i="4"/>
  <c r="D504" i="4"/>
  <c r="F504" i="4"/>
  <c r="K504" i="4"/>
  <c r="N504" i="4"/>
  <c r="K505" i="4"/>
  <c r="N505" i="4"/>
  <c r="C506" i="4"/>
  <c r="D506" i="4"/>
  <c r="F506" i="4"/>
  <c r="K506" i="4"/>
  <c r="N506" i="4"/>
  <c r="C507" i="4"/>
  <c r="D507" i="4"/>
  <c r="F507" i="4"/>
  <c r="K507" i="4"/>
  <c r="N507" i="4"/>
  <c r="K508" i="4"/>
  <c r="N508" i="4"/>
  <c r="K509" i="4"/>
  <c r="N509" i="4"/>
  <c r="C510" i="4"/>
  <c r="D510" i="4"/>
  <c r="F510" i="4"/>
  <c r="K510" i="4"/>
  <c r="N510" i="4"/>
  <c r="C511" i="4"/>
  <c r="D511" i="4"/>
  <c r="F511" i="4"/>
  <c r="K511" i="4"/>
  <c r="N511" i="4"/>
  <c r="C512" i="4"/>
  <c r="D512" i="4"/>
  <c r="F512" i="4"/>
  <c r="K512" i="4"/>
  <c r="N512" i="4"/>
  <c r="C513" i="4"/>
  <c r="D513" i="4"/>
  <c r="F513" i="4"/>
  <c r="K513" i="4"/>
  <c r="N513" i="4"/>
  <c r="K514" i="4"/>
  <c r="N514" i="4"/>
  <c r="C515" i="4"/>
  <c r="D515" i="4"/>
  <c r="F515" i="4"/>
  <c r="K515" i="4"/>
  <c r="N515" i="4"/>
  <c r="C516" i="4"/>
  <c r="D516" i="4"/>
  <c r="F516" i="4"/>
  <c r="K516" i="4"/>
  <c r="N516" i="4"/>
  <c r="C517" i="4"/>
  <c r="D517" i="4"/>
  <c r="F517" i="4"/>
  <c r="K517" i="4"/>
  <c r="N517" i="4"/>
  <c r="C518" i="4"/>
  <c r="D518" i="4"/>
  <c r="F518" i="4"/>
  <c r="K518" i="4"/>
  <c r="N518" i="4"/>
  <c r="C519" i="4"/>
  <c r="D519" i="4"/>
  <c r="F519" i="4"/>
  <c r="K519" i="4"/>
  <c r="N519" i="4"/>
  <c r="C520" i="4"/>
  <c r="D520" i="4"/>
  <c r="F520" i="4"/>
  <c r="K520" i="4"/>
  <c r="N520" i="4"/>
  <c r="C521" i="4"/>
  <c r="D521" i="4"/>
  <c r="F521" i="4"/>
  <c r="K521" i="4"/>
  <c r="N521" i="4"/>
  <c r="C522" i="4"/>
  <c r="D522" i="4"/>
  <c r="F522" i="4"/>
  <c r="K522" i="4"/>
  <c r="N522" i="4"/>
  <c r="C523" i="4"/>
  <c r="D523" i="4"/>
  <c r="F523" i="4"/>
  <c r="K523" i="4"/>
  <c r="N523" i="4"/>
  <c r="C524" i="4"/>
  <c r="D524" i="4"/>
  <c r="F524" i="4"/>
  <c r="K524" i="4"/>
  <c r="N524" i="4"/>
  <c r="C525" i="4"/>
  <c r="D525" i="4"/>
  <c r="F525" i="4"/>
  <c r="K525" i="4"/>
  <c r="N525" i="4"/>
  <c r="C526" i="4"/>
  <c r="D526" i="4"/>
  <c r="F526" i="4"/>
  <c r="K526" i="4"/>
  <c r="N526" i="4"/>
  <c r="C527" i="4"/>
  <c r="D527" i="4"/>
  <c r="F527" i="4"/>
  <c r="K527" i="4"/>
  <c r="N527" i="4"/>
  <c r="C528" i="4"/>
  <c r="D528" i="4"/>
  <c r="F528" i="4"/>
  <c r="K528" i="4"/>
  <c r="N528" i="4"/>
  <c r="C529" i="4"/>
  <c r="D529" i="4"/>
  <c r="F529" i="4"/>
  <c r="K529" i="4"/>
  <c r="N529" i="4"/>
  <c r="C530" i="4"/>
  <c r="D530" i="4"/>
  <c r="F530" i="4"/>
  <c r="K530" i="4"/>
  <c r="N530" i="4"/>
  <c r="C531" i="4"/>
  <c r="D531" i="4"/>
  <c r="F531" i="4"/>
  <c r="K531" i="4"/>
  <c r="N531" i="4"/>
  <c r="C532" i="4"/>
  <c r="D532" i="4"/>
  <c r="F532" i="4"/>
  <c r="K532" i="4"/>
  <c r="N532" i="4"/>
  <c r="C533" i="4"/>
  <c r="D533" i="4"/>
  <c r="F533" i="4"/>
  <c r="K533" i="4"/>
  <c r="N533" i="4"/>
  <c r="K534" i="4"/>
  <c r="N534" i="4"/>
  <c r="C535" i="4"/>
  <c r="D535" i="4"/>
  <c r="F535" i="4"/>
  <c r="K535" i="4"/>
  <c r="N535" i="4"/>
  <c r="C536" i="4"/>
  <c r="D536" i="4"/>
  <c r="F536" i="4"/>
  <c r="K536" i="4"/>
  <c r="N536" i="4"/>
  <c r="K537" i="4"/>
  <c r="N537" i="4"/>
  <c r="K538" i="4"/>
  <c r="N538" i="4"/>
  <c r="K539" i="4"/>
  <c r="N539" i="4"/>
  <c r="K540" i="4"/>
  <c r="N540" i="4"/>
  <c r="K541" i="4"/>
  <c r="N541" i="4"/>
  <c r="C542" i="4"/>
  <c r="D542" i="4"/>
  <c r="F542" i="4"/>
  <c r="K542" i="4"/>
  <c r="N542" i="4"/>
  <c r="C543" i="4"/>
  <c r="D543" i="4"/>
  <c r="F543" i="4"/>
  <c r="K543" i="4"/>
  <c r="N543" i="4"/>
  <c r="C544" i="4"/>
  <c r="D544" i="4"/>
  <c r="F544" i="4"/>
  <c r="K544" i="4"/>
  <c r="N544" i="4"/>
  <c r="C545" i="4"/>
  <c r="D545" i="4"/>
  <c r="F545" i="4"/>
  <c r="K545" i="4"/>
  <c r="N545" i="4"/>
  <c r="C546" i="4"/>
  <c r="D546" i="4"/>
  <c r="F546" i="4"/>
  <c r="K546" i="4"/>
  <c r="N546" i="4"/>
  <c r="C547" i="4"/>
  <c r="D547" i="4"/>
  <c r="F547" i="4"/>
  <c r="K547" i="4"/>
  <c r="N547" i="4"/>
  <c r="C548" i="4"/>
  <c r="D548" i="4"/>
  <c r="F548" i="4"/>
  <c r="K548" i="4"/>
  <c r="N548" i="4"/>
  <c r="C549" i="4"/>
  <c r="D549" i="4"/>
  <c r="F549" i="4"/>
  <c r="K549" i="4"/>
  <c r="N549" i="4"/>
  <c r="C550" i="4"/>
  <c r="D550" i="4"/>
  <c r="F550" i="4"/>
  <c r="K550" i="4"/>
  <c r="N550" i="4"/>
  <c r="C551" i="4"/>
  <c r="D551" i="4"/>
  <c r="F551" i="4"/>
  <c r="K551" i="4"/>
  <c r="N551" i="4"/>
  <c r="C552" i="4"/>
  <c r="D552" i="4"/>
  <c r="F552" i="4"/>
  <c r="K552" i="4"/>
  <c r="N552" i="4"/>
  <c r="C553" i="4"/>
  <c r="D553" i="4"/>
  <c r="F553" i="4"/>
  <c r="K553" i="4"/>
  <c r="N553" i="4"/>
  <c r="C554" i="4"/>
  <c r="D554" i="4"/>
  <c r="K554" i="4"/>
  <c r="N554" i="4"/>
  <c r="C555" i="4"/>
  <c r="D555" i="4"/>
  <c r="F555" i="4"/>
  <c r="K555" i="4"/>
  <c r="N555" i="4"/>
  <c r="C556" i="4"/>
  <c r="D556" i="4"/>
  <c r="F556" i="4"/>
  <c r="K556" i="4"/>
  <c r="N556" i="4"/>
  <c r="C557" i="4"/>
  <c r="D557" i="4"/>
  <c r="F557" i="4"/>
  <c r="K557" i="4"/>
  <c r="N557" i="4"/>
  <c r="C558" i="4"/>
  <c r="D558" i="4"/>
  <c r="F558" i="4"/>
  <c r="K558" i="4"/>
  <c r="N558" i="4"/>
  <c r="C559" i="4"/>
  <c r="D559" i="4"/>
  <c r="F559" i="4"/>
  <c r="K559" i="4"/>
  <c r="N559" i="4"/>
  <c r="C560" i="4"/>
  <c r="D560" i="4"/>
  <c r="F560" i="4"/>
  <c r="K560" i="4"/>
  <c r="N560" i="4"/>
  <c r="C561" i="4"/>
  <c r="D561" i="4"/>
  <c r="F561" i="4"/>
  <c r="K561" i="4"/>
  <c r="N561" i="4"/>
  <c r="C562" i="4"/>
  <c r="D562" i="4"/>
  <c r="F562" i="4"/>
  <c r="K562" i="4"/>
  <c r="N562" i="4"/>
  <c r="C563" i="4"/>
  <c r="D563" i="4"/>
  <c r="F563" i="4"/>
  <c r="K563" i="4"/>
  <c r="N563" i="4"/>
  <c r="K564" i="4"/>
  <c r="N564" i="4"/>
  <c r="C565" i="4"/>
  <c r="D565" i="4"/>
  <c r="F565" i="4"/>
  <c r="K565" i="4"/>
  <c r="N565" i="4"/>
  <c r="C566" i="4"/>
  <c r="D566" i="4"/>
  <c r="F566" i="4"/>
  <c r="K566" i="4"/>
  <c r="N566" i="4"/>
  <c r="C567" i="4"/>
  <c r="D567" i="4"/>
  <c r="F567" i="4"/>
  <c r="K567" i="4"/>
  <c r="N567" i="4"/>
  <c r="C568" i="4"/>
  <c r="D568" i="4"/>
  <c r="F568" i="4"/>
  <c r="K568" i="4"/>
  <c r="N568" i="4"/>
  <c r="C569" i="4"/>
  <c r="D569" i="4"/>
  <c r="F569" i="4"/>
  <c r="K569" i="4"/>
  <c r="N569" i="4"/>
  <c r="C570" i="4"/>
  <c r="D570" i="4"/>
  <c r="F570" i="4"/>
  <c r="K570" i="4"/>
  <c r="N570" i="4"/>
  <c r="C571" i="4"/>
  <c r="D571" i="4"/>
  <c r="F571" i="4"/>
  <c r="K571" i="4"/>
  <c r="N571" i="4"/>
  <c r="C572" i="4"/>
  <c r="D572" i="4"/>
  <c r="F572" i="4"/>
  <c r="K572" i="4"/>
  <c r="N572" i="4"/>
  <c r="C573" i="4"/>
  <c r="D573" i="4"/>
  <c r="F573" i="4"/>
  <c r="K573" i="4"/>
  <c r="N573" i="4"/>
  <c r="C574" i="4"/>
  <c r="D574" i="4"/>
  <c r="F574" i="4"/>
  <c r="K574" i="4"/>
  <c r="N574" i="4"/>
  <c r="C575" i="4"/>
  <c r="D575" i="4"/>
  <c r="F575" i="4"/>
  <c r="K575" i="4"/>
  <c r="N575" i="4"/>
  <c r="C576" i="4"/>
  <c r="D576" i="4"/>
  <c r="F576" i="4"/>
  <c r="K576" i="4"/>
  <c r="N576" i="4"/>
  <c r="C577" i="4"/>
  <c r="D577" i="4"/>
  <c r="F577" i="4"/>
  <c r="K577" i="4"/>
  <c r="N577" i="4"/>
  <c r="K578" i="4"/>
  <c r="N578" i="4"/>
  <c r="K579" i="4"/>
  <c r="N579" i="4"/>
  <c r="K580" i="4"/>
  <c r="N580" i="4"/>
  <c r="C581" i="4"/>
  <c r="D581" i="4"/>
  <c r="F581" i="4"/>
  <c r="K581" i="4"/>
  <c r="N581" i="4"/>
  <c r="C582" i="4"/>
  <c r="D582" i="4"/>
  <c r="F582" i="4"/>
  <c r="K582" i="4"/>
  <c r="N582" i="4"/>
  <c r="C583" i="4"/>
  <c r="D583" i="4"/>
  <c r="F583" i="4"/>
  <c r="K583" i="4"/>
  <c r="N583" i="4"/>
  <c r="C584" i="4"/>
  <c r="D584" i="4"/>
  <c r="F584" i="4"/>
  <c r="K584" i="4"/>
  <c r="N584" i="4"/>
  <c r="C585" i="4"/>
  <c r="D585" i="4"/>
  <c r="F585" i="4"/>
  <c r="K585" i="4"/>
  <c r="N585" i="4"/>
  <c r="C586" i="4"/>
  <c r="D586" i="4"/>
  <c r="F586" i="4"/>
  <c r="K586" i="4"/>
  <c r="N586" i="4"/>
  <c r="C587" i="4"/>
  <c r="D587" i="4"/>
  <c r="F587" i="4"/>
  <c r="K587" i="4"/>
  <c r="N587" i="4"/>
  <c r="C588" i="4"/>
  <c r="D588" i="4"/>
  <c r="F588" i="4"/>
  <c r="K588" i="4"/>
  <c r="N588" i="4"/>
  <c r="C589" i="4"/>
  <c r="D589" i="4"/>
  <c r="F589" i="4"/>
  <c r="K589" i="4"/>
  <c r="N589" i="4"/>
  <c r="C590" i="4"/>
  <c r="D590" i="4"/>
  <c r="F590" i="4"/>
  <c r="K590" i="4"/>
  <c r="N590" i="4"/>
  <c r="K591" i="4"/>
  <c r="N591" i="4"/>
  <c r="K592" i="4"/>
  <c r="N592" i="4"/>
  <c r="K593" i="4"/>
  <c r="N593" i="4"/>
  <c r="C594" i="4"/>
  <c r="D594" i="4"/>
  <c r="F594" i="4"/>
  <c r="K594" i="4"/>
  <c r="N594" i="4"/>
  <c r="C595" i="4"/>
  <c r="D595" i="4"/>
  <c r="F595" i="4"/>
  <c r="K595" i="4"/>
  <c r="N595" i="4"/>
  <c r="C596" i="4"/>
  <c r="D596" i="4"/>
  <c r="F596" i="4"/>
  <c r="K596" i="4"/>
  <c r="N596" i="4"/>
  <c r="C597" i="4"/>
  <c r="D597" i="4"/>
  <c r="F597" i="4"/>
  <c r="K597" i="4"/>
  <c r="N597" i="4"/>
  <c r="C598" i="4"/>
  <c r="D598" i="4"/>
  <c r="F598" i="4"/>
  <c r="K598" i="4"/>
  <c r="N598" i="4"/>
  <c r="C599" i="4"/>
  <c r="D599" i="4"/>
  <c r="F599" i="4"/>
  <c r="K599" i="4"/>
  <c r="N599" i="4"/>
  <c r="C600" i="4"/>
  <c r="D600" i="4"/>
  <c r="F600" i="4"/>
  <c r="K600" i="4"/>
  <c r="N600" i="4"/>
  <c r="C601" i="4"/>
  <c r="D601" i="4"/>
  <c r="F601" i="4"/>
  <c r="K601" i="4"/>
  <c r="N601" i="4"/>
  <c r="C602" i="4"/>
  <c r="D602" i="4"/>
  <c r="F602" i="4"/>
  <c r="K602" i="4"/>
  <c r="N602" i="4"/>
  <c r="C603" i="4"/>
  <c r="D603" i="4"/>
  <c r="F603" i="4"/>
  <c r="K603" i="4"/>
  <c r="N603" i="4"/>
  <c r="C604" i="4"/>
  <c r="D604" i="4"/>
  <c r="F604" i="4"/>
  <c r="K604" i="4"/>
  <c r="N604" i="4"/>
  <c r="C605" i="4"/>
  <c r="D605" i="4"/>
  <c r="F605" i="4"/>
  <c r="K605" i="4"/>
  <c r="N605" i="4"/>
  <c r="C606" i="4"/>
  <c r="D606" i="4"/>
  <c r="F606" i="4"/>
  <c r="K606" i="4"/>
  <c r="N606" i="4"/>
  <c r="C607" i="4"/>
  <c r="D607" i="4"/>
  <c r="F607" i="4"/>
  <c r="K607" i="4"/>
  <c r="N607" i="4"/>
  <c r="C608" i="4"/>
  <c r="D608" i="4"/>
  <c r="F608" i="4"/>
  <c r="K608" i="4"/>
  <c r="N608" i="4"/>
  <c r="C609" i="4"/>
  <c r="D609" i="4"/>
  <c r="F609" i="4"/>
  <c r="K609" i="4"/>
  <c r="N609" i="4"/>
  <c r="C610" i="4"/>
  <c r="D610" i="4"/>
  <c r="F610" i="4"/>
  <c r="K610" i="4"/>
  <c r="N610" i="4"/>
  <c r="C611" i="4"/>
  <c r="D611" i="4"/>
  <c r="F611" i="4"/>
  <c r="K611" i="4"/>
  <c r="N611" i="4"/>
  <c r="K612" i="4"/>
  <c r="N612" i="4"/>
  <c r="K613" i="4"/>
  <c r="N613" i="4"/>
  <c r="K614" i="4"/>
  <c r="N614" i="4"/>
  <c r="K615" i="4"/>
  <c r="N615" i="4"/>
  <c r="K616" i="4"/>
  <c r="N616" i="4"/>
  <c r="C617" i="4"/>
  <c r="D617" i="4"/>
  <c r="F617" i="4"/>
  <c r="K617" i="4"/>
  <c r="N617" i="4"/>
  <c r="K618" i="4"/>
  <c r="N618" i="4"/>
  <c r="K619" i="4"/>
  <c r="N619" i="4"/>
  <c r="C620" i="4"/>
  <c r="D620" i="4"/>
  <c r="F620" i="4"/>
  <c r="K620" i="4"/>
  <c r="N620" i="4"/>
  <c r="C621" i="4"/>
  <c r="D621" i="4"/>
  <c r="F621" i="4"/>
  <c r="K621" i="4"/>
  <c r="N621" i="4"/>
  <c r="C622" i="4"/>
  <c r="D622" i="4"/>
  <c r="F622" i="4"/>
  <c r="K622" i="4"/>
  <c r="N622" i="4"/>
  <c r="C623" i="4"/>
  <c r="D623" i="4"/>
  <c r="F623" i="4"/>
  <c r="K623" i="4"/>
  <c r="N623" i="4"/>
  <c r="C624" i="4"/>
  <c r="D624" i="4"/>
  <c r="F624" i="4"/>
  <c r="K624" i="4"/>
  <c r="N624" i="4"/>
  <c r="C625" i="4"/>
  <c r="D625" i="4"/>
  <c r="F625" i="4"/>
  <c r="K625" i="4"/>
  <c r="N625" i="4"/>
  <c r="C626" i="4"/>
  <c r="D626" i="4"/>
  <c r="F626" i="4"/>
  <c r="K626" i="4"/>
  <c r="N626" i="4"/>
  <c r="K627" i="4"/>
  <c r="N627" i="4"/>
  <c r="K628" i="4"/>
  <c r="N628" i="4"/>
  <c r="C629" i="4"/>
  <c r="D629" i="4"/>
  <c r="F629" i="4"/>
  <c r="K629" i="4"/>
  <c r="N629" i="4"/>
  <c r="C630" i="4"/>
  <c r="D630" i="4"/>
  <c r="F630" i="4"/>
  <c r="K630" i="4"/>
  <c r="N630" i="4"/>
  <c r="C631" i="4"/>
  <c r="D631" i="4"/>
  <c r="F631" i="4"/>
  <c r="K631" i="4"/>
  <c r="N631" i="4"/>
  <c r="C632" i="4"/>
  <c r="D632" i="4"/>
  <c r="F632" i="4"/>
  <c r="K632" i="4"/>
  <c r="N632" i="4"/>
  <c r="C633" i="4"/>
  <c r="D633" i="4"/>
  <c r="F633" i="4"/>
  <c r="K633" i="4"/>
  <c r="N633" i="4"/>
  <c r="C634" i="4"/>
  <c r="D634" i="4"/>
  <c r="F634" i="4"/>
  <c r="K634" i="4"/>
  <c r="N634" i="4"/>
  <c r="C635" i="4"/>
  <c r="D635" i="4"/>
  <c r="F635" i="4"/>
  <c r="K635" i="4"/>
  <c r="N635" i="4"/>
  <c r="C636" i="4"/>
  <c r="D636" i="4"/>
  <c r="F636" i="4"/>
  <c r="K636" i="4"/>
  <c r="N636" i="4"/>
  <c r="C637" i="4"/>
  <c r="D637" i="4"/>
  <c r="F637" i="4"/>
  <c r="K637" i="4"/>
  <c r="N637" i="4"/>
  <c r="C638" i="4"/>
  <c r="D638" i="4"/>
  <c r="F638" i="4"/>
  <c r="K638" i="4"/>
  <c r="N638" i="4"/>
  <c r="C639" i="4"/>
  <c r="D639" i="4"/>
  <c r="F639" i="4"/>
  <c r="K639" i="4"/>
  <c r="N639" i="4"/>
  <c r="C640" i="4"/>
  <c r="D640" i="4"/>
  <c r="F640" i="4"/>
  <c r="K640" i="4"/>
  <c r="N640" i="4"/>
  <c r="K641" i="4"/>
  <c r="N641" i="4"/>
  <c r="K642" i="4"/>
  <c r="N642" i="4"/>
  <c r="K643" i="4"/>
  <c r="N643" i="4"/>
  <c r="C644" i="4"/>
  <c r="D644" i="4"/>
  <c r="F644" i="4"/>
  <c r="K644" i="4"/>
  <c r="N644" i="4"/>
  <c r="C645" i="4"/>
  <c r="D645" i="4"/>
  <c r="F645" i="4"/>
  <c r="K645" i="4"/>
  <c r="N645" i="4"/>
  <c r="C646" i="4"/>
  <c r="D646" i="4"/>
  <c r="F646" i="4"/>
  <c r="K646" i="4"/>
  <c r="N646" i="4"/>
  <c r="C647" i="4"/>
  <c r="D647" i="4"/>
  <c r="F647" i="4"/>
  <c r="K647" i="4"/>
  <c r="N647" i="4"/>
  <c r="C648" i="4"/>
  <c r="D648" i="4"/>
  <c r="F648" i="4"/>
  <c r="K648" i="4"/>
  <c r="N648" i="4"/>
  <c r="C649" i="4"/>
  <c r="D649" i="4"/>
  <c r="F649" i="4"/>
  <c r="K649" i="4"/>
  <c r="N649" i="4"/>
  <c r="C650" i="4"/>
  <c r="D650" i="4"/>
  <c r="F650" i="4"/>
  <c r="K650" i="4"/>
  <c r="N650" i="4"/>
  <c r="C651" i="4"/>
  <c r="D651" i="4"/>
  <c r="F651" i="4"/>
  <c r="K651" i="4"/>
  <c r="N651" i="4"/>
  <c r="C652" i="4"/>
  <c r="D652" i="4"/>
  <c r="F652" i="4"/>
  <c r="K652" i="4"/>
  <c r="N652" i="4"/>
  <c r="C653" i="4"/>
  <c r="D653" i="4"/>
  <c r="F653" i="4"/>
  <c r="K653" i="4"/>
  <c r="N653" i="4"/>
  <c r="C654" i="4"/>
  <c r="D654" i="4"/>
  <c r="F654" i="4"/>
  <c r="K654" i="4"/>
  <c r="N654" i="4"/>
  <c r="C655" i="4"/>
  <c r="D655" i="4"/>
  <c r="F655" i="4"/>
  <c r="K655" i="4"/>
  <c r="N655" i="4"/>
  <c r="C656" i="4"/>
  <c r="D656" i="4"/>
  <c r="F656" i="4"/>
  <c r="K656" i="4"/>
  <c r="N656" i="4"/>
  <c r="C657" i="4"/>
  <c r="D657" i="4"/>
  <c r="F657" i="4"/>
  <c r="K657" i="4"/>
  <c r="N657" i="4"/>
  <c r="C658" i="4"/>
  <c r="D658" i="4"/>
  <c r="F658" i="4"/>
  <c r="K658" i="4"/>
  <c r="N658" i="4"/>
  <c r="C659" i="4"/>
  <c r="D659" i="4"/>
  <c r="F659" i="4"/>
  <c r="K659" i="4"/>
  <c r="N659" i="4"/>
  <c r="C660" i="4"/>
  <c r="D660" i="4"/>
  <c r="F660" i="4"/>
  <c r="K660" i="4"/>
  <c r="N660" i="4"/>
  <c r="C661" i="4"/>
  <c r="D661" i="4"/>
  <c r="F661" i="4"/>
  <c r="K661" i="4"/>
  <c r="N661" i="4"/>
  <c r="C662" i="4"/>
  <c r="D662" i="4"/>
  <c r="F662" i="4"/>
  <c r="K662" i="4"/>
  <c r="N662" i="4"/>
  <c r="K663" i="4"/>
  <c r="N663" i="4"/>
  <c r="C664" i="4"/>
  <c r="D664" i="4"/>
  <c r="F664" i="4"/>
  <c r="K664" i="4"/>
  <c r="N664" i="4"/>
  <c r="C665" i="4"/>
  <c r="D665" i="4"/>
  <c r="F665" i="4"/>
  <c r="K665" i="4"/>
  <c r="N665" i="4"/>
  <c r="C666" i="4"/>
  <c r="D666" i="4"/>
  <c r="F666" i="4"/>
  <c r="K666" i="4"/>
  <c r="N666" i="4"/>
  <c r="C667" i="4"/>
  <c r="D667" i="4"/>
  <c r="F667" i="4"/>
  <c r="K667" i="4"/>
  <c r="N667" i="4"/>
  <c r="K668" i="4"/>
  <c r="N668" i="4"/>
  <c r="K669" i="4"/>
  <c r="N669" i="4"/>
  <c r="K670" i="4"/>
  <c r="N670" i="4"/>
  <c r="K671" i="4"/>
  <c r="N671" i="4"/>
  <c r="C672" i="4"/>
  <c r="D672" i="4"/>
  <c r="F672" i="4"/>
  <c r="K672" i="4"/>
  <c r="N672" i="4"/>
  <c r="C673" i="4"/>
  <c r="D673" i="4"/>
  <c r="F673" i="4"/>
  <c r="K673" i="4"/>
  <c r="N673" i="4"/>
  <c r="C674" i="4"/>
  <c r="D674" i="4"/>
  <c r="F674" i="4"/>
  <c r="K674" i="4"/>
  <c r="N674" i="4"/>
  <c r="C675" i="4"/>
  <c r="D675" i="4"/>
  <c r="F675" i="4"/>
  <c r="K675" i="4"/>
  <c r="N675" i="4"/>
  <c r="C676" i="4"/>
  <c r="D676" i="4"/>
  <c r="F676" i="4"/>
  <c r="K676" i="4"/>
  <c r="N676" i="4"/>
  <c r="C677" i="4"/>
  <c r="D677" i="4"/>
  <c r="F677" i="4"/>
  <c r="K677" i="4"/>
  <c r="N677" i="4"/>
  <c r="C678" i="4"/>
  <c r="D678" i="4"/>
  <c r="F678" i="4"/>
  <c r="K678" i="4"/>
  <c r="N678" i="4"/>
  <c r="C679" i="4"/>
  <c r="D679" i="4"/>
  <c r="F679" i="4"/>
  <c r="K679" i="4"/>
  <c r="N679" i="4"/>
  <c r="C680" i="4"/>
  <c r="D680" i="4"/>
  <c r="F680" i="4"/>
  <c r="K680" i="4"/>
  <c r="N680" i="4"/>
  <c r="C681" i="4"/>
  <c r="D681" i="4"/>
  <c r="F681" i="4"/>
  <c r="K681" i="4"/>
  <c r="N681" i="4"/>
  <c r="C682" i="4"/>
  <c r="D682" i="4"/>
  <c r="F682" i="4"/>
  <c r="K682" i="4"/>
  <c r="N682" i="4"/>
  <c r="C683" i="4"/>
  <c r="D683" i="4"/>
  <c r="F683" i="4"/>
  <c r="K683" i="4"/>
  <c r="N683" i="4"/>
  <c r="C684" i="4"/>
  <c r="D684" i="4"/>
  <c r="F684" i="4"/>
  <c r="K684" i="4"/>
  <c r="N684" i="4"/>
  <c r="C685" i="4"/>
  <c r="D685" i="4"/>
  <c r="F685" i="4"/>
  <c r="K685" i="4"/>
  <c r="N685" i="4"/>
  <c r="C686" i="4"/>
  <c r="D686" i="4"/>
  <c r="F686" i="4"/>
  <c r="K686" i="4"/>
  <c r="N686" i="4"/>
  <c r="C687" i="4"/>
  <c r="D687" i="4"/>
  <c r="F687" i="4"/>
  <c r="K687" i="4"/>
  <c r="N687" i="4"/>
  <c r="C688" i="4"/>
  <c r="D688" i="4"/>
  <c r="F688" i="4"/>
  <c r="K688" i="4"/>
  <c r="N688" i="4"/>
  <c r="C689" i="4"/>
  <c r="D689" i="4"/>
  <c r="F689" i="4"/>
  <c r="K689" i="4"/>
  <c r="N689" i="4"/>
  <c r="C690" i="4"/>
  <c r="D690" i="4"/>
  <c r="F690" i="4"/>
  <c r="K690" i="4"/>
  <c r="N690" i="4"/>
  <c r="K691" i="4"/>
  <c r="N691" i="4"/>
  <c r="K692" i="4"/>
  <c r="N692" i="4"/>
  <c r="C693" i="4"/>
  <c r="D693" i="4"/>
  <c r="F693" i="4"/>
  <c r="K693" i="4"/>
  <c r="N693" i="4"/>
  <c r="K694" i="4"/>
  <c r="N694" i="4"/>
  <c r="K695" i="4"/>
  <c r="N695" i="4"/>
  <c r="K696" i="4"/>
  <c r="N696" i="4"/>
  <c r="K697" i="4"/>
  <c r="N697" i="4"/>
  <c r="C698" i="4"/>
  <c r="D698" i="4"/>
  <c r="F698" i="4"/>
  <c r="K698" i="4"/>
  <c r="N698" i="4"/>
  <c r="C699" i="4"/>
  <c r="D699" i="4"/>
  <c r="F699" i="4"/>
  <c r="K699" i="4"/>
  <c r="N699" i="4"/>
  <c r="C700" i="4"/>
  <c r="D700" i="4"/>
  <c r="F700" i="4"/>
  <c r="K700" i="4"/>
  <c r="N700" i="4"/>
  <c r="C701" i="4"/>
  <c r="D701" i="4"/>
  <c r="F701" i="4"/>
  <c r="K701" i="4"/>
  <c r="N701" i="4"/>
  <c r="C702" i="4"/>
  <c r="D702" i="4"/>
  <c r="F702" i="4"/>
  <c r="K702" i="4"/>
  <c r="N702" i="4"/>
  <c r="C703" i="4"/>
  <c r="D703" i="4"/>
  <c r="F703" i="4"/>
  <c r="K703" i="4"/>
  <c r="N703" i="4"/>
  <c r="K704" i="4"/>
  <c r="N704" i="4"/>
  <c r="C705" i="4"/>
  <c r="D705" i="4"/>
  <c r="F705" i="4"/>
  <c r="K705" i="4"/>
  <c r="N705" i="4"/>
  <c r="C706" i="4"/>
  <c r="D706" i="4"/>
  <c r="F706" i="4"/>
  <c r="K706" i="4"/>
  <c r="N706" i="4"/>
  <c r="C707" i="4"/>
  <c r="D707" i="4"/>
  <c r="F707" i="4"/>
  <c r="K707" i="4"/>
  <c r="N707" i="4"/>
  <c r="C708" i="4"/>
  <c r="D708" i="4"/>
  <c r="F708" i="4"/>
  <c r="K708" i="4"/>
  <c r="N708" i="4"/>
  <c r="C709" i="4"/>
  <c r="D709" i="4"/>
  <c r="F709" i="4"/>
  <c r="K709" i="4"/>
  <c r="N709" i="4"/>
  <c r="C710" i="4"/>
  <c r="D710" i="4"/>
  <c r="F710" i="4"/>
  <c r="K710" i="4"/>
  <c r="N710" i="4"/>
  <c r="C711" i="4"/>
  <c r="D711" i="4"/>
  <c r="F711" i="4"/>
  <c r="K711" i="4"/>
  <c r="N711" i="4"/>
  <c r="C712" i="4"/>
  <c r="D712" i="4"/>
  <c r="F712" i="4"/>
  <c r="K712" i="4"/>
  <c r="N712" i="4"/>
  <c r="C713" i="4"/>
  <c r="D713" i="4"/>
  <c r="F713" i="4"/>
  <c r="K713" i="4"/>
  <c r="N713" i="4"/>
  <c r="C714" i="4"/>
  <c r="D714" i="4"/>
  <c r="F714" i="4"/>
  <c r="K714" i="4"/>
  <c r="N714" i="4"/>
  <c r="C715" i="4"/>
  <c r="D715" i="4"/>
  <c r="F715" i="4"/>
  <c r="K715" i="4"/>
  <c r="N715" i="4"/>
  <c r="K716" i="4"/>
  <c r="N716" i="4"/>
  <c r="K717" i="4"/>
  <c r="N717" i="4"/>
  <c r="K718" i="4"/>
  <c r="N718" i="4"/>
  <c r="K719" i="4"/>
  <c r="N719" i="4"/>
  <c r="C720" i="4"/>
  <c r="D720" i="4"/>
  <c r="F720" i="4"/>
  <c r="K720" i="4"/>
  <c r="N720" i="4"/>
  <c r="K721" i="4"/>
  <c r="N721" i="4"/>
  <c r="C722" i="4"/>
  <c r="D722" i="4"/>
  <c r="F722" i="4"/>
  <c r="K722" i="4"/>
  <c r="N722" i="4"/>
  <c r="C723" i="4"/>
  <c r="D723" i="4"/>
  <c r="F723" i="4"/>
  <c r="K723" i="4"/>
  <c r="N723" i="4"/>
  <c r="C724" i="4"/>
  <c r="D724" i="4"/>
  <c r="F724" i="4"/>
  <c r="K724" i="4"/>
  <c r="N724" i="4"/>
  <c r="C725" i="4"/>
  <c r="D725" i="4"/>
  <c r="F725" i="4"/>
  <c r="K725" i="4"/>
  <c r="N725" i="4"/>
  <c r="C726" i="4"/>
  <c r="D726" i="4"/>
  <c r="F726" i="4"/>
  <c r="K726" i="4"/>
  <c r="N726" i="4"/>
  <c r="C727" i="4"/>
  <c r="D727" i="4"/>
  <c r="F727" i="4"/>
  <c r="K727" i="4"/>
  <c r="N727" i="4"/>
  <c r="C728" i="4"/>
  <c r="D728" i="4"/>
  <c r="F728" i="4"/>
  <c r="K728" i="4"/>
  <c r="N728" i="4"/>
  <c r="C729" i="4"/>
  <c r="D729" i="4"/>
  <c r="F729" i="4"/>
  <c r="K729" i="4"/>
  <c r="N729" i="4"/>
  <c r="C730" i="4"/>
  <c r="D730" i="4"/>
  <c r="F730" i="4"/>
  <c r="K730" i="4"/>
  <c r="N730" i="4"/>
  <c r="C731" i="4"/>
  <c r="D731" i="4"/>
  <c r="F731" i="4"/>
  <c r="K731" i="4"/>
  <c r="N731" i="4"/>
  <c r="C732" i="4"/>
  <c r="D732" i="4"/>
  <c r="F732" i="4"/>
  <c r="K732" i="4"/>
  <c r="N732" i="4"/>
  <c r="C733" i="4"/>
  <c r="D733" i="4"/>
  <c r="F733" i="4"/>
  <c r="K733" i="4"/>
  <c r="N733" i="4"/>
  <c r="C734" i="4"/>
  <c r="D734" i="4"/>
  <c r="F734" i="4"/>
  <c r="K734" i="4"/>
  <c r="N734" i="4"/>
  <c r="C735" i="4"/>
  <c r="D735" i="4"/>
  <c r="F735" i="4"/>
  <c r="K735" i="4"/>
  <c r="N735" i="4"/>
  <c r="K736" i="4"/>
  <c r="N736" i="4"/>
  <c r="C737" i="4"/>
  <c r="D737" i="4"/>
  <c r="F737" i="4"/>
  <c r="K737" i="4"/>
  <c r="N737" i="4"/>
  <c r="C738" i="4"/>
  <c r="D738" i="4"/>
  <c r="F738" i="4"/>
  <c r="K738" i="4"/>
  <c r="N738" i="4"/>
  <c r="C739" i="4"/>
  <c r="D739" i="4"/>
  <c r="F739" i="4"/>
  <c r="K739" i="4"/>
  <c r="N739" i="4"/>
  <c r="K740" i="4"/>
  <c r="N740" i="4"/>
  <c r="C741" i="4"/>
  <c r="D741" i="4"/>
  <c r="F741" i="4"/>
  <c r="K741" i="4"/>
  <c r="N741" i="4"/>
  <c r="K742" i="4"/>
  <c r="N742" i="4"/>
  <c r="C743" i="4"/>
  <c r="D743" i="4"/>
  <c r="F743" i="4"/>
  <c r="K743" i="4"/>
  <c r="N743" i="4"/>
  <c r="K744" i="4"/>
  <c r="N744" i="4"/>
  <c r="C745" i="4"/>
  <c r="D745" i="4"/>
  <c r="F745" i="4"/>
  <c r="K745" i="4"/>
  <c r="N745" i="4"/>
  <c r="C746" i="4"/>
  <c r="D746" i="4"/>
  <c r="F746" i="4"/>
  <c r="K746" i="4"/>
  <c r="N746" i="4"/>
  <c r="C747" i="4"/>
  <c r="D747" i="4"/>
  <c r="F747" i="4"/>
  <c r="K747" i="4"/>
  <c r="N747" i="4"/>
  <c r="C748" i="4"/>
  <c r="D748" i="4"/>
  <c r="F748" i="4"/>
  <c r="K748" i="4"/>
  <c r="N748" i="4"/>
  <c r="C749" i="4"/>
  <c r="D749" i="4"/>
  <c r="F749" i="4"/>
  <c r="K749" i="4"/>
  <c r="N749" i="4"/>
  <c r="C750" i="4"/>
  <c r="D750" i="4"/>
  <c r="F750" i="4"/>
  <c r="K750" i="4"/>
  <c r="N750" i="4"/>
  <c r="C751" i="4"/>
  <c r="D751" i="4"/>
  <c r="F751" i="4"/>
  <c r="K751" i="4"/>
  <c r="N751" i="4"/>
  <c r="C752" i="4"/>
  <c r="D752" i="4"/>
  <c r="F752" i="4"/>
  <c r="K752" i="4"/>
  <c r="N752" i="4"/>
  <c r="C753" i="4"/>
  <c r="D753" i="4"/>
  <c r="F753" i="4"/>
  <c r="K753" i="4"/>
  <c r="N753" i="4"/>
  <c r="C754" i="4"/>
  <c r="D754" i="4"/>
  <c r="F754" i="4"/>
  <c r="K754" i="4"/>
  <c r="N754" i="4"/>
  <c r="C755" i="4"/>
  <c r="D755" i="4"/>
  <c r="F755" i="4"/>
  <c r="K755" i="4"/>
  <c r="N755" i="4"/>
  <c r="C756" i="4"/>
  <c r="D756" i="4"/>
  <c r="F756" i="4"/>
  <c r="K756" i="4"/>
  <c r="N756" i="4"/>
  <c r="C757" i="4"/>
  <c r="D757" i="4"/>
  <c r="F757" i="4"/>
  <c r="K757" i="4"/>
  <c r="N757" i="4"/>
  <c r="C758" i="4"/>
  <c r="D758" i="4"/>
  <c r="F758" i="4"/>
  <c r="K758" i="4"/>
  <c r="N758" i="4"/>
  <c r="C759" i="4"/>
  <c r="D759" i="4"/>
  <c r="F759" i="4"/>
  <c r="K759" i="4"/>
  <c r="N759" i="4"/>
  <c r="C760" i="4"/>
  <c r="D760" i="4"/>
  <c r="F760" i="4"/>
  <c r="K760" i="4"/>
  <c r="N760" i="4"/>
  <c r="C761" i="4"/>
  <c r="D761" i="4"/>
  <c r="F761" i="4"/>
  <c r="K761" i="4"/>
  <c r="N761" i="4"/>
  <c r="C762" i="4"/>
  <c r="D762" i="4"/>
  <c r="F762" i="4"/>
  <c r="K762" i="4"/>
  <c r="N762" i="4"/>
  <c r="C763" i="4"/>
  <c r="D763" i="4"/>
  <c r="F763" i="4"/>
  <c r="K763" i="4"/>
  <c r="N763" i="4"/>
  <c r="C764" i="4"/>
  <c r="D764" i="4"/>
  <c r="F764" i="4"/>
  <c r="K764" i="4"/>
  <c r="N764" i="4"/>
  <c r="C765" i="4"/>
  <c r="D765" i="4"/>
  <c r="F765" i="4"/>
  <c r="K765" i="4"/>
  <c r="N765" i="4"/>
  <c r="C766" i="4"/>
  <c r="D766" i="4"/>
  <c r="F766" i="4"/>
  <c r="K766" i="4"/>
  <c r="N766" i="4"/>
  <c r="C767" i="4"/>
  <c r="D767" i="4"/>
  <c r="F767" i="4"/>
  <c r="K767" i="4"/>
  <c r="N767" i="4"/>
  <c r="C768" i="4"/>
  <c r="D768" i="4"/>
  <c r="F768" i="4"/>
  <c r="K768" i="4"/>
  <c r="N768" i="4"/>
  <c r="C769" i="4"/>
  <c r="D769" i="4"/>
  <c r="F769" i="4"/>
  <c r="K769" i="4"/>
  <c r="N769" i="4"/>
  <c r="C770" i="4"/>
  <c r="D770" i="4"/>
  <c r="F770" i="4"/>
  <c r="K770" i="4"/>
  <c r="N770" i="4"/>
  <c r="C771" i="4"/>
  <c r="D771" i="4"/>
  <c r="F771" i="4"/>
  <c r="K771" i="4"/>
  <c r="N771" i="4"/>
  <c r="C772" i="4"/>
  <c r="D772" i="4"/>
  <c r="F772" i="4"/>
  <c r="K772" i="4"/>
  <c r="N772" i="4"/>
  <c r="C773" i="4"/>
  <c r="D773" i="4"/>
  <c r="F773" i="4"/>
  <c r="K773" i="4"/>
  <c r="N773" i="4"/>
  <c r="C774" i="4"/>
  <c r="D774" i="4"/>
  <c r="F774" i="4"/>
  <c r="K774" i="4"/>
  <c r="N774" i="4"/>
  <c r="C775" i="4"/>
  <c r="D775" i="4"/>
  <c r="F775" i="4"/>
  <c r="K775" i="4"/>
  <c r="N775" i="4"/>
  <c r="C776" i="4"/>
  <c r="D776" i="4"/>
  <c r="F776" i="4"/>
  <c r="K776" i="4"/>
  <c r="N776" i="4"/>
  <c r="K777" i="4"/>
  <c r="N777" i="4"/>
  <c r="C778" i="4"/>
  <c r="D778" i="4"/>
  <c r="F778" i="4"/>
  <c r="K778" i="4"/>
  <c r="N778" i="4"/>
  <c r="C779" i="4"/>
  <c r="D779" i="4"/>
  <c r="F779" i="4"/>
  <c r="K779" i="4"/>
  <c r="N779" i="4"/>
  <c r="C780" i="4"/>
  <c r="D780" i="4"/>
  <c r="F780" i="4"/>
  <c r="K780" i="4"/>
  <c r="N780" i="4"/>
  <c r="C781" i="4"/>
  <c r="D781" i="4"/>
  <c r="F781" i="4"/>
  <c r="K781" i="4"/>
  <c r="N781" i="4"/>
  <c r="C782" i="4"/>
  <c r="D782" i="4"/>
  <c r="F782" i="4"/>
  <c r="K782" i="4"/>
  <c r="N782" i="4"/>
  <c r="C783" i="4"/>
  <c r="D783" i="4"/>
  <c r="F783" i="4"/>
  <c r="K783" i="4"/>
  <c r="N783" i="4"/>
  <c r="C784" i="4"/>
  <c r="D784" i="4"/>
  <c r="F784" i="4"/>
  <c r="K784" i="4"/>
  <c r="N784" i="4"/>
  <c r="C785" i="4"/>
  <c r="D785" i="4"/>
  <c r="F785" i="4"/>
  <c r="K785" i="4"/>
  <c r="N785" i="4"/>
  <c r="C786" i="4"/>
  <c r="D786" i="4"/>
  <c r="F786" i="4"/>
  <c r="K786" i="4"/>
  <c r="N786" i="4"/>
  <c r="C787" i="4"/>
  <c r="D787" i="4"/>
  <c r="F787" i="4"/>
  <c r="K787" i="4"/>
  <c r="N787" i="4"/>
  <c r="C788" i="4"/>
  <c r="D788" i="4"/>
  <c r="F788" i="4"/>
  <c r="K788" i="4"/>
  <c r="N788" i="4"/>
  <c r="C789" i="4"/>
  <c r="D789" i="4"/>
  <c r="F789" i="4"/>
  <c r="K789" i="4"/>
  <c r="N789" i="4"/>
  <c r="C790" i="4"/>
  <c r="D790" i="4"/>
  <c r="F790" i="4"/>
  <c r="K790" i="4"/>
  <c r="N790" i="4"/>
  <c r="C791" i="4"/>
  <c r="D791" i="4"/>
  <c r="F791" i="4"/>
  <c r="K791" i="4"/>
  <c r="N791" i="4"/>
  <c r="C792" i="4"/>
  <c r="D792" i="4"/>
  <c r="F792" i="4"/>
  <c r="K792" i="4"/>
  <c r="N792" i="4"/>
  <c r="C793" i="4"/>
  <c r="D793" i="4"/>
  <c r="F793" i="4"/>
  <c r="K793" i="4"/>
  <c r="N793" i="4"/>
  <c r="C794" i="4"/>
  <c r="D794" i="4"/>
  <c r="F794" i="4"/>
  <c r="K794" i="4"/>
  <c r="N794" i="4"/>
  <c r="C795" i="4"/>
  <c r="D795" i="4"/>
  <c r="F795" i="4"/>
  <c r="K795" i="4"/>
  <c r="N795" i="4"/>
  <c r="C796" i="4"/>
  <c r="D796" i="4"/>
  <c r="F796" i="4"/>
  <c r="K796" i="4"/>
  <c r="N796" i="4"/>
  <c r="C797" i="4"/>
  <c r="D797" i="4"/>
  <c r="F797" i="4"/>
  <c r="K797" i="4"/>
  <c r="N797" i="4"/>
  <c r="C798" i="4"/>
  <c r="D798" i="4"/>
  <c r="F798" i="4"/>
  <c r="K798" i="4"/>
  <c r="N798" i="4"/>
  <c r="C799" i="4"/>
  <c r="D799" i="4"/>
  <c r="F799" i="4"/>
  <c r="K799" i="4"/>
  <c r="N799" i="4"/>
  <c r="C800" i="4"/>
  <c r="D800" i="4"/>
  <c r="F800" i="4"/>
  <c r="K800" i="4"/>
  <c r="N800" i="4"/>
  <c r="C801" i="4"/>
  <c r="D801" i="4"/>
  <c r="F801" i="4"/>
  <c r="K801" i="4"/>
  <c r="N801" i="4"/>
  <c r="C802" i="4"/>
  <c r="D802" i="4"/>
  <c r="F802" i="4"/>
  <c r="K802" i="4"/>
  <c r="N802" i="4"/>
  <c r="C803" i="4"/>
  <c r="D803" i="4"/>
  <c r="F803" i="4"/>
  <c r="K803" i="4"/>
  <c r="N803" i="4"/>
  <c r="C804" i="4"/>
  <c r="D804" i="4"/>
  <c r="F804" i="4"/>
  <c r="K804" i="4"/>
  <c r="N804" i="4"/>
  <c r="C805" i="4"/>
  <c r="D805" i="4"/>
  <c r="F805" i="4"/>
  <c r="K805" i="4"/>
  <c r="N805" i="4"/>
  <c r="C806" i="4"/>
  <c r="D806" i="4"/>
  <c r="F806" i="4"/>
  <c r="K806" i="4"/>
  <c r="N806" i="4"/>
  <c r="C807" i="4"/>
  <c r="D807" i="4"/>
  <c r="F807" i="4"/>
  <c r="K807" i="4"/>
  <c r="N807" i="4"/>
  <c r="C808" i="4"/>
  <c r="D808" i="4"/>
  <c r="F808" i="4"/>
  <c r="K808" i="4"/>
  <c r="N808" i="4"/>
  <c r="C809" i="4"/>
  <c r="D809" i="4"/>
  <c r="F809" i="4"/>
  <c r="K809" i="4"/>
  <c r="N809" i="4"/>
  <c r="C810" i="4"/>
  <c r="D810" i="4"/>
  <c r="F810" i="4"/>
  <c r="K810" i="4"/>
  <c r="N810" i="4"/>
  <c r="C811" i="4"/>
  <c r="D811" i="4"/>
  <c r="F811" i="4"/>
  <c r="K811" i="4"/>
  <c r="N811" i="4"/>
  <c r="C812" i="4"/>
  <c r="D812" i="4"/>
  <c r="F812" i="4"/>
  <c r="K812" i="4"/>
  <c r="N812" i="4"/>
  <c r="C813" i="4"/>
  <c r="D813" i="4"/>
  <c r="F813" i="4"/>
  <c r="K813" i="4"/>
  <c r="N813" i="4"/>
  <c r="C814" i="4"/>
  <c r="D814" i="4"/>
  <c r="F814" i="4"/>
  <c r="K814" i="4"/>
  <c r="N814" i="4"/>
  <c r="K815" i="4"/>
  <c r="N815" i="4"/>
  <c r="C816" i="4"/>
  <c r="D816" i="4"/>
  <c r="F816" i="4"/>
  <c r="K816" i="4"/>
  <c r="N816" i="4"/>
  <c r="C817" i="4"/>
  <c r="D817" i="4"/>
  <c r="F817" i="4"/>
  <c r="K817" i="4"/>
  <c r="N817" i="4"/>
  <c r="C818" i="4"/>
  <c r="D818" i="4"/>
  <c r="F818" i="4"/>
  <c r="K818" i="4"/>
  <c r="N818" i="4"/>
  <c r="C819" i="4"/>
  <c r="D819" i="4"/>
  <c r="F819" i="4"/>
  <c r="K819" i="4"/>
  <c r="N819" i="4"/>
  <c r="C820" i="4"/>
  <c r="D820" i="4"/>
  <c r="F820" i="4"/>
  <c r="K820" i="4"/>
  <c r="N820" i="4"/>
  <c r="C821" i="4"/>
  <c r="D821" i="4"/>
  <c r="F821" i="4"/>
  <c r="K821" i="4"/>
  <c r="N821" i="4"/>
  <c r="C822" i="4"/>
  <c r="D822" i="4"/>
  <c r="F822" i="4"/>
  <c r="K822" i="4"/>
  <c r="N822" i="4"/>
  <c r="C823" i="4"/>
  <c r="D823" i="4"/>
  <c r="F823" i="4"/>
  <c r="K823" i="4"/>
  <c r="N823" i="4"/>
  <c r="C824" i="4"/>
  <c r="D824" i="4"/>
  <c r="F824" i="4"/>
  <c r="K824" i="4"/>
  <c r="N824" i="4"/>
  <c r="C825" i="4"/>
  <c r="D825" i="4"/>
  <c r="F825" i="4"/>
  <c r="K825" i="4"/>
  <c r="N825" i="4"/>
  <c r="C826" i="4"/>
  <c r="D826" i="4"/>
  <c r="F826" i="4"/>
  <c r="K826" i="4"/>
  <c r="N826" i="4"/>
  <c r="C827" i="4"/>
  <c r="D827" i="4"/>
  <c r="F827" i="4"/>
  <c r="K827" i="4"/>
  <c r="N827" i="4"/>
  <c r="C828" i="4"/>
  <c r="D828" i="4"/>
  <c r="F828" i="4"/>
  <c r="K828" i="4"/>
  <c r="N828" i="4"/>
  <c r="C829" i="4"/>
  <c r="D829" i="4"/>
  <c r="F829" i="4"/>
  <c r="K829" i="4"/>
  <c r="N829" i="4"/>
  <c r="C830" i="4"/>
  <c r="D830" i="4"/>
  <c r="F830" i="4"/>
  <c r="K830" i="4"/>
  <c r="N830" i="4"/>
  <c r="C831" i="4"/>
  <c r="D831" i="4"/>
  <c r="F831" i="4"/>
  <c r="K831" i="4"/>
  <c r="N831" i="4"/>
  <c r="C832" i="4"/>
  <c r="D832" i="4"/>
  <c r="F832" i="4"/>
  <c r="K832" i="4"/>
  <c r="N832" i="4"/>
  <c r="C833" i="4"/>
  <c r="D833" i="4"/>
  <c r="F833" i="4"/>
  <c r="K833" i="4"/>
  <c r="N833" i="4"/>
  <c r="C834" i="4"/>
  <c r="D834" i="4"/>
  <c r="F834" i="4"/>
  <c r="K834" i="4"/>
  <c r="N834" i="4"/>
  <c r="C835" i="4"/>
  <c r="D835" i="4"/>
  <c r="F835" i="4"/>
  <c r="K835" i="4"/>
  <c r="N835" i="4"/>
  <c r="C836" i="4"/>
  <c r="D836" i="4"/>
  <c r="F836" i="4"/>
  <c r="K836" i="4"/>
  <c r="N836" i="4"/>
  <c r="C837" i="4"/>
  <c r="D837" i="4"/>
  <c r="F837" i="4"/>
  <c r="K837" i="4"/>
  <c r="N837" i="4"/>
  <c r="C838" i="4"/>
  <c r="D838" i="4"/>
  <c r="F838" i="4"/>
  <c r="K838" i="4"/>
  <c r="N838" i="4"/>
  <c r="C839" i="4"/>
  <c r="D839" i="4"/>
  <c r="F839" i="4"/>
  <c r="K839" i="4"/>
  <c r="N839" i="4"/>
  <c r="K840" i="4"/>
  <c r="N840" i="4"/>
  <c r="C841" i="4"/>
  <c r="D841" i="4"/>
  <c r="F841" i="4"/>
  <c r="K841" i="4"/>
  <c r="N841" i="4"/>
  <c r="K842" i="4"/>
  <c r="N842" i="4"/>
  <c r="K843" i="4"/>
  <c r="N843" i="4"/>
  <c r="K844" i="4"/>
  <c r="N844" i="4"/>
  <c r="C845" i="4"/>
  <c r="D845" i="4"/>
  <c r="F845" i="4"/>
  <c r="K845" i="4"/>
  <c r="N845" i="4"/>
  <c r="C846" i="4"/>
  <c r="D846" i="4"/>
  <c r="F846" i="4"/>
  <c r="K846" i="4"/>
  <c r="N846" i="4"/>
  <c r="C847" i="4"/>
  <c r="D847" i="4"/>
  <c r="F847" i="4"/>
  <c r="K847" i="4"/>
  <c r="N847" i="4"/>
  <c r="K848" i="4"/>
  <c r="N848" i="4"/>
  <c r="C849" i="4"/>
  <c r="D849" i="4"/>
  <c r="F849" i="4"/>
  <c r="K849" i="4"/>
  <c r="N849" i="4"/>
  <c r="C850" i="4"/>
  <c r="D850" i="4"/>
  <c r="F850" i="4"/>
  <c r="K850" i="4"/>
  <c r="N850" i="4"/>
  <c r="C851" i="4"/>
  <c r="D851" i="4"/>
  <c r="F851" i="4"/>
  <c r="K851" i="4"/>
  <c r="N851" i="4"/>
  <c r="C852" i="4"/>
  <c r="D852" i="4"/>
  <c r="F852" i="4"/>
  <c r="K852" i="4"/>
  <c r="N852" i="4"/>
  <c r="C853" i="4"/>
  <c r="D853" i="4"/>
  <c r="F853" i="4"/>
  <c r="K853" i="4"/>
  <c r="N853" i="4"/>
  <c r="C854" i="4"/>
  <c r="D854" i="4"/>
  <c r="F854" i="4"/>
  <c r="K854" i="4"/>
  <c r="N854" i="4"/>
  <c r="C855" i="4"/>
  <c r="D855" i="4"/>
  <c r="F855" i="4"/>
  <c r="K855" i="4"/>
  <c r="N855" i="4"/>
  <c r="C856" i="4"/>
  <c r="D856" i="4"/>
  <c r="F856" i="4"/>
  <c r="K856" i="4"/>
  <c r="N856" i="4"/>
  <c r="C857" i="4"/>
  <c r="D857" i="4"/>
  <c r="F857" i="4"/>
  <c r="K857" i="4"/>
  <c r="N857" i="4"/>
  <c r="C858" i="4"/>
  <c r="D858" i="4"/>
  <c r="F858" i="4"/>
  <c r="K858" i="4"/>
  <c r="N858" i="4"/>
  <c r="C859" i="4"/>
  <c r="D859" i="4"/>
  <c r="F859" i="4"/>
  <c r="K859" i="4"/>
  <c r="N859" i="4"/>
  <c r="C860" i="4"/>
  <c r="D860" i="4"/>
  <c r="F860" i="4"/>
  <c r="K860" i="4"/>
  <c r="N860" i="4"/>
  <c r="C861" i="4"/>
  <c r="D861" i="4"/>
  <c r="F861" i="4"/>
  <c r="K861" i="4"/>
  <c r="N861" i="4"/>
  <c r="C862" i="4"/>
  <c r="D862" i="4"/>
  <c r="F862" i="4"/>
  <c r="K862" i="4"/>
  <c r="N862" i="4"/>
  <c r="C863" i="4"/>
  <c r="D863" i="4"/>
  <c r="F863" i="4"/>
  <c r="K863" i="4"/>
  <c r="N863" i="4"/>
  <c r="C864" i="4"/>
  <c r="D864" i="4"/>
  <c r="F864" i="4"/>
  <c r="K864" i="4"/>
  <c r="N864" i="4"/>
  <c r="C865" i="4"/>
  <c r="D865" i="4"/>
  <c r="F865" i="4"/>
  <c r="K865" i="4"/>
  <c r="N865" i="4"/>
  <c r="C866" i="4"/>
  <c r="D866" i="4"/>
  <c r="F866" i="4"/>
  <c r="K866" i="4"/>
  <c r="N866" i="4"/>
  <c r="C867" i="4"/>
  <c r="D867" i="4"/>
  <c r="F867" i="4"/>
  <c r="K867" i="4"/>
  <c r="N867" i="4"/>
  <c r="C868" i="4"/>
  <c r="D868" i="4"/>
  <c r="F868" i="4"/>
  <c r="K868" i="4"/>
  <c r="N868" i="4"/>
  <c r="C869" i="4"/>
  <c r="D869" i="4"/>
  <c r="F869" i="4"/>
  <c r="K869" i="4"/>
  <c r="N869" i="4"/>
  <c r="C870" i="4"/>
  <c r="D870" i="4"/>
  <c r="F870" i="4"/>
  <c r="K870" i="4"/>
  <c r="N870" i="4"/>
  <c r="K871" i="4"/>
  <c r="N871" i="4"/>
  <c r="C872" i="4"/>
  <c r="D872" i="4"/>
  <c r="F872" i="4"/>
  <c r="K872" i="4"/>
  <c r="N872" i="4"/>
  <c r="C873" i="4"/>
  <c r="D873" i="4"/>
  <c r="F873" i="4"/>
  <c r="K873" i="4"/>
  <c r="N873" i="4"/>
  <c r="K874" i="4"/>
  <c r="N874" i="4"/>
  <c r="C875" i="4"/>
  <c r="D875" i="4"/>
  <c r="F875" i="4"/>
  <c r="K875" i="4"/>
  <c r="N875" i="4"/>
  <c r="C876" i="4"/>
  <c r="D876" i="4"/>
  <c r="F876" i="4"/>
  <c r="K876" i="4"/>
  <c r="N876" i="4"/>
  <c r="K877" i="4"/>
  <c r="N877" i="4"/>
  <c r="K878" i="4"/>
  <c r="N878" i="4"/>
  <c r="C879" i="4"/>
  <c r="D879" i="4"/>
  <c r="F879" i="4"/>
  <c r="K879" i="4"/>
  <c r="N879" i="4"/>
  <c r="C880" i="4"/>
  <c r="D880" i="4"/>
  <c r="F880" i="4"/>
  <c r="K880" i="4"/>
  <c r="N880" i="4"/>
  <c r="K881" i="4"/>
  <c r="N881" i="4"/>
  <c r="K882" i="4"/>
  <c r="N882" i="4"/>
  <c r="C883" i="4"/>
  <c r="D883" i="4"/>
  <c r="F883" i="4"/>
  <c r="K883" i="4"/>
  <c r="N883" i="4"/>
  <c r="C884" i="4"/>
  <c r="D884" i="4"/>
  <c r="F884" i="4"/>
  <c r="K884" i="4"/>
  <c r="N884" i="4"/>
  <c r="C885" i="4"/>
  <c r="D885" i="4"/>
  <c r="F885" i="4"/>
  <c r="K885" i="4"/>
  <c r="N885" i="4"/>
  <c r="K886" i="4"/>
  <c r="N886" i="4"/>
  <c r="C887" i="4"/>
  <c r="D887" i="4"/>
  <c r="F887" i="4"/>
  <c r="K887" i="4"/>
  <c r="N887" i="4"/>
  <c r="C888" i="4"/>
  <c r="D888" i="4"/>
  <c r="F888" i="4"/>
  <c r="K888" i="4"/>
  <c r="N888" i="4"/>
  <c r="C889" i="4"/>
  <c r="D889" i="4"/>
  <c r="F889" i="4"/>
  <c r="K889" i="4"/>
  <c r="N889" i="4"/>
  <c r="C890" i="4"/>
  <c r="D890" i="4"/>
  <c r="F890" i="4"/>
  <c r="K890" i="4"/>
  <c r="N890" i="4"/>
  <c r="C891" i="4"/>
  <c r="D891" i="4"/>
  <c r="F891" i="4"/>
  <c r="K891" i="4"/>
  <c r="N891" i="4"/>
  <c r="C892" i="4"/>
  <c r="D892" i="4"/>
  <c r="F892" i="4"/>
  <c r="K892" i="4"/>
  <c r="N892" i="4"/>
  <c r="C893" i="4"/>
  <c r="D893" i="4"/>
  <c r="F893" i="4"/>
  <c r="K893" i="4"/>
  <c r="N893" i="4"/>
  <c r="C894" i="4"/>
  <c r="D894" i="4"/>
  <c r="F894" i="4"/>
  <c r="K894" i="4"/>
  <c r="N894" i="4"/>
  <c r="C895" i="4"/>
  <c r="D895" i="4"/>
  <c r="F895" i="4"/>
  <c r="K895" i="4"/>
  <c r="N895" i="4"/>
  <c r="C896" i="4"/>
  <c r="D896" i="4"/>
  <c r="F896" i="4"/>
  <c r="K896" i="4"/>
  <c r="N896" i="4"/>
  <c r="C897" i="4"/>
  <c r="D897" i="4"/>
  <c r="F897" i="4"/>
  <c r="K897" i="4"/>
  <c r="N897" i="4"/>
  <c r="C898" i="4"/>
  <c r="D898" i="4"/>
  <c r="F898" i="4"/>
  <c r="K898" i="4"/>
  <c r="N898" i="4"/>
  <c r="C899" i="4"/>
  <c r="D899" i="4"/>
  <c r="F899" i="4"/>
  <c r="K899" i="4"/>
  <c r="N899" i="4"/>
  <c r="C900" i="4"/>
  <c r="D900" i="4"/>
  <c r="F900" i="4"/>
  <c r="K900" i="4"/>
  <c r="N900" i="4"/>
  <c r="C901" i="4"/>
  <c r="D901" i="4"/>
  <c r="F901" i="4"/>
  <c r="K901" i="4"/>
  <c r="N901" i="4"/>
  <c r="C902" i="4"/>
  <c r="D902" i="4"/>
  <c r="F902" i="4"/>
  <c r="K902" i="4"/>
  <c r="N902" i="4"/>
  <c r="C903" i="4"/>
  <c r="D903" i="4"/>
  <c r="F903" i="4"/>
  <c r="K903" i="4"/>
  <c r="N903" i="4"/>
  <c r="C904" i="4"/>
  <c r="D904" i="4"/>
  <c r="F904" i="4"/>
  <c r="K904" i="4"/>
  <c r="N904" i="4"/>
  <c r="C905" i="4"/>
  <c r="D905" i="4"/>
  <c r="F905" i="4"/>
  <c r="K905" i="4"/>
  <c r="N905" i="4"/>
  <c r="C906" i="4"/>
  <c r="D906" i="4"/>
  <c r="F906" i="4"/>
  <c r="K906" i="4"/>
  <c r="N906" i="4"/>
  <c r="C907" i="4"/>
  <c r="D907" i="4"/>
  <c r="F907" i="4"/>
  <c r="K907" i="4"/>
  <c r="N907" i="4"/>
  <c r="C908" i="4"/>
  <c r="D908" i="4"/>
  <c r="F908" i="4"/>
  <c r="K908" i="4"/>
  <c r="N908" i="4"/>
  <c r="C909" i="4"/>
  <c r="D909" i="4"/>
  <c r="F909" i="4"/>
  <c r="K909" i="4"/>
  <c r="N909" i="4"/>
  <c r="C910" i="4"/>
  <c r="D910" i="4"/>
  <c r="F910" i="4"/>
  <c r="K910" i="4"/>
  <c r="N910" i="4"/>
  <c r="K911" i="4"/>
  <c r="N911" i="4"/>
  <c r="C912" i="4"/>
  <c r="D912" i="4"/>
  <c r="F912" i="4"/>
  <c r="K912" i="4"/>
  <c r="N912" i="4"/>
  <c r="C913" i="4"/>
  <c r="D913" i="4"/>
  <c r="F913" i="4"/>
  <c r="K913" i="4"/>
  <c r="N913" i="4"/>
  <c r="C914" i="4"/>
  <c r="D914" i="4"/>
  <c r="F914" i="4"/>
  <c r="K914" i="4"/>
  <c r="N914" i="4"/>
  <c r="K915" i="4"/>
  <c r="N915" i="4"/>
  <c r="K916" i="4"/>
  <c r="N916" i="4"/>
  <c r="C917" i="4"/>
  <c r="D917" i="4"/>
  <c r="F917" i="4"/>
  <c r="K917" i="4"/>
  <c r="N917" i="4"/>
  <c r="C918" i="4"/>
  <c r="D918" i="4"/>
  <c r="F918" i="4"/>
  <c r="K918" i="4"/>
  <c r="N918" i="4"/>
  <c r="C919" i="4"/>
  <c r="D919" i="4"/>
  <c r="F919" i="4"/>
  <c r="K919" i="4"/>
  <c r="N919" i="4"/>
  <c r="C920" i="4"/>
  <c r="D920" i="4"/>
  <c r="F920" i="4"/>
  <c r="K920" i="4"/>
  <c r="N920" i="4"/>
  <c r="C921" i="4"/>
  <c r="D921" i="4"/>
  <c r="F921" i="4"/>
  <c r="K921" i="4"/>
  <c r="N921" i="4"/>
  <c r="C922" i="4"/>
  <c r="D922" i="4"/>
  <c r="F922" i="4"/>
  <c r="K922" i="4"/>
  <c r="N922" i="4"/>
  <c r="C923" i="4"/>
  <c r="D923" i="4"/>
  <c r="F923" i="4"/>
  <c r="K923" i="4"/>
  <c r="N923" i="4"/>
  <c r="C924" i="4"/>
  <c r="D924" i="4"/>
  <c r="F924" i="4"/>
  <c r="K924" i="4"/>
  <c r="N924" i="4"/>
  <c r="C925" i="4"/>
  <c r="D925" i="4"/>
  <c r="F925" i="4"/>
  <c r="K925" i="4"/>
  <c r="N925" i="4"/>
  <c r="C926" i="4"/>
  <c r="D926" i="4"/>
  <c r="F926" i="4"/>
  <c r="K926" i="4"/>
  <c r="N926" i="4"/>
  <c r="C927" i="4"/>
  <c r="D927" i="4"/>
  <c r="F927" i="4"/>
  <c r="K927" i="4"/>
  <c r="N927" i="4"/>
  <c r="C928" i="4"/>
  <c r="D928" i="4"/>
  <c r="F928" i="4"/>
  <c r="K928" i="4"/>
  <c r="N928" i="4"/>
  <c r="C929" i="4"/>
  <c r="D929" i="4"/>
  <c r="F929" i="4"/>
  <c r="K929" i="4"/>
  <c r="N929" i="4"/>
  <c r="C930" i="4"/>
  <c r="D930" i="4"/>
  <c r="F930" i="4"/>
  <c r="K930" i="4"/>
  <c r="N930" i="4"/>
  <c r="C931" i="4"/>
  <c r="D931" i="4"/>
  <c r="F931" i="4"/>
  <c r="K931" i="4"/>
  <c r="N931" i="4"/>
  <c r="C932" i="4"/>
  <c r="D932" i="4"/>
  <c r="F932" i="4"/>
  <c r="K932" i="4"/>
  <c r="N932" i="4"/>
  <c r="C933" i="4"/>
  <c r="D933" i="4"/>
  <c r="F933" i="4"/>
  <c r="K933" i="4"/>
  <c r="N933" i="4"/>
  <c r="C934" i="4"/>
  <c r="D934" i="4"/>
  <c r="F934" i="4"/>
  <c r="K934" i="4"/>
  <c r="N934" i="4"/>
  <c r="C935" i="4"/>
  <c r="D935" i="4"/>
  <c r="F935" i="4"/>
  <c r="K935" i="4"/>
  <c r="N935" i="4"/>
  <c r="C936" i="4"/>
  <c r="D936" i="4"/>
  <c r="F936" i="4"/>
  <c r="K936" i="4"/>
  <c r="N936" i="4"/>
  <c r="C937" i="4"/>
  <c r="D937" i="4"/>
  <c r="F937" i="4"/>
  <c r="K937" i="4"/>
  <c r="N937" i="4"/>
  <c r="C938" i="4"/>
  <c r="D938" i="4"/>
  <c r="F938" i="4"/>
  <c r="K938" i="4"/>
  <c r="N938" i="4"/>
  <c r="C939" i="4"/>
  <c r="D939" i="4"/>
  <c r="F939" i="4"/>
  <c r="K939" i="4"/>
  <c r="N939" i="4"/>
  <c r="C940" i="4"/>
  <c r="D940" i="4"/>
  <c r="F940" i="4"/>
  <c r="K940" i="4"/>
  <c r="N940" i="4"/>
  <c r="C941" i="4"/>
  <c r="D941" i="4"/>
  <c r="F941" i="4"/>
  <c r="K941" i="4"/>
  <c r="N941" i="4"/>
  <c r="C942" i="4"/>
  <c r="D942" i="4"/>
  <c r="F942" i="4"/>
  <c r="K942" i="4"/>
  <c r="N942" i="4"/>
  <c r="C943" i="4"/>
  <c r="D943" i="4"/>
  <c r="F943" i="4"/>
  <c r="K943" i="4"/>
  <c r="N943" i="4"/>
  <c r="C944" i="4"/>
  <c r="D944" i="4"/>
  <c r="F944" i="4"/>
  <c r="K944" i="4"/>
  <c r="N944" i="4"/>
  <c r="C945" i="4"/>
  <c r="D945" i="4"/>
  <c r="F945" i="4"/>
  <c r="K945" i="4"/>
  <c r="N945" i="4"/>
  <c r="C946" i="4"/>
  <c r="D946" i="4"/>
  <c r="F946" i="4"/>
  <c r="K946" i="4"/>
  <c r="N946" i="4"/>
  <c r="C947" i="4"/>
  <c r="D947" i="4"/>
  <c r="F947" i="4"/>
  <c r="K947" i="4"/>
  <c r="N947" i="4"/>
  <c r="C948" i="4"/>
  <c r="D948" i="4"/>
  <c r="F948" i="4"/>
  <c r="K948" i="4"/>
  <c r="N948" i="4"/>
  <c r="C949" i="4"/>
  <c r="D949" i="4"/>
  <c r="F949" i="4"/>
  <c r="K949" i="4"/>
  <c r="N949" i="4"/>
  <c r="C950" i="4"/>
  <c r="D950" i="4"/>
  <c r="F950" i="4"/>
  <c r="K950" i="4"/>
  <c r="N950" i="4"/>
  <c r="C951" i="4"/>
  <c r="D951" i="4"/>
  <c r="F951" i="4"/>
  <c r="K951" i="4"/>
  <c r="N951" i="4"/>
  <c r="C952" i="4"/>
  <c r="D952" i="4"/>
  <c r="F952" i="4"/>
  <c r="K952" i="4"/>
  <c r="N952" i="4"/>
  <c r="C953" i="4"/>
  <c r="D953" i="4"/>
  <c r="F953" i="4"/>
  <c r="K953" i="4"/>
  <c r="N953" i="4"/>
  <c r="C954" i="4"/>
  <c r="D954" i="4"/>
  <c r="F954" i="4"/>
  <c r="K954" i="4"/>
  <c r="N954" i="4"/>
  <c r="C955" i="4"/>
  <c r="D955" i="4"/>
  <c r="F955" i="4"/>
  <c r="K955" i="4"/>
  <c r="N955" i="4"/>
  <c r="C956" i="4"/>
  <c r="D956" i="4"/>
  <c r="F956" i="4"/>
  <c r="K956" i="4"/>
  <c r="N956" i="4"/>
  <c r="C957" i="4"/>
  <c r="D957" i="4"/>
  <c r="F957" i="4"/>
  <c r="K957" i="4"/>
  <c r="N957" i="4"/>
  <c r="C958" i="4"/>
  <c r="D958" i="4"/>
  <c r="F958" i="4"/>
  <c r="K958" i="4"/>
  <c r="N958" i="4"/>
  <c r="C959" i="4"/>
  <c r="D959" i="4"/>
  <c r="F959" i="4"/>
  <c r="K959" i="4"/>
  <c r="N959" i="4"/>
  <c r="C960" i="4"/>
  <c r="D960" i="4"/>
  <c r="F960" i="4"/>
  <c r="K960" i="4"/>
  <c r="N960" i="4"/>
  <c r="K961" i="4"/>
  <c r="N961" i="4"/>
  <c r="K962" i="4"/>
  <c r="N962" i="4"/>
  <c r="C963" i="4"/>
  <c r="D963" i="4"/>
  <c r="F963" i="4"/>
  <c r="K963" i="4"/>
  <c r="N963" i="4"/>
  <c r="C964" i="4"/>
  <c r="D964" i="4"/>
  <c r="F964" i="4"/>
  <c r="K964" i="4"/>
  <c r="N964" i="4"/>
  <c r="C965" i="4"/>
  <c r="D965" i="4"/>
  <c r="F965" i="4"/>
  <c r="K965" i="4"/>
  <c r="N965" i="4"/>
  <c r="C966" i="4"/>
  <c r="D966" i="4"/>
  <c r="F966" i="4"/>
  <c r="K966" i="4"/>
  <c r="N966" i="4"/>
  <c r="C967" i="4"/>
  <c r="D967" i="4"/>
  <c r="F967" i="4"/>
  <c r="K967" i="4"/>
  <c r="N967" i="4"/>
  <c r="C968" i="4"/>
  <c r="D968" i="4"/>
  <c r="F968" i="4"/>
  <c r="K968" i="4"/>
  <c r="N968" i="4"/>
  <c r="C969" i="4"/>
  <c r="D969" i="4"/>
  <c r="F969" i="4"/>
  <c r="K969" i="4"/>
  <c r="N969" i="4"/>
  <c r="C970" i="4"/>
  <c r="D970" i="4"/>
  <c r="F970" i="4"/>
  <c r="K970" i="4"/>
  <c r="N970" i="4"/>
  <c r="C971" i="4"/>
  <c r="D971" i="4"/>
  <c r="F971" i="4"/>
  <c r="K971" i="4"/>
  <c r="N971" i="4"/>
  <c r="C972" i="4"/>
  <c r="D972" i="4"/>
  <c r="F972" i="4"/>
  <c r="K972" i="4"/>
  <c r="N972" i="4"/>
  <c r="C973" i="4"/>
  <c r="D973" i="4"/>
  <c r="F973" i="4"/>
  <c r="K973" i="4"/>
  <c r="N973" i="4"/>
  <c r="C974" i="4"/>
  <c r="D974" i="4"/>
  <c r="F974" i="4"/>
  <c r="K974" i="4"/>
  <c r="N974" i="4"/>
  <c r="C975" i="4"/>
  <c r="D975" i="4"/>
  <c r="F975" i="4"/>
  <c r="K975" i="4"/>
  <c r="N975" i="4"/>
  <c r="C976" i="4"/>
  <c r="D976" i="4"/>
  <c r="F976" i="4"/>
  <c r="K976" i="4"/>
  <c r="N976" i="4"/>
  <c r="C977" i="4"/>
  <c r="D977" i="4"/>
  <c r="F977" i="4"/>
  <c r="K977" i="4"/>
  <c r="N977" i="4"/>
  <c r="C978" i="4"/>
  <c r="D978" i="4"/>
  <c r="F978" i="4"/>
  <c r="K978" i="4"/>
  <c r="N978" i="4"/>
  <c r="C979" i="4"/>
  <c r="D979" i="4"/>
  <c r="F979" i="4"/>
  <c r="K979" i="4"/>
  <c r="N979" i="4"/>
  <c r="C980" i="4"/>
  <c r="D980" i="4"/>
  <c r="F980" i="4"/>
  <c r="K980" i="4"/>
  <c r="N980" i="4"/>
  <c r="C981" i="4"/>
  <c r="D981" i="4"/>
  <c r="F981" i="4"/>
  <c r="K981" i="4"/>
  <c r="N981" i="4"/>
  <c r="C982" i="4"/>
  <c r="D982" i="4"/>
  <c r="F982" i="4"/>
  <c r="K982" i="4"/>
  <c r="N982" i="4"/>
  <c r="K983" i="4"/>
  <c r="N983" i="4"/>
  <c r="C984" i="4"/>
  <c r="D984" i="4"/>
  <c r="F984" i="4"/>
  <c r="K984" i="4"/>
  <c r="N984" i="4"/>
  <c r="C985" i="4"/>
  <c r="D985" i="4"/>
  <c r="F985" i="4"/>
  <c r="K985" i="4"/>
  <c r="N985" i="4"/>
  <c r="K986" i="4"/>
  <c r="N986" i="4"/>
  <c r="C987" i="4"/>
  <c r="D987" i="4"/>
  <c r="F987" i="4"/>
  <c r="K987" i="4"/>
  <c r="N987" i="4"/>
  <c r="C988" i="4"/>
  <c r="D988" i="4"/>
  <c r="F988" i="4"/>
  <c r="K988" i="4"/>
  <c r="N988" i="4"/>
  <c r="C989" i="4"/>
  <c r="D989" i="4"/>
  <c r="F989" i="4"/>
  <c r="K989" i="4"/>
  <c r="N989" i="4"/>
  <c r="C990" i="4"/>
  <c r="D990" i="4"/>
  <c r="F990" i="4"/>
  <c r="K990" i="4"/>
  <c r="N990" i="4"/>
  <c r="C991" i="4"/>
  <c r="D991" i="4"/>
  <c r="F991" i="4"/>
  <c r="K991" i="4"/>
  <c r="N991" i="4"/>
  <c r="C992" i="4"/>
  <c r="D992" i="4"/>
  <c r="F992" i="4"/>
  <c r="K992" i="4"/>
  <c r="N992" i="4"/>
  <c r="C993" i="4"/>
  <c r="D993" i="4"/>
  <c r="F993" i="4"/>
  <c r="K993" i="4"/>
  <c r="N993" i="4"/>
  <c r="C994" i="4"/>
  <c r="D994" i="4"/>
  <c r="F994" i="4"/>
  <c r="K994" i="4"/>
  <c r="N994" i="4"/>
  <c r="C995" i="4"/>
  <c r="D995" i="4"/>
  <c r="F995" i="4"/>
  <c r="K995" i="4"/>
  <c r="N995" i="4"/>
  <c r="C996" i="4"/>
  <c r="D996" i="4"/>
  <c r="F996" i="4"/>
  <c r="K996" i="4"/>
  <c r="N996" i="4"/>
  <c r="C997" i="4"/>
  <c r="D997" i="4"/>
  <c r="F997" i="4"/>
  <c r="K997" i="4"/>
  <c r="N997" i="4"/>
  <c r="C998" i="4"/>
  <c r="D998" i="4"/>
  <c r="F998" i="4"/>
  <c r="K998" i="4"/>
  <c r="N998" i="4"/>
  <c r="C999" i="4"/>
  <c r="D999" i="4"/>
  <c r="F999" i="4"/>
  <c r="K999" i="4"/>
  <c r="N999" i="4"/>
  <c r="K1000" i="4"/>
  <c r="N1000" i="4"/>
  <c r="C1001" i="4"/>
  <c r="D1001" i="4"/>
  <c r="F1001" i="4"/>
  <c r="K1001" i="4"/>
  <c r="N1001" i="4"/>
  <c r="C1002" i="4"/>
  <c r="D1002" i="4"/>
  <c r="F1002" i="4"/>
  <c r="K1002" i="4"/>
  <c r="N1002" i="4"/>
  <c r="C1003" i="4"/>
  <c r="D1003" i="4"/>
  <c r="F1003" i="4"/>
  <c r="K1003" i="4"/>
  <c r="N1003" i="4"/>
  <c r="C1004" i="4"/>
  <c r="D1004" i="4"/>
  <c r="F1004" i="4"/>
  <c r="K1004" i="4"/>
  <c r="N1004" i="4"/>
  <c r="C1005" i="4"/>
  <c r="D1005" i="4"/>
  <c r="F1005" i="4"/>
  <c r="K1005" i="4"/>
  <c r="N1005" i="4"/>
  <c r="C1006" i="4"/>
  <c r="D1006" i="4"/>
  <c r="F1006" i="4"/>
  <c r="K1006" i="4"/>
  <c r="N1006" i="4"/>
  <c r="C1007" i="4"/>
  <c r="D1007" i="4"/>
  <c r="F1007" i="4"/>
  <c r="K1007" i="4"/>
  <c r="N1007" i="4"/>
  <c r="C1008" i="4"/>
  <c r="D1008" i="4"/>
  <c r="F1008" i="4"/>
  <c r="K1008" i="4"/>
  <c r="N1008" i="4"/>
  <c r="C1009" i="4"/>
  <c r="D1009" i="4"/>
  <c r="F1009" i="4"/>
  <c r="K1009" i="4"/>
  <c r="N1009" i="4"/>
  <c r="C1010" i="4"/>
  <c r="D1010" i="4"/>
  <c r="F1010" i="4"/>
  <c r="K1010" i="4"/>
  <c r="N1010" i="4"/>
  <c r="C1011" i="4"/>
  <c r="D1011" i="4"/>
  <c r="F1011" i="4"/>
  <c r="K1011" i="4"/>
  <c r="N1011" i="4"/>
  <c r="C1012" i="4"/>
  <c r="D1012" i="4"/>
  <c r="F1012" i="4"/>
  <c r="K1012" i="4"/>
  <c r="N1012" i="4"/>
  <c r="C1013" i="4"/>
  <c r="D1013" i="4"/>
  <c r="F1013" i="4"/>
  <c r="K1013" i="4"/>
  <c r="N1013" i="4"/>
  <c r="C1014" i="4"/>
  <c r="D1014" i="4"/>
  <c r="F1014" i="4"/>
  <c r="K1014" i="4"/>
  <c r="N1014" i="4"/>
  <c r="C1015" i="4"/>
  <c r="D1015" i="4"/>
  <c r="F1015" i="4"/>
  <c r="K1015" i="4"/>
  <c r="N1015" i="4"/>
  <c r="C1016" i="4"/>
  <c r="D1016" i="4"/>
  <c r="F1016" i="4"/>
  <c r="K1016" i="4"/>
  <c r="N1016" i="4"/>
  <c r="C1017" i="4"/>
  <c r="D1017" i="4"/>
  <c r="F1017" i="4"/>
  <c r="K1017" i="4"/>
  <c r="N1017" i="4"/>
  <c r="K1018" i="4"/>
  <c r="N1018" i="4"/>
  <c r="K1019" i="4"/>
  <c r="N1019" i="4"/>
  <c r="C1020" i="4"/>
  <c r="D1020" i="4"/>
  <c r="F1020" i="4"/>
  <c r="K1020" i="4"/>
  <c r="N1020" i="4"/>
  <c r="C1021" i="4"/>
  <c r="D1021" i="4"/>
  <c r="F1021" i="4"/>
  <c r="K1021" i="4"/>
  <c r="N1021" i="4"/>
  <c r="C1022" i="4"/>
  <c r="D1022" i="4"/>
  <c r="F1022" i="4"/>
  <c r="K1022" i="4"/>
  <c r="N1022" i="4"/>
  <c r="K1023" i="4"/>
  <c r="N1023" i="4"/>
  <c r="C1024" i="4"/>
  <c r="D1024" i="4"/>
  <c r="F1024" i="4"/>
  <c r="K1024" i="4"/>
  <c r="N1024" i="4"/>
  <c r="C1025" i="4"/>
  <c r="D1025" i="4"/>
  <c r="F1025" i="4"/>
  <c r="K1025" i="4"/>
  <c r="N1025" i="4"/>
  <c r="C1026" i="4"/>
  <c r="D1026" i="4"/>
  <c r="F1026" i="4"/>
  <c r="K1026" i="4"/>
  <c r="N1026" i="4"/>
  <c r="C1027" i="4"/>
  <c r="D1027" i="4"/>
  <c r="F1027" i="4"/>
  <c r="K1027" i="4"/>
  <c r="N1027" i="4"/>
  <c r="C1028" i="4"/>
  <c r="D1028" i="4"/>
  <c r="F1028" i="4"/>
  <c r="K1028" i="4"/>
  <c r="N1028" i="4"/>
  <c r="C1029" i="4"/>
  <c r="D1029" i="4"/>
  <c r="F1029" i="4"/>
  <c r="K1029" i="4"/>
  <c r="N1029" i="4"/>
  <c r="C1030" i="4"/>
  <c r="D1030" i="4"/>
  <c r="F1030" i="4"/>
  <c r="K1030" i="4"/>
  <c r="N1030" i="4"/>
  <c r="C1031" i="4"/>
  <c r="D1031" i="4"/>
  <c r="F1031" i="4"/>
  <c r="K1031" i="4"/>
  <c r="N1031" i="4"/>
  <c r="C1032" i="4"/>
  <c r="D1032" i="4"/>
  <c r="F1032" i="4"/>
  <c r="K1032" i="4"/>
  <c r="N1032" i="4"/>
  <c r="K1033" i="4"/>
  <c r="N1033" i="4"/>
  <c r="C1034" i="4"/>
  <c r="D1034" i="4"/>
  <c r="F1034" i="4"/>
  <c r="K1034" i="4"/>
  <c r="N1034" i="4"/>
  <c r="C1035" i="4"/>
  <c r="D1035" i="4"/>
  <c r="F1035" i="4"/>
  <c r="K1035" i="4"/>
  <c r="N1035" i="4"/>
  <c r="C1036" i="4"/>
  <c r="D1036" i="4"/>
  <c r="F1036" i="4"/>
  <c r="K1036" i="4"/>
  <c r="N1036" i="4"/>
  <c r="C1037" i="4"/>
  <c r="D1037" i="4"/>
  <c r="F1037" i="4"/>
  <c r="K1037" i="4"/>
  <c r="N1037" i="4"/>
  <c r="C1038" i="4"/>
  <c r="D1038" i="4"/>
  <c r="F1038" i="4"/>
  <c r="K1038" i="4"/>
  <c r="N1038" i="4"/>
  <c r="C1039" i="4"/>
  <c r="D1039" i="4"/>
  <c r="F1039" i="4"/>
  <c r="K1039" i="4"/>
  <c r="N1039" i="4"/>
  <c r="K1040" i="4"/>
  <c r="N1040" i="4"/>
  <c r="K1041" i="4"/>
  <c r="N1041" i="4"/>
  <c r="C1042" i="4"/>
  <c r="D1042" i="4"/>
  <c r="F1042" i="4"/>
  <c r="K1042" i="4"/>
  <c r="N1042" i="4"/>
  <c r="C1043" i="4"/>
  <c r="D1043" i="4"/>
  <c r="F1043" i="4"/>
  <c r="K1043" i="4"/>
  <c r="N1043" i="4"/>
  <c r="C1044" i="4"/>
  <c r="D1044" i="4"/>
  <c r="F1044" i="4"/>
  <c r="K1044" i="4"/>
  <c r="N1044" i="4"/>
  <c r="C1045" i="4"/>
  <c r="D1045" i="4"/>
  <c r="F1045" i="4"/>
  <c r="K1045" i="4"/>
  <c r="N1045" i="4"/>
  <c r="K1046" i="4"/>
  <c r="N1046" i="4"/>
  <c r="K1047" i="4"/>
  <c r="N1047" i="4"/>
  <c r="K1048" i="4"/>
  <c r="N1048" i="4"/>
  <c r="K1049" i="4"/>
  <c r="N1049" i="4"/>
  <c r="C1050" i="4"/>
  <c r="D1050" i="4"/>
  <c r="F1050" i="4"/>
  <c r="K1050" i="4"/>
  <c r="N1050" i="4"/>
  <c r="C1051" i="4"/>
  <c r="D1051" i="4"/>
  <c r="F1051" i="4"/>
  <c r="K1051" i="4"/>
  <c r="N1051" i="4"/>
  <c r="C1052" i="4"/>
  <c r="D1052" i="4"/>
  <c r="F1052" i="4"/>
  <c r="K1052" i="4"/>
  <c r="N1052" i="4"/>
  <c r="C1053" i="4"/>
  <c r="D1053" i="4"/>
  <c r="F1053" i="4"/>
  <c r="K1053" i="4"/>
  <c r="N1053" i="4"/>
  <c r="C1054" i="4"/>
  <c r="D1054" i="4"/>
  <c r="F1054" i="4"/>
  <c r="K1054" i="4"/>
  <c r="N1054" i="4"/>
  <c r="C1055" i="4"/>
  <c r="D1055" i="4"/>
  <c r="F1055" i="4"/>
  <c r="K1055" i="4"/>
  <c r="N1055" i="4"/>
  <c r="K1056" i="4"/>
  <c r="N1056" i="4"/>
  <c r="C1057" i="4"/>
  <c r="D1057" i="4"/>
  <c r="F1057" i="4"/>
  <c r="K1057" i="4"/>
  <c r="N1057" i="4"/>
  <c r="C1058" i="4"/>
  <c r="D1058" i="4"/>
  <c r="F1058" i="4"/>
  <c r="K1058" i="4"/>
  <c r="N1058" i="4"/>
  <c r="C1059" i="4"/>
  <c r="D1059" i="4"/>
  <c r="F1059" i="4"/>
  <c r="K1059" i="4"/>
  <c r="N1059" i="4"/>
  <c r="C1060" i="4"/>
  <c r="D1060" i="4"/>
  <c r="F1060" i="4"/>
  <c r="N1060" i="4"/>
  <c r="C1061" i="4"/>
  <c r="D1061" i="4"/>
  <c r="F1061" i="4"/>
  <c r="K1061" i="4"/>
  <c r="N1061" i="4"/>
  <c r="C1062" i="4"/>
  <c r="D1062" i="4"/>
  <c r="F1062" i="4"/>
  <c r="K1062" i="4"/>
  <c r="N1062" i="4"/>
  <c r="C1063" i="4"/>
  <c r="D1063" i="4"/>
  <c r="F1063" i="4"/>
  <c r="K1063" i="4"/>
  <c r="N1063" i="4"/>
  <c r="K1064" i="4"/>
  <c r="N1064" i="4"/>
  <c r="C1065" i="4"/>
  <c r="D1065" i="4"/>
  <c r="F1065" i="4"/>
  <c r="K1065" i="4"/>
  <c r="N1065" i="4"/>
  <c r="C1066" i="4"/>
  <c r="D1066" i="4"/>
  <c r="F1066" i="4"/>
  <c r="K1066" i="4"/>
  <c r="N1066" i="4"/>
  <c r="C1067" i="4"/>
  <c r="D1067" i="4"/>
  <c r="F1067" i="4"/>
  <c r="K1067" i="4"/>
  <c r="N1067" i="4"/>
  <c r="C1068" i="4"/>
  <c r="D1068" i="4"/>
  <c r="F1068" i="4"/>
  <c r="K1068" i="4"/>
  <c r="N1068" i="4"/>
  <c r="C1069" i="4"/>
  <c r="D1069" i="4"/>
  <c r="F1069" i="4"/>
  <c r="K1069" i="4"/>
  <c r="N1069" i="4"/>
  <c r="C1070" i="4"/>
  <c r="D1070" i="4"/>
  <c r="F1070" i="4"/>
  <c r="K1070" i="4"/>
  <c r="N1070" i="4"/>
  <c r="C1071" i="4"/>
  <c r="D1071" i="4"/>
  <c r="F1071" i="4"/>
  <c r="K1071" i="4"/>
  <c r="N1071" i="4"/>
  <c r="C1072" i="4"/>
  <c r="D1072" i="4"/>
  <c r="F1072" i="4"/>
  <c r="K1072" i="4"/>
  <c r="N1072" i="4"/>
  <c r="C1073" i="4"/>
  <c r="D1073" i="4"/>
  <c r="F1073" i="4"/>
  <c r="K1073" i="4"/>
  <c r="N1073" i="4"/>
  <c r="C1074" i="4"/>
  <c r="D1074" i="4"/>
  <c r="F1074" i="4"/>
  <c r="K1074" i="4"/>
  <c r="N1074" i="4"/>
  <c r="C1075" i="4"/>
  <c r="D1075" i="4"/>
  <c r="F1075" i="4"/>
  <c r="K1075" i="4"/>
  <c r="N1075" i="4"/>
  <c r="C1076" i="4"/>
  <c r="D1076" i="4"/>
  <c r="F1076" i="4"/>
  <c r="K1076" i="4"/>
  <c r="N1076" i="4"/>
  <c r="C1077" i="4"/>
  <c r="D1077" i="4"/>
  <c r="F1077" i="4"/>
  <c r="K1077" i="4"/>
  <c r="N1077" i="4"/>
  <c r="C1078" i="4"/>
  <c r="D1078" i="4"/>
  <c r="F1078" i="4"/>
  <c r="K1078" i="4"/>
  <c r="N1078" i="4"/>
  <c r="C1079" i="4"/>
  <c r="D1079" i="4"/>
  <c r="F1079" i="4"/>
  <c r="K1079" i="4"/>
  <c r="N1079" i="4"/>
  <c r="C1080" i="4"/>
  <c r="D1080" i="4"/>
  <c r="F1080" i="4"/>
  <c r="K1080" i="4"/>
  <c r="N1080" i="4"/>
  <c r="C1081" i="4"/>
  <c r="D1081" i="4"/>
  <c r="F1081" i="4"/>
  <c r="K1081" i="4"/>
  <c r="N1081" i="4"/>
  <c r="C1082" i="4"/>
  <c r="D1082" i="4"/>
  <c r="F1082" i="4"/>
  <c r="K1082" i="4"/>
  <c r="N1082" i="4"/>
  <c r="C1083" i="4"/>
  <c r="D1083" i="4"/>
  <c r="F1083" i="4"/>
  <c r="K1083" i="4"/>
  <c r="N1083" i="4"/>
  <c r="C1084" i="4"/>
  <c r="D1084" i="4"/>
  <c r="F1084" i="4"/>
  <c r="K1084" i="4"/>
  <c r="N1084" i="4"/>
  <c r="C1085" i="4"/>
  <c r="D1085" i="4"/>
  <c r="F1085" i="4"/>
  <c r="K1085" i="4"/>
  <c r="N1085" i="4"/>
  <c r="C1086" i="4"/>
  <c r="D1086" i="4"/>
  <c r="F1086" i="4"/>
  <c r="K1086" i="4"/>
  <c r="N1086" i="4"/>
  <c r="C1087" i="4"/>
  <c r="D1087" i="4"/>
  <c r="F1087" i="4"/>
  <c r="K1087" i="4"/>
  <c r="N1087" i="4"/>
  <c r="K1088" i="4"/>
  <c r="N1088" i="4"/>
  <c r="K1089" i="4"/>
  <c r="N1089" i="4"/>
  <c r="K1090" i="4"/>
  <c r="N1090" i="4"/>
  <c r="K1091" i="4"/>
  <c r="N1091" i="4"/>
  <c r="K1092" i="4"/>
  <c r="N1092" i="4"/>
  <c r="K1093" i="4"/>
  <c r="N1093" i="4"/>
  <c r="K1094" i="4"/>
  <c r="N1094" i="4"/>
  <c r="K1095" i="4"/>
  <c r="N1095" i="4"/>
  <c r="K1096" i="4"/>
  <c r="N1096" i="4"/>
  <c r="K1097" i="4"/>
  <c r="N1097" i="4"/>
  <c r="K1098" i="4"/>
  <c r="N1098" i="4"/>
  <c r="K1099" i="4"/>
  <c r="N1099" i="4"/>
  <c r="K1100" i="4"/>
  <c r="N1100" i="4"/>
  <c r="K1101" i="4"/>
  <c r="N1101" i="4"/>
  <c r="C1102" i="4"/>
  <c r="D1102" i="4"/>
  <c r="F1102" i="4"/>
  <c r="K1102" i="4"/>
  <c r="N1102" i="4"/>
  <c r="C1103" i="4"/>
  <c r="D1103" i="4"/>
  <c r="F1103" i="4"/>
  <c r="K1103" i="4"/>
  <c r="N1103" i="4"/>
  <c r="C1104" i="4"/>
  <c r="D1104" i="4"/>
  <c r="F1104" i="4"/>
  <c r="K1104" i="4"/>
  <c r="N1104" i="4"/>
  <c r="C1105" i="4"/>
  <c r="D1105" i="4"/>
  <c r="F1105" i="4"/>
  <c r="K1105" i="4"/>
  <c r="N1105" i="4"/>
  <c r="C1106" i="4"/>
  <c r="D1106" i="4"/>
  <c r="F1106" i="4"/>
  <c r="K1106" i="4"/>
  <c r="N1106" i="4"/>
  <c r="C1107" i="4"/>
  <c r="D1107" i="4"/>
  <c r="F1107" i="4"/>
  <c r="K1107" i="4"/>
  <c r="N1107" i="4"/>
  <c r="C1108" i="4"/>
  <c r="D1108" i="4"/>
  <c r="F1108" i="4"/>
  <c r="K1108" i="4"/>
  <c r="N1108" i="4"/>
  <c r="C1109" i="4"/>
  <c r="D1109" i="4"/>
  <c r="F1109" i="4"/>
  <c r="K1109" i="4"/>
  <c r="N1109" i="4"/>
  <c r="K1110" i="4"/>
  <c r="N1110" i="4"/>
  <c r="C1111" i="4"/>
  <c r="D1111" i="4"/>
  <c r="F1111" i="4"/>
  <c r="K1111" i="4"/>
  <c r="N1111" i="4"/>
  <c r="C1112" i="4"/>
  <c r="D1112" i="4"/>
  <c r="F1112" i="4"/>
  <c r="K1112" i="4"/>
  <c r="N1112" i="4"/>
  <c r="C1113" i="4"/>
  <c r="D1113" i="4"/>
  <c r="F1113" i="4"/>
  <c r="K1113" i="4"/>
  <c r="N1113" i="4"/>
  <c r="C1114" i="4"/>
  <c r="D1114" i="4"/>
  <c r="F1114" i="4"/>
  <c r="K1114" i="4"/>
  <c r="N1114" i="4"/>
  <c r="C1115" i="4"/>
  <c r="D1115" i="4"/>
  <c r="F1115" i="4"/>
  <c r="K1115" i="4"/>
  <c r="N1115" i="4"/>
  <c r="C1116" i="4"/>
  <c r="D1116" i="4"/>
  <c r="F1116" i="4"/>
  <c r="K1116" i="4"/>
  <c r="N1116" i="4"/>
  <c r="K1117" i="4"/>
  <c r="N1117" i="4"/>
  <c r="K1118" i="4"/>
  <c r="N1118" i="4"/>
  <c r="K1119" i="4"/>
  <c r="N1119" i="4"/>
  <c r="K1120" i="4"/>
  <c r="N1120" i="4"/>
  <c r="K1121" i="4"/>
  <c r="N1121" i="4"/>
  <c r="C1122" i="4"/>
  <c r="D1122" i="4"/>
  <c r="F1122" i="4"/>
  <c r="K1122" i="4"/>
  <c r="N1122" i="4"/>
  <c r="C1123" i="4"/>
  <c r="D1123" i="4"/>
  <c r="F1123" i="4"/>
  <c r="K1123" i="4"/>
  <c r="N1123" i="4"/>
  <c r="K1124" i="4"/>
  <c r="N1124" i="4"/>
  <c r="K1125" i="4"/>
  <c r="N1125" i="4"/>
  <c r="K1126" i="4"/>
  <c r="N1126" i="4"/>
  <c r="C1127" i="4"/>
  <c r="D1127" i="4"/>
  <c r="F1127" i="4"/>
  <c r="K1127" i="4"/>
  <c r="N1127" i="4"/>
  <c r="C1128" i="4"/>
  <c r="D1128" i="4"/>
  <c r="F1128" i="4"/>
  <c r="K1128" i="4"/>
  <c r="N1128" i="4"/>
  <c r="C1129" i="4"/>
  <c r="D1129" i="4"/>
  <c r="F1129" i="4"/>
  <c r="K1129" i="4"/>
  <c r="N1129" i="4"/>
  <c r="C1130" i="4"/>
  <c r="D1130" i="4"/>
  <c r="F1130" i="4"/>
  <c r="K1130" i="4"/>
  <c r="N1130" i="4"/>
  <c r="C1131" i="4"/>
  <c r="D1131" i="4"/>
  <c r="F1131" i="4"/>
  <c r="K1131" i="4"/>
  <c r="N1131" i="4"/>
  <c r="K1132" i="4"/>
  <c r="N1132" i="4"/>
  <c r="C1133" i="4"/>
  <c r="D1133" i="4"/>
  <c r="F1133" i="4"/>
  <c r="K1133" i="4"/>
  <c r="N1133" i="4"/>
  <c r="C1134" i="4"/>
  <c r="D1134" i="4"/>
  <c r="F1134" i="4"/>
  <c r="K1134" i="4"/>
  <c r="N1134" i="4"/>
  <c r="C1135" i="4"/>
  <c r="D1135" i="4"/>
  <c r="F1135" i="4"/>
  <c r="K1135" i="4"/>
  <c r="N1135" i="4"/>
  <c r="C1136" i="4"/>
  <c r="D1136" i="4"/>
  <c r="F1136" i="4"/>
  <c r="K1136" i="4"/>
  <c r="N1136" i="4"/>
  <c r="C1137" i="4"/>
  <c r="D1137" i="4"/>
  <c r="F1137" i="4"/>
  <c r="K1137" i="4"/>
  <c r="N1137" i="4"/>
  <c r="C1138" i="4"/>
  <c r="D1138" i="4"/>
  <c r="F1138" i="4"/>
  <c r="K1138" i="4"/>
  <c r="N1138" i="4"/>
  <c r="K1139" i="4"/>
  <c r="N1139" i="4"/>
  <c r="C1140" i="4"/>
  <c r="D1140" i="4"/>
  <c r="F1140" i="4"/>
  <c r="K1140" i="4"/>
  <c r="N1140" i="4"/>
  <c r="C1141" i="4"/>
  <c r="D1141" i="4"/>
  <c r="F1141" i="4"/>
  <c r="K1141" i="4"/>
  <c r="N1141" i="4"/>
  <c r="C1142" i="4"/>
  <c r="D1142" i="4"/>
  <c r="F1142" i="4"/>
  <c r="K1142" i="4"/>
  <c r="N1142" i="4"/>
  <c r="K1143" i="4"/>
  <c r="N1143" i="4"/>
  <c r="K1144" i="4"/>
  <c r="N1144" i="4"/>
  <c r="C1145" i="4"/>
  <c r="D1145" i="4"/>
  <c r="F1145" i="4"/>
  <c r="K1145" i="4"/>
  <c r="N1145" i="4"/>
  <c r="C1146" i="4"/>
  <c r="D1146" i="4"/>
  <c r="F1146" i="4"/>
  <c r="K1146" i="4"/>
  <c r="N1146" i="4"/>
  <c r="C1147" i="4"/>
  <c r="D1147" i="4"/>
  <c r="F1147" i="4"/>
  <c r="K1147" i="4"/>
  <c r="N1147" i="4"/>
  <c r="K1148" i="4"/>
  <c r="N1148" i="4"/>
  <c r="K1149" i="4"/>
  <c r="N1149" i="4"/>
  <c r="K1150" i="4"/>
  <c r="N1150" i="4"/>
  <c r="K1151" i="4"/>
  <c r="N1151" i="4"/>
  <c r="K1152" i="4"/>
  <c r="N1152" i="4"/>
  <c r="C1153" i="4"/>
  <c r="D1153" i="4"/>
  <c r="F1153" i="4"/>
  <c r="K1153" i="4"/>
  <c r="N1153" i="4"/>
  <c r="C1154" i="4"/>
  <c r="D1154" i="4"/>
  <c r="F1154" i="4"/>
  <c r="K1154" i="4"/>
  <c r="N1154" i="4"/>
  <c r="C1155" i="4"/>
  <c r="D1155" i="4"/>
  <c r="F1155" i="4"/>
  <c r="K1155" i="4"/>
  <c r="N1155" i="4"/>
  <c r="C1156" i="4"/>
  <c r="D1156" i="4"/>
  <c r="F1156" i="4"/>
  <c r="K1156" i="4"/>
  <c r="N1156" i="4"/>
  <c r="C1157" i="4"/>
  <c r="D1157" i="4"/>
  <c r="F1157" i="4"/>
  <c r="K1157" i="4"/>
  <c r="N1157" i="4"/>
  <c r="K1158" i="4"/>
  <c r="N1158" i="4"/>
  <c r="C1159" i="4"/>
  <c r="D1159" i="4"/>
  <c r="F1159" i="4"/>
  <c r="K1159" i="4"/>
  <c r="N1159" i="4"/>
  <c r="C1160" i="4"/>
  <c r="D1160" i="4"/>
  <c r="F1160" i="4"/>
  <c r="K1160" i="4"/>
  <c r="N1160" i="4"/>
  <c r="C1161" i="4"/>
  <c r="D1161" i="4"/>
  <c r="F1161" i="4"/>
  <c r="K1161" i="4"/>
  <c r="N1161" i="4"/>
  <c r="C1162" i="4"/>
  <c r="D1162" i="4"/>
  <c r="F1162" i="4"/>
  <c r="K1162" i="4"/>
  <c r="N1162" i="4"/>
  <c r="C1163" i="4"/>
  <c r="D1163" i="4"/>
  <c r="F1163" i="4"/>
  <c r="K1163" i="4"/>
  <c r="N1163" i="4"/>
  <c r="C1164" i="4"/>
  <c r="D1164" i="4"/>
  <c r="F1164" i="4"/>
  <c r="K1164" i="4"/>
  <c r="N1164" i="4"/>
  <c r="C1165" i="4"/>
  <c r="D1165" i="4"/>
  <c r="F1165" i="4"/>
  <c r="K1165" i="4"/>
  <c r="N1165" i="4"/>
  <c r="K1166" i="4"/>
  <c r="N1166" i="4"/>
  <c r="C1167" i="4"/>
  <c r="D1167" i="4"/>
  <c r="F1167" i="4"/>
  <c r="K1167" i="4"/>
  <c r="N1167" i="4"/>
  <c r="C1168" i="4"/>
  <c r="D1168" i="4"/>
  <c r="F1168" i="4"/>
  <c r="K1168" i="4"/>
  <c r="N1168" i="4"/>
  <c r="C1169" i="4"/>
  <c r="D1169" i="4"/>
  <c r="F1169" i="4"/>
  <c r="K1169" i="4"/>
  <c r="N1169" i="4"/>
  <c r="C1170" i="4"/>
  <c r="D1170" i="4"/>
  <c r="F1170" i="4"/>
  <c r="K1170" i="4"/>
  <c r="N1170" i="4"/>
  <c r="C1171" i="4"/>
  <c r="D1171" i="4"/>
  <c r="F1171" i="4"/>
  <c r="K1171" i="4"/>
  <c r="N1171" i="4"/>
  <c r="C1172" i="4"/>
  <c r="D1172" i="4"/>
  <c r="F1172" i="4"/>
  <c r="K1172" i="4"/>
  <c r="N1172" i="4"/>
  <c r="K1173" i="4"/>
  <c r="N1173" i="4"/>
  <c r="K1174" i="4"/>
  <c r="N1174" i="4"/>
  <c r="C1175" i="4"/>
  <c r="D1175" i="4"/>
  <c r="F1175" i="4"/>
  <c r="K1175" i="4"/>
  <c r="N1175" i="4"/>
  <c r="C1176" i="4"/>
  <c r="D1176" i="4"/>
  <c r="F1176" i="4"/>
  <c r="K1176" i="4"/>
  <c r="N1176" i="4"/>
  <c r="C1177" i="4"/>
  <c r="D1177" i="4"/>
  <c r="F1177" i="4"/>
  <c r="K1177" i="4"/>
  <c r="N1177" i="4"/>
  <c r="C1178" i="4"/>
  <c r="D1178" i="4"/>
  <c r="F1178" i="4"/>
  <c r="K1178" i="4"/>
  <c r="N1178" i="4"/>
  <c r="C1179" i="4"/>
  <c r="D1179" i="4"/>
  <c r="F1179" i="4"/>
  <c r="K1179" i="4"/>
  <c r="N1179" i="4"/>
  <c r="C1180" i="4"/>
  <c r="D1180" i="4"/>
  <c r="F1180" i="4"/>
  <c r="K1180" i="4"/>
  <c r="N1180" i="4"/>
  <c r="C1181" i="4"/>
  <c r="D1181" i="4"/>
  <c r="F1181" i="4"/>
  <c r="K1181" i="4"/>
  <c r="N1181" i="4"/>
  <c r="C1182" i="4"/>
  <c r="D1182" i="4"/>
  <c r="F1182" i="4"/>
  <c r="K1182" i="4"/>
  <c r="N1182" i="4"/>
  <c r="C1183" i="4"/>
  <c r="D1183" i="4"/>
  <c r="F1183" i="4"/>
  <c r="K1183" i="4"/>
  <c r="N1183" i="4"/>
  <c r="C1184" i="4"/>
  <c r="D1184" i="4"/>
  <c r="F1184" i="4"/>
  <c r="K1184" i="4"/>
  <c r="N1184" i="4"/>
  <c r="C1185" i="4"/>
  <c r="D1185" i="4"/>
  <c r="F1185" i="4"/>
  <c r="K1185" i="4"/>
  <c r="N1185" i="4"/>
  <c r="C1186" i="4"/>
  <c r="D1186" i="4"/>
  <c r="F1186" i="4"/>
  <c r="K1186" i="4"/>
  <c r="N1186" i="4"/>
  <c r="C1187" i="4"/>
  <c r="D1187" i="4"/>
  <c r="F1187" i="4"/>
  <c r="K1187" i="4"/>
  <c r="N1187" i="4"/>
  <c r="C1188" i="4"/>
  <c r="D1188" i="4"/>
  <c r="F1188" i="4"/>
  <c r="K1188" i="4"/>
  <c r="N1188" i="4"/>
  <c r="C1189" i="4"/>
  <c r="D1189" i="4"/>
  <c r="F1189" i="4"/>
  <c r="K1189" i="4"/>
  <c r="N1189" i="4"/>
  <c r="C1190" i="4"/>
  <c r="D1190" i="4"/>
  <c r="F1190" i="4"/>
  <c r="K1190" i="4"/>
  <c r="N1190" i="4"/>
  <c r="C1191" i="4"/>
  <c r="D1191" i="4"/>
  <c r="F1191" i="4"/>
  <c r="K1191" i="4"/>
  <c r="N1191" i="4"/>
  <c r="C1192" i="4"/>
  <c r="D1192" i="4"/>
  <c r="F1192" i="4"/>
  <c r="K1192" i="4"/>
  <c r="N1192" i="4"/>
  <c r="C1193" i="4"/>
  <c r="D1193" i="4"/>
  <c r="F1193" i="4"/>
  <c r="K1193" i="4"/>
  <c r="N1193" i="4"/>
  <c r="C1194" i="4"/>
  <c r="D1194" i="4"/>
  <c r="F1194" i="4"/>
  <c r="K1194" i="4"/>
  <c r="N1194" i="4"/>
  <c r="C1195" i="4"/>
  <c r="D1195" i="4"/>
  <c r="F1195" i="4"/>
  <c r="K1195" i="4"/>
  <c r="N1195" i="4"/>
  <c r="C1196" i="4"/>
  <c r="D1196" i="4"/>
  <c r="F1196" i="4"/>
  <c r="K1196" i="4"/>
  <c r="N1196" i="4"/>
  <c r="C1197" i="4"/>
  <c r="D1197" i="4"/>
  <c r="F1197" i="4"/>
  <c r="K1197" i="4"/>
  <c r="N1197" i="4"/>
  <c r="C1198" i="4"/>
  <c r="D1198" i="4"/>
  <c r="F1198" i="4"/>
  <c r="K1198" i="4"/>
  <c r="N1198" i="4"/>
  <c r="C1199" i="4"/>
  <c r="D1199" i="4"/>
  <c r="F1199" i="4"/>
  <c r="K1199" i="4"/>
  <c r="N1199" i="4"/>
  <c r="C1200" i="4"/>
  <c r="D1200" i="4"/>
  <c r="F1200" i="4"/>
  <c r="K1200" i="4"/>
  <c r="N1200" i="4"/>
  <c r="C1201" i="4"/>
  <c r="D1201" i="4"/>
  <c r="F1201" i="4"/>
  <c r="K1201" i="4"/>
  <c r="N1201" i="4"/>
  <c r="C1202" i="4"/>
  <c r="D1202" i="4"/>
  <c r="F1202" i="4"/>
  <c r="K1202" i="4"/>
  <c r="N1202" i="4"/>
  <c r="C1203" i="4"/>
  <c r="D1203" i="4"/>
  <c r="F1203" i="4"/>
  <c r="K1203" i="4"/>
  <c r="N1203" i="4"/>
  <c r="K1204" i="4"/>
  <c r="N1204" i="4"/>
  <c r="C1205" i="4"/>
  <c r="D1205" i="4"/>
  <c r="F1205" i="4"/>
  <c r="K1205" i="4"/>
  <c r="N1205" i="4"/>
  <c r="C1206" i="4"/>
  <c r="D1206" i="4"/>
  <c r="F1206" i="4"/>
  <c r="K1206" i="4"/>
  <c r="N1206" i="4"/>
  <c r="C1207" i="4"/>
  <c r="D1207" i="4"/>
  <c r="F1207" i="4"/>
  <c r="K1207" i="4"/>
  <c r="N1207" i="4"/>
  <c r="C1208" i="4"/>
  <c r="D1208" i="4"/>
  <c r="F1208" i="4"/>
  <c r="K1208" i="4"/>
  <c r="N1208" i="4"/>
  <c r="C1209" i="4"/>
  <c r="D1209" i="4"/>
  <c r="F1209" i="4"/>
  <c r="K1209" i="4"/>
  <c r="N1209" i="4"/>
  <c r="C1210" i="4"/>
  <c r="D1210" i="4"/>
  <c r="F1210" i="4"/>
  <c r="K1210" i="4"/>
  <c r="N1210" i="4"/>
  <c r="K1211" i="4"/>
  <c r="N1211" i="4"/>
  <c r="C1212" i="4"/>
  <c r="D1212" i="4"/>
  <c r="F1212" i="4"/>
  <c r="K1212" i="4"/>
  <c r="N1212" i="4"/>
  <c r="C1213" i="4"/>
  <c r="D1213" i="4"/>
  <c r="F1213" i="4"/>
  <c r="K1213" i="4"/>
  <c r="N1213" i="4"/>
  <c r="C1214" i="4"/>
  <c r="D1214" i="4"/>
  <c r="F1214" i="4"/>
  <c r="K1214" i="4"/>
  <c r="N1214" i="4"/>
  <c r="C1215" i="4"/>
  <c r="D1215" i="4"/>
  <c r="F1215" i="4"/>
  <c r="K1215" i="4"/>
  <c r="N1215" i="4"/>
  <c r="C1216" i="4"/>
  <c r="D1216" i="4"/>
  <c r="F1216" i="4"/>
  <c r="K1216" i="4"/>
  <c r="N1216" i="4"/>
  <c r="C1217" i="4"/>
  <c r="D1217" i="4"/>
  <c r="F1217" i="4"/>
  <c r="K1217" i="4"/>
  <c r="N1217" i="4"/>
  <c r="K1218" i="4"/>
  <c r="N1218" i="4"/>
  <c r="C1219" i="4"/>
  <c r="D1219" i="4"/>
  <c r="F1219" i="4"/>
  <c r="K1219" i="4"/>
  <c r="N1219" i="4"/>
  <c r="C1220" i="4"/>
  <c r="D1220" i="4"/>
  <c r="F1220" i="4"/>
  <c r="K1220" i="4"/>
  <c r="N1220" i="4"/>
  <c r="C1221" i="4"/>
  <c r="D1221" i="4"/>
  <c r="F1221" i="4"/>
  <c r="K1221" i="4"/>
  <c r="N1221" i="4"/>
  <c r="K1222" i="4"/>
  <c r="N1222" i="4"/>
  <c r="C1223" i="4"/>
  <c r="D1223" i="4"/>
  <c r="F1223" i="4"/>
  <c r="K1223" i="4"/>
  <c r="N1223" i="4"/>
  <c r="K1224" i="4"/>
  <c r="N1224" i="4"/>
  <c r="C1225" i="4"/>
  <c r="D1225" i="4"/>
  <c r="F1225" i="4"/>
  <c r="K1225" i="4"/>
  <c r="N1225" i="4"/>
  <c r="C1226" i="4"/>
  <c r="D1226" i="4"/>
  <c r="F1226" i="4"/>
  <c r="K1226" i="4"/>
  <c r="N1226" i="4"/>
  <c r="C1227" i="4"/>
  <c r="D1227" i="4"/>
  <c r="F1227" i="4"/>
  <c r="K1227" i="4"/>
  <c r="N1227" i="4"/>
  <c r="K1228" i="4"/>
  <c r="N1228" i="4"/>
  <c r="C1229" i="4"/>
  <c r="D1229" i="4"/>
  <c r="F1229" i="4"/>
  <c r="K1229" i="4"/>
  <c r="N1229" i="4"/>
  <c r="C1230" i="4"/>
  <c r="D1230" i="4"/>
  <c r="F1230" i="4"/>
  <c r="K1230" i="4"/>
  <c r="N1230" i="4"/>
  <c r="K1231" i="4"/>
  <c r="N1231" i="4"/>
  <c r="K1232" i="4"/>
  <c r="N1232" i="4"/>
  <c r="K1233" i="4"/>
  <c r="N1233" i="4"/>
  <c r="C1234" i="4"/>
  <c r="D1234" i="4"/>
  <c r="F1234" i="4"/>
  <c r="K1234" i="4"/>
  <c r="N1234" i="4"/>
  <c r="K1235" i="4"/>
  <c r="N1235" i="4"/>
  <c r="C1236" i="4"/>
  <c r="D1236" i="4"/>
  <c r="F1236" i="4"/>
  <c r="K1236" i="4"/>
  <c r="N1236" i="4"/>
  <c r="K1237" i="4"/>
  <c r="N1237" i="4"/>
  <c r="C1238" i="4"/>
  <c r="D1238" i="4"/>
  <c r="F1238" i="4"/>
  <c r="K1238" i="4"/>
  <c r="N1238" i="4"/>
  <c r="C1239" i="4"/>
  <c r="D1239" i="4"/>
  <c r="F1239" i="4"/>
  <c r="K1239" i="4"/>
  <c r="N1239" i="4"/>
  <c r="C1240" i="4"/>
  <c r="D1240" i="4"/>
  <c r="F1240" i="4"/>
  <c r="K1240" i="4"/>
  <c r="N1240" i="4"/>
  <c r="C1241" i="4"/>
  <c r="D1241" i="4"/>
  <c r="F1241" i="4"/>
  <c r="K1241" i="4"/>
  <c r="N1241" i="4"/>
  <c r="C1242" i="4"/>
  <c r="D1242" i="4"/>
  <c r="F1242" i="4"/>
  <c r="K1242" i="4"/>
  <c r="N1242" i="4"/>
  <c r="C1243" i="4"/>
  <c r="D1243" i="4"/>
  <c r="F1243" i="4"/>
  <c r="K1243" i="4"/>
  <c r="N1243" i="4"/>
  <c r="C1244" i="4"/>
  <c r="D1244" i="4"/>
  <c r="F1244" i="4"/>
  <c r="K1244" i="4"/>
  <c r="N1244" i="4"/>
  <c r="K1245" i="4"/>
  <c r="N1245" i="4"/>
  <c r="C1246" i="4"/>
  <c r="D1246" i="4"/>
  <c r="F1246" i="4"/>
  <c r="K1246" i="4"/>
  <c r="N1246" i="4"/>
  <c r="F1247" i="4"/>
  <c r="K1247" i="4"/>
  <c r="N1247" i="4"/>
  <c r="C1248" i="4"/>
  <c r="D1248" i="4"/>
  <c r="F1248" i="4"/>
  <c r="K1248" i="4"/>
  <c r="N1248" i="4"/>
  <c r="C1249" i="4"/>
  <c r="D1249" i="4"/>
  <c r="F1249" i="4"/>
  <c r="K1249" i="4"/>
  <c r="N1249" i="4"/>
  <c r="C1250" i="4"/>
  <c r="D1250" i="4"/>
  <c r="F1250" i="4"/>
  <c r="K1250" i="4"/>
  <c r="N1250" i="4"/>
  <c r="K1251" i="4"/>
  <c r="N1251" i="4"/>
  <c r="K1252" i="4"/>
  <c r="N1252" i="4"/>
  <c r="C1253" i="4"/>
  <c r="D1253" i="4"/>
  <c r="F1253" i="4"/>
  <c r="K1253" i="4"/>
  <c r="N1253" i="4"/>
  <c r="C1254" i="4"/>
  <c r="D1254" i="4"/>
  <c r="F1254" i="4"/>
  <c r="K1254" i="4"/>
  <c r="N1254" i="4"/>
  <c r="C1255" i="4"/>
  <c r="D1255" i="4"/>
  <c r="F1255" i="4"/>
  <c r="K1255" i="4"/>
  <c r="N1255" i="4"/>
  <c r="C1256" i="4"/>
  <c r="D1256" i="4"/>
  <c r="F1256" i="4"/>
  <c r="K1256" i="4"/>
  <c r="N1256" i="4"/>
  <c r="C1257" i="4"/>
  <c r="D1257" i="4"/>
  <c r="F1257" i="4"/>
  <c r="K1257" i="4"/>
  <c r="N1257" i="4"/>
  <c r="K1258" i="4"/>
  <c r="N1258" i="4"/>
  <c r="C1259" i="4"/>
  <c r="D1259" i="4"/>
  <c r="F1259" i="4"/>
  <c r="K1259" i="4"/>
  <c r="N1259" i="4"/>
  <c r="C1260" i="4"/>
  <c r="D1260" i="4"/>
  <c r="F1260" i="4"/>
  <c r="K1260" i="4"/>
  <c r="N1260" i="4"/>
  <c r="K1261" i="4"/>
  <c r="N1261" i="4"/>
  <c r="C1262" i="4"/>
  <c r="D1262" i="4"/>
  <c r="F1262" i="4"/>
  <c r="K1262" i="4"/>
  <c r="K1263" i="4"/>
  <c r="N1263" i="4"/>
  <c r="K1264" i="4"/>
  <c r="N1264" i="4"/>
  <c r="K1265" i="4"/>
  <c r="N1265" i="4"/>
  <c r="C1266" i="4"/>
  <c r="D1266" i="4"/>
  <c r="F1266" i="4"/>
  <c r="K1266" i="4"/>
  <c r="N1266" i="4"/>
  <c r="C1267" i="4"/>
  <c r="D1267" i="4"/>
  <c r="F1267" i="4"/>
  <c r="K1267" i="4"/>
  <c r="N1267" i="4"/>
  <c r="C1268" i="4"/>
  <c r="D1268" i="4"/>
  <c r="F1268" i="4"/>
  <c r="K1268" i="4"/>
  <c r="N1268" i="4"/>
  <c r="K1269" i="4"/>
  <c r="N1269" i="4"/>
  <c r="K1270" i="4"/>
  <c r="N1270" i="4"/>
  <c r="C1271" i="4"/>
  <c r="D1271" i="4"/>
  <c r="F1271" i="4"/>
  <c r="K1271" i="4"/>
  <c r="N1271" i="4"/>
  <c r="C1272" i="4"/>
  <c r="D1272" i="4"/>
  <c r="F1272" i="4"/>
  <c r="K1272" i="4"/>
  <c r="N1272" i="4"/>
  <c r="C1273" i="4"/>
  <c r="D1273" i="4"/>
  <c r="F1273" i="4"/>
  <c r="K1273" i="4"/>
  <c r="N1273" i="4"/>
  <c r="C1274" i="4"/>
  <c r="D1274" i="4"/>
  <c r="F1274" i="4"/>
  <c r="K1274" i="4"/>
  <c r="N1274" i="4"/>
  <c r="C1275" i="4"/>
  <c r="D1275" i="4"/>
  <c r="F1275" i="4"/>
  <c r="K1275" i="4"/>
  <c r="N1275" i="4"/>
  <c r="C1276" i="4"/>
  <c r="D1276" i="4"/>
  <c r="F1276" i="4"/>
  <c r="K1276" i="4"/>
  <c r="N1276" i="4"/>
  <c r="C1277" i="4"/>
  <c r="D1277" i="4"/>
  <c r="F1277" i="4"/>
  <c r="K1277" i="4"/>
  <c r="N1277" i="4"/>
  <c r="C1278" i="4"/>
  <c r="D1278" i="4"/>
  <c r="F1278" i="4"/>
  <c r="K1278" i="4"/>
  <c r="N1278" i="4"/>
  <c r="C1279" i="4"/>
  <c r="D1279" i="4"/>
  <c r="F1279" i="4"/>
  <c r="K1279" i="4"/>
  <c r="N1279" i="4"/>
  <c r="C1280" i="4"/>
  <c r="D1280" i="4"/>
  <c r="F1280" i="4"/>
  <c r="K1280" i="4"/>
  <c r="N1280" i="4"/>
  <c r="K1281" i="4"/>
  <c r="N1281" i="4"/>
  <c r="C1282" i="4"/>
  <c r="D1282" i="4"/>
  <c r="F1282" i="4"/>
  <c r="K1282" i="4"/>
  <c r="N1282" i="4"/>
  <c r="K1283" i="4"/>
  <c r="N1283" i="4"/>
  <c r="K1284" i="4"/>
  <c r="N1284" i="4"/>
  <c r="C1285" i="4"/>
  <c r="D1285" i="4"/>
  <c r="F1285" i="4"/>
  <c r="K1285" i="4"/>
  <c r="N1285" i="4"/>
  <c r="C1286" i="4"/>
  <c r="D1286" i="4"/>
  <c r="F1286" i="4"/>
  <c r="K1286" i="4"/>
  <c r="N1286" i="4"/>
  <c r="C1287" i="4"/>
  <c r="D1287" i="4"/>
  <c r="F1287" i="4"/>
  <c r="K1287" i="4"/>
  <c r="N1287" i="4"/>
  <c r="C1288" i="4"/>
  <c r="D1288" i="4"/>
  <c r="F1288" i="4"/>
  <c r="K1288" i="4"/>
  <c r="N1288" i="4"/>
  <c r="C1289" i="4"/>
  <c r="D1289" i="4"/>
  <c r="F1289" i="4"/>
  <c r="K1289" i="4"/>
  <c r="N1289" i="4"/>
  <c r="C1290" i="4"/>
  <c r="D1290" i="4"/>
  <c r="F1290" i="4"/>
  <c r="K1290" i="4"/>
  <c r="N1290" i="4"/>
  <c r="C1291" i="4"/>
  <c r="D1291" i="4"/>
  <c r="F1291" i="4"/>
  <c r="K1291" i="4"/>
  <c r="N1291" i="4"/>
  <c r="C1292" i="4"/>
  <c r="D1292" i="4"/>
  <c r="F1292" i="4"/>
  <c r="K1292" i="4"/>
  <c r="N1292" i="4"/>
  <c r="C1293" i="4"/>
  <c r="D1293" i="4"/>
  <c r="F1293" i="4"/>
  <c r="K1293" i="4"/>
  <c r="N1293" i="4"/>
  <c r="K1294" i="4"/>
  <c r="N1294" i="4"/>
  <c r="C1295" i="4"/>
  <c r="D1295" i="4"/>
  <c r="F1295" i="4"/>
  <c r="K1295" i="4"/>
  <c r="N1295" i="4"/>
  <c r="K1296" i="4"/>
  <c r="N1296" i="4"/>
  <c r="C1297" i="4"/>
  <c r="D1297" i="4"/>
  <c r="F1297" i="4"/>
  <c r="K1297" i="4"/>
  <c r="N1297" i="4"/>
  <c r="C1298" i="4"/>
  <c r="D1298" i="4"/>
  <c r="F1298" i="4"/>
  <c r="K1298" i="4"/>
  <c r="N1298" i="4"/>
  <c r="K1299" i="4"/>
  <c r="N1299" i="4"/>
  <c r="C1300" i="4"/>
  <c r="D1300" i="4"/>
  <c r="F1300" i="4"/>
  <c r="K1300" i="4"/>
  <c r="N1300" i="4"/>
  <c r="C1301" i="4"/>
  <c r="D1301" i="4"/>
  <c r="F1301" i="4"/>
  <c r="K1301" i="4"/>
  <c r="N1301" i="4"/>
  <c r="C1302" i="4"/>
  <c r="D1302" i="4"/>
  <c r="F1302" i="4"/>
  <c r="K1302" i="4"/>
  <c r="N1302" i="4"/>
  <c r="C1303" i="4"/>
  <c r="D1303" i="4"/>
  <c r="F1303" i="4"/>
  <c r="K1303" i="4"/>
  <c r="N1303" i="4"/>
  <c r="C1304" i="4"/>
  <c r="D1304" i="4"/>
  <c r="F1304" i="4"/>
  <c r="K1304" i="4"/>
  <c r="N1304" i="4"/>
  <c r="C1305" i="4"/>
  <c r="D1305" i="4"/>
  <c r="F1305" i="4"/>
  <c r="K1305" i="4"/>
  <c r="N1305" i="4"/>
  <c r="K1306" i="4"/>
  <c r="N1306" i="4"/>
  <c r="K1307" i="4"/>
  <c r="N1307" i="4"/>
  <c r="K1308" i="4"/>
  <c r="N1308" i="4"/>
  <c r="C1309" i="4"/>
  <c r="D1309" i="4"/>
  <c r="F1309" i="4"/>
  <c r="K1309" i="4"/>
  <c r="N1309" i="4"/>
  <c r="C1310" i="4"/>
  <c r="D1310" i="4"/>
  <c r="F1310" i="4"/>
  <c r="K1310" i="4"/>
  <c r="N1310" i="4"/>
  <c r="C1311" i="4"/>
  <c r="D1311" i="4"/>
  <c r="F1311" i="4"/>
  <c r="K1311" i="4"/>
  <c r="N1311" i="4"/>
  <c r="C1312" i="4"/>
  <c r="D1312" i="4"/>
  <c r="F1312" i="4"/>
  <c r="K1312" i="4"/>
  <c r="N1312" i="4"/>
  <c r="C1313" i="4"/>
  <c r="D1313" i="4"/>
  <c r="F1313" i="4"/>
  <c r="K1313" i="4"/>
  <c r="N1313" i="4"/>
  <c r="C1314" i="4"/>
  <c r="D1314" i="4"/>
  <c r="F1314" i="4"/>
  <c r="K1314" i="4"/>
  <c r="N1314" i="4"/>
  <c r="K1315" i="4"/>
  <c r="N1315" i="4"/>
  <c r="C1316" i="4"/>
  <c r="D1316" i="4"/>
  <c r="F1316" i="4"/>
  <c r="K1316" i="4"/>
  <c r="N1316" i="4"/>
  <c r="C1317" i="4"/>
  <c r="D1317" i="4"/>
  <c r="F1317" i="4"/>
  <c r="K1317" i="4"/>
  <c r="N1317" i="4"/>
  <c r="C1318" i="4"/>
  <c r="D1318" i="4"/>
  <c r="F1318" i="4"/>
  <c r="K1318" i="4"/>
  <c r="N1318" i="4"/>
  <c r="C1319" i="4"/>
  <c r="D1319" i="4"/>
  <c r="F1319" i="4"/>
  <c r="K1319" i="4"/>
  <c r="N1319" i="4"/>
  <c r="C1320" i="4"/>
  <c r="D1320" i="4"/>
  <c r="F1320" i="4"/>
  <c r="K1320" i="4"/>
  <c r="N1320" i="4"/>
  <c r="K1321" i="4"/>
  <c r="N1321" i="4"/>
  <c r="C1322" i="4"/>
  <c r="D1322" i="4"/>
  <c r="F1322" i="4"/>
  <c r="K1322" i="4"/>
  <c r="N1322" i="4"/>
  <c r="C1323" i="4"/>
  <c r="D1323" i="4"/>
  <c r="F1323" i="4"/>
  <c r="K1323" i="4"/>
  <c r="N1323" i="4"/>
  <c r="C1324" i="4"/>
  <c r="D1324" i="4"/>
  <c r="F1324" i="4"/>
  <c r="K1324" i="4"/>
  <c r="N1324" i="4"/>
  <c r="K1325" i="4"/>
  <c r="N1325" i="4"/>
  <c r="K1326" i="4"/>
  <c r="N1326" i="4"/>
  <c r="K1327" i="4"/>
  <c r="N1327" i="4"/>
  <c r="C1328" i="4"/>
  <c r="D1328" i="4"/>
  <c r="F1328" i="4"/>
  <c r="K1328" i="4"/>
  <c r="N1328" i="4"/>
  <c r="K1329" i="4"/>
  <c r="N1329" i="4"/>
  <c r="C1330" i="4"/>
  <c r="D1330" i="4"/>
  <c r="F1330" i="4"/>
  <c r="K1330" i="4"/>
  <c r="N1330" i="4"/>
  <c r="C1331" i="4"/>
  <c r="D1331" i="4"/>
  <c r="F1331" i="4"/>
  <c r="K1331" i="4"/>
  <c r="N1331" i="4"/>
  <c r="C1332" i="4"/>
  <c r="D1332" i="4"/>
  <c r="F1332" i="4"/>
  <c r="K1332" i="4"/>
  <c r="N1332" i="4"/>
  <c r="K1333" i="4"/>
  <c r="N1333" i="4"/>
  <c r="C1334" i="4"/>
  <c r="D1334" i="4"/>
  <c r="F1334" i="4"/>
  <c r="K1334" i="4"/>
  <c r="N1334" i="4"/>
  <c r="C1335" i="4"/>
  <c r="D1335" i="4"/>
  <c r="F1335" i="4"/>
  <c r="K1335" i="4"/>
  <c r="N1335" i="4"/>
  <c r="C1336" i="4"/>
  <c r="D1336" i="4"/>
  <c r="F1336" i="4"/>
  <c r="K1336" i="4"/>
  <c r="N1336" i="4"/>
  <c r="C1337" i="4"/>
  <c r="D1337" i="4"/>
  <c r="F1337" i="4"/>
  <c r="K1337" i="4"/>
  <c r="N1337" i="4"/>
  <c r="C1338" i="4"/>
  <c r="D1338" i="4"/>
  <c r="F1338" i="4"/>
  <c r="K1338" i="4"/>
  <c r="N1338" i="4"/>
  <c r="C1339" i="4"/>
  <c r="D1339" i="4"/>
  <c r="F1339" i="4"/>
  <c r="K1339" i="4"/>
  <c r="N1339" i="4"/>
  <c r="K1340" i="4"/>
  <c r="N1340" i="4"/>
  <c r="K1341" i="4"/>
  <c r="N1341" i="4"/>
  <c r="C1342" i="4"/>
  <c r="D1342" i="4"/>
  <c r="F1342" i="4"/>
  <c r="K1342" i="4"/>
  <c r="N1342" i="4"/>
  <c r="C1343" i="4"/>
  <c r="D1343" i="4"/>
  <c r="F1343" i="4"/>
  <c r="K1343" i="4"/>
  <c r="N1343" i="4"/>
  <c r="C1344" i="4"/>
  <c r="D1344" i="4"/>
  <c r="F1344" i="4"/>
  <c r="K1344" i="4"/>
  <c r="N1344" i="4"/>
  <c r="C1345" i="4"/>
  <c r="D1345" i="4"/>
  <c r="F1345" i="4"/>
  <c r="K1345" i="4"/>
  <c r="N1345" i="4"/>
  <c r="C1346" i="4"/>
  <c r="D1346" i="4"/>
  <c r="F1346" i="4"/>
  <c r="K1346" i="4"/>
  <c r="N1346" i="4"/>
  <c r="K1347" i="4"/>
  <c r="N1347" i="4"/>
  <c r="C1348" i="4"/>
  <c r="D1348" i="4"/>
  <c r="F1348" i="4"/>
  <c r="K1348" i="4"/>
  <c r="N1348" i="4"/>
  <c r="C1349" i="4"/>
  <c r="D1349" i="4"/>
  <c r="F1349" i="4"/>
  <c r="K1349" i="4"/>
  <c r="N1349" i="4"/>
  <c r="K1350" i="4"/>
  <c r="N1350" i="4"/>
  <c r="C1351" i="4"/>
  <c r="D1351" i="4"/>
  <c r="F1351" i="4"/>
  <c r="K1351" i="4"/>
  <c r="N1351" i="4"/>
  <c r="C1352" i="4"/>
  <c r="D1352" i="4"/>
  <c r="F1352" i="4"/>
  <c r="K1352" i="4"/>
  <c r="N1352" i="4"/>
  <c r="C1353" i="4"/>
  <c r="D1353" i="4"/>
  <c r="F1353" i="4"/>
  <c r="K1353" i="4"/>
  <c r="N1353" i="4"/>
  <c r="C1354" i="4"/>
  <c r="D1354" i="4"/>
  <c r="F1354" i="4"/>
  <c r="K1354" i="4"/>
  <c r="N1354" i="4"/>
  <c r="C1355" i="4"/>
  <c r="D1355" i="4"/>
  <c r="F1355" i="4"/>
  <c r="K1355" i="4"/>
  <c r="N1355" i="4"/>
  <c r="C1356" i="4"/>
  <c r="D1356" i="4"/>
  <c r="F1356" i="4"/>
  <c r="K1356" i="4"/>
  <c r="N1356" i="4"/>
  <c r="K1357" i="4"/>
  <c r="N1357" i="4"/>
  <c r="C1358" i="4"/>
  <c r="D1358" i="4"/>
  <c r="F1358" i="4"/>
  <c r="K1358" i="4"/>
  <c r="N1358" i="4"/>
  <c r="C1359" i="4"/>
  <c r="D1359" i="4"/>
  <c r="F1359" i="4"/>
  <c r="K1359" i="4"/>
  <c r="N1359" i="4"/>
  <c r="C1360" i="4"/>
  <c r="D1360" i="4"/>
  <c r="F1360" i="4"/>
  <c r="K1360" i="4"/>
  <c r="N1360" i="4"/>
  <c r="C1361" i="4"/>
  <c r="D1361" i="4"/>
  <c r="F1361" i="4"/>
  <c r="K1361" i="4"/>
  <c r="N1361" i="4"/>
  <c r="C1362" i="4"/>
  <c r="D1362" i="4"/>
  <c r="F1362" i="4"/>
  <c r="K1362" i="4"/>
  <c r="N1362" i="4"/>
  <c r="C1363" i="4"/>
  <c r="D1363" i="4"/>
  <c r="F1363" i="4"/>
  <c r="K1363" i="4"/>
  <c r="N1363" i="4"/>
  <c r="C1364" i="4"/>
  <c r="D1364" i="4"/>
  <c r="F1364" i="4"/>
  <c r="K1364" i="4"/>
  <c r="N1364" i="4"/>
  <c r="C1365" i="4"/>
  <c r="D1365" i="4"/>
  <c r="F1365" i="4"/>
  <c r="K1365" i="4"/>
  <c r="N1365" i="4"/>
  <c r="C1366" i="4"/>
  <c r="D1366" i="4"/>
  <c r="F1366" i="4"/>
  <c r="K1366" i="4"/>
  <c r="N1366" i="4"/>
  <c r="C1367" i="4"/>
  <c r="D1367" i="4"/>
  <c r="F1367" i="4"/>
  <c r="K1367" i="4"/>
  <c r="N1367" i="4"/>
  <c r="C1368" i="4"/>
  <c r="D1368" i="4"/>
  <c r="F1368" i="4"/>
  <c r="K1368" i="4"/>
  <c r="N1368" i="4"/>
  <c r="C1369" i="4"/>
  <c r="D1369" i="4"/>
  <c r="F1369" i="4"/>
  <c r="K1369" i="4"/>
  <c r="N1369" i="4"/>
  <c r="C1370" i="4"/>
  <c r="D1370" i="4"/>
  <c r="F1370" i="4"/>
  <c r="K1370" i="4"/>
  <c r="N1370" i="4"/>
  <c r="C1371" i="4"/>
  <c r="D1371" i="4"/>
  <c r="F1371" i="4"/>
  <c r="K1371" i="4"/>
  <c r="N1371" i="4"/>
  <c r="C1372" i="4"/>
  <c r="D1372" i="4"/>
  <c r="F1372" i="4"/>
  <c r="K1372" i="4"/>
  <c r="N1372" i="4"/>
  <c r="C1373" i="4"/>
  <c r="D1373" i="4"/>
  <c r="F1373" i="4"/>
  <c r="K1373" i="4"/>
  <c r="N1373" i="4"/>
  <c r="C1374" i="4"/>
  <c r="D1374" i="4"/>
  <c r="F1374" i="4"/>
  <c r="K1374" i="4"/>
  <c r="N1374" i="4"/>
  <c r="C1375" i="4"/>
  <c r="D1375" i="4"/>
  <c r="F1375" i="4"/>
  <c r="K1375" i="4"/>
  <c r="N1375" i="4"/>
  <c r="C1376" i="4"/>
  <c r="D1376" i="4"/>
  <c r="F1376" i="4"/>
  <c r="K1376" i="4"/>
  <c r="N1376" i="4"/>
  <c r="C1377" i="4"/>
  <c r="D1377" i="4"/>
  <c r="F1377" i="4"/>
  <c r="K1377" i="4"/>
  <c r="N1377" i="4"/>
  <c r="C1378" i="4"/>
  <c r="D1378" i="4"/>
  <c r="F1378" i="4"/>
  <c r="K1378" i="4"/>
  <c r="N1378" i="4"/>
  <c r="C1379" i="4"/>
  <c r="D1379" i="4"/>
  <c r="F1379" i="4"/>
  <c r="K1379" i="4"/>
  <c r="N1379" i="4"/>
  <c r="C1380" i="4"/>
  <c r="D1380" i="4"/>
  <c r="F1380" i="4"/>
  <c r="K1380" i="4"/>
  <c r="N1380" i="4"/>
  <c r="C1381" i="4"/>
  <c r="D1381" i="4"/>
  <c r="F1381" i="4"/>
  <c r="K1381" i="4"/>
  <c r="N1381" i="4"/>
  <c r="C1382" i="4"/>
  <c r="D1382" i="4"/>
  <c r="F1382" i="4"/>
  <c r="K1382" i="4"/>
  <c r="N1382" i="4"/>
  <c r="C1383" i="4"/>
  <c r="D1383" i="4"/>
  <c r="F1383" i="4"/>
  <c r="K1383" i="4"/>
  <c r="N1383" i="4"/>
  <c r="K1384" i="4"/>
  <c r="N1384" i="4"/>
  <c r="K1385" i="4"/>
  <c r="N1385" i="4"/>
  <c r="C1386" i="4"/>
  <c r="D1386" i="4"/>
  <c r="F1386" i="4"/>
  <c r="K1386" i="4"/>
  <c r="N1386" i="4"/>
  <c r="C1387" i="4"/>
  <c r="D1387" i="4"/>
  <c r="F1387" i="4"/>
  <c r="K1387" i="4"/>
  <c r="N1387" i="4"/>
  <c r="K1388" i="4"/>
  <c r="N1388" i="4"/>
  <c r="K1389" i="4"/>
  <c r="N1389" i="4"/>
  <c r="C1390" i="4"/>
  <c r="D1390" i="4"/>
  <c r="F1390" i="4"/>
  <c r="K1390" i="4"/>
  <c r="N1390" i="4"/>
  <c r="C1391" i="4"/>
  <c r="D1391" i="4"/>
  <c r="F1391" i="4"/>
  <c r="K1391" i="4"/>
  <c r="N1391" i="4"/>
  <c r="C1392" i="4"/>
  <c r="D1392" i="4"/>
  <c r="F1392" i="4"/>
  <c r="K1392" i="4"/>
  <c r="N1392" i="4"/>
  <c r="K1393" i="4"/>
  <c r="N1393" i="4"/>
  <c r="C1394" i="4"/>
  <c r="D1394" i="4"/>
  <c r="F1394" i="4"/>
  <c r="K1394" i="4"/>
  <c r="N1394" i="4"/>
  <c r="C1395" i="4"/>
  <c r="D1395" i="4"/>
  <c r="F1395" i="4"/>
  <c r="K1395" i="4"/>
  <c r="N1395" i="4"/>
  <c r="C1396" i="4"/>
  <c r="D1396" i="4"/>
  <c r="F1396" i="4"/>
  <c r="K1396" i="4"/>
  <c r="N1396" i="4"/>
  <c r="C1397" i="4"/>
  <c r="D1397" i="4"/>
  <c r="F1397" i="4"/>
  <c r="K1397" i="4"/>
  <c r="N1397" i="4"/>
  <c r="C1398" i="4"/>
  <c r="D1398" i="4"/>
  <c r="F1398" i="4"/>
  <c r="K1398" i="4"/>
  <c r="N1398" i="4"/>
  <c r="C1399" i="4"/>
  <c r="D1399" i="4"/>
  <c r="F1399" i="4"/>
  <c r="K1399" i="4"/>
  <c r="N1399" i="4"/>
  <c r="C1400" i="4"/>
  <c r="D1400" i="4"/>
  <c r="F1400" i="4"/>
  <c r="K1400" i="4"/>
  <c r="N1400" i="4"/>
  <c r="C1401" i="4"/>
  <c r="D1401" i="4"/>
  <c r="F1401" i="4"/>
  <c r="K1401" i="4"/>
  <c r="N1401" i="4"/>
  <c r="C1402" i="4"/>
  <c r="D1402" i="4"/>
  <c r="F1402" i="4"/>
  <c r="K1402" i="4"/>
  <c r="N1402" i="4"/>
  <c r="C1403" i="4"/>
  <c r="D1403" i="4"/>
  <c r="F1403" i="4"/>
  <c r="K1403" i="4"/>
  <c r="N1403" i="4"/>
  <c r="C1404" i="4"/>
  <c r="D1404" i="4"/>
  <c r="F1404" i="4"/>
  <c r="K1404" i="4"/>
  <c r="N1404" i="4"/>
  <c r="C1405" i="4"/>
  <c r="D1405" i="4"/>
  <c r="F1405" i="4"/>
  <c r="K1405" i="4"/>
  <c r="N1405" i="4"/>
  <c r="C1406" i="4"/>
  <c r="D1406" i="4"/>
  <c r="F1406" i="4"/>
  <c r="K1406" i="4"/>
  <c r="N1406" i="4"/>
  <c r="C1407" i="4"/>
  <c r="D1407" i="4"/>
  <c r="F1407" i="4"/>
  <c r="K1407" i="4"/>
  <c r="N1407" i="4"/>
  <c r="C1408" i="4"/>
  <c r="D1408" i="4"/>
  <c r="F1408" i="4"/>
  <c r="K1408" i="4"/>
  <c r="N1408" i="4"/>
  <c r="C1409" i="4"/>
  <c r="D1409" i="4"/>
  <c r="F1409" i="4"/>
  <c r="K1409" i="4"/>
  <c r="N1409" i="4"/>
  <c r="C1410" i="4"/>
  <c r="D1410" i="4"/>
  <c r="F1410" i="4"/>
  <c r="K1410" i="4"/>
  <c r="N1410" i="4"/>
  <c r="C1411" i="4"/>
  <c r="D1411" i="4"/>
  <c r="F1411" i="4"/>
  <c r="K1411" i="4"/>
  <c r="N1411" i="4"/>
  <c r="C1412" i="4"/>
  <c r="D1412" i="4"/>
  <c r="F1412" i="4"/>
  <c r="K1412" i="4"/>
  <c r="N1412" i="4"/>
  <c r="C1413" i="4"/>
  <c r="D1413" i="4"/>
  <c r="F1413" i="4"/>
  <c r="K1413" i="4"/>
  <c r="N1413" i="4"/>
  <c r="C1414" i="4"/>
  <c r="D1414" i="4"/>
  <c r="F1414" i="4"/>
  <c r="K1414" i="4"/>
  <c r="N1414" i="4"/>
  <c r="C1415" i="4"/>
  <c r="D1415" i="4"/>
  <c r="F1415" i="4"/>
  <c r="K1415" i="4"/>
  <c r="N1415" i="4"/>
  <c r="C1416" i="4"/>
  <c r="D1416" i="4"/>
  <c r="F1416" i="4"/>
  <c r="K1416" i="4"/>
  <c r="N1416" i="4"/>
  <c r="C1417" i="4"/>
  <c r="D1417" i="4"/>
  <c r="F1417" i="4"/>
  <c r="K1417" i="4"/>
  <c r="N1417" i="4"/>
  <c r="C1418" i="4"/>
  <c r="D1418" i="4"/>
  <c r="F1418" i="4"/>
  <c r="K1418" i="4"/>
  <c r="N1418" i="4"/>
  <c r="C1419" i="4"/>
  <c r="D1419" i="4"/>
  <c r="F1419" i="4"/>
  <c r="K1419" i="4"/>
  <c r="N1419" i="4"/>
  <c r="C1420" i="4"/>
  <c r="D1420" i="4"/>
  <c r="F1420" i="4"/>
  <c r="K1420" i="4"/>
  <c r="N1420" i="4"/>
  <c r="C1421" i="4"/>
  <c r="D1421" i="4"/>
  <c r="F1421" i="4"/>
  <c r="K1421" i="4"/>
  <c r="N1421" i="4"/>
  <c r="C1422" i="4"/>
  <c r="D1422" i="4"/>
  <c r="F1422" i="4"/>
  <c r="K1422" i="4"/>
  <c r="N1422" i="4"/>
  <c r="C1423" i="4"/>
  <c r="D1423" i="4"/>
  <c r="F1423" i="4"/>
  <c r="K1423" i="4"/>
  <c r="N1423" i="4"/>
  <c r="C1424" i="4"/>
  <c r="D1424" i="4"/>
  <c r="F1424" i="4"/>
  <c r="K1424" i="4"/>
  <c r="N1424" i="4"/>
  <c r="C1425" i="4"/>
  <c r="D1425" i="4"/>
  <c r="F1425" i="4"/>
  <c r="K1425" i="4"/>
  <c r="N1425" i="4"/>
  <c r="K1426" i="4"/>
  <c r="N1426" i="4"/>
  <c r="C1427" i="4"/>
  <c r="D1427" i="4"/>
  <c r="F1427" i="4"/>
  <c r="K1427" i="4"/>
  <c r="N1427" i="4"/>
  <c r="C1428" i="4"/>
  <c r="D1428" i="4"/>
  <c r="F1428" i="4"/>
  <c r="K1428" i="4"/>
  <c r="N1428" i="4"/>
  <c r="K1429" i="4"/>
  <c r="N1429" i="4"/>
  <c r="K1430" i="4"/>
  <c r="N1430" i="4"/>
  <c r="C1431" i="4"/>
  <c r="D1431" i="4"/>
  <c r="F1431" i="4"/>
  <c r="K1431" i="4"/>
  <c r="N1431" i="4"/>
  <c r="K1432" i="4"/>
  <c r="N1432" i="4"/>
  <c r="K1433" i="4"/>
  <c r="N1433" i="4"/>
  <c r="C1434" i="4"/>
  <c r="D1434" i="4"/>
  <c r="F1434" i="4"/>
  <c r="K1434" i="4"/>
  <c r="N1434" i="4"/>
  <c r="K1435" i="4"/>
  <c r="N1435" i="4"/>
  <c r="C1436" i="4"/>
  <c r="D1436" i="4"/>
  <c r="F1436" i="4"/>
  <c r="K1436" i="4"/>
  <c r="N1436" i="4"/>
  <c r="C1437" i="4"/>
  <c r="D1437" i="4"/>
  <c r="F1437" i="4"/>
  <c r="K1437" i="4"/>
  <c r="N1437" i="4"/>
  <c r="C1438" i="4"/>
  <c r="D1438" i="4"/>
  <c r="F1438" i="4"/>
  <c r="K1438" i="4"/>
  <c r="N1438" i="4"/>
  <c r="C1439" i="4"/>
  <c r="D1439" i="4"/>
  <c r="F1439" i="4"/>
  <c r="K1439" i="4"/>
  <c r="N1439" i="4"/>
  <c r="C1440" i="4"/>
  <c r="D1440" i="4"/>
  <c r="F1440" i="4"/>
  <c r="K1440" i="4"/>
  <c r="N1440" i="4"/>
  <c r="C1441" i="4"/>
  <c r="D1441" i="4"/>
  <c r="F1441" i="4"/>
  <c r="K1441" i="4"/>
  <c r="N1441" i="4"/>
  <c r="C1442" i="4"/>
  <c r="D1442" i="4"/>
  <c r="F1442" i="4"/>
  <c r="K1442" i="4"/>
  <c r="N1442" i="4"/>
  <c r="K1443" i="4"/>
  <c r="N1443" i="4"/>
  <c r="C1444" i="4"/>
  <c r="D1444" i="4"/>
  <c r="F1444" i="4"/>
  <c r="K1444" i="4"/>
  <c r="N1444" i="4"/>
  <c r="K1445" i="4"/>
  <c r="N1445" i="4"/>
  <c r="C1446" i="4"/>
  <c r="D1446" i="4"/>
  <c r="F1446" i="4"/>
  <c r="K1446" i="4"/>
  <c r="N1446" i="4"/>
  <c r="C1447" i="4"/>
  <c r="D1447" i="4"/>
  <c r="F1447" i="4"/>
  <c r="K1447" i="4"/>
  <c r="N1447" i="4"/>
  <c r="C1448" i="4"/>
  <c r="D1448" i="4"/>
  <c r="F1448" i="4"/>
  <c r="K1448" i="4"/>
  <c r="N1448" i="4"/>
  <c r="C1449" i="4"/>
  <c r="D1449" i="4"/>
  <c r="F1449" i="4"/>
  <c r="K1449" i="4"/>
  <c r="N1449" i="4"/>
  <c r="C1450" i="4"/>
  <c r="D1450" i="4"/>
  <c r="F1450" i="4"/>
  <c r="K1450" i="4"/>
  <c r="N1450" i="4"/>
  <c r="C1451" i="4"/>
  <c r="D1451" i="4"/>
  <c r="F1451" i="4"/>
  <c r="K1451" i="4"/>
  <c r="N1451" i="4"/>
  <c r="K1452" i="4"/>
  <c r="N1452" i="4"/>
  <c r="K1453" i="4"/>
  <c r="N1453" i="4"/>
  <c r="C1454" i="4"/>
  <c r="D1454" i="4"/>
  <c r="F1454" i="4"/>
  <c r="K1454" i="4"/>
  <c r="N1454" i="4"/>
  <c r="K1455" i="4"/>
  <c r="N1455" i="4"/>
  <c r="K1456" i="4"/>
  <c r="N1456" i="4"/>
  <c r="C1457" i="4"/>
  <c r="D1457" i="4"/>
  <c r="F1457" i="4"/>
  <c r="K1457" i="4"/>
  <c r="N1457" i="4"/>
  <c r="K1458" i="4"/>
  <c r="N1458" i="4"/>
  <c r="K1459" i="4"/>
  <c r="N1459" i="4"/>
  <c r="K1460" i="4"/>
  <c r="N1460" i="4"/>
  <c r="C1461" i="4"/>
  <c r="D1461" i="4"/>
  <c r="F1461" i="4"/>
  <c r="K1461" i="4"/>
  <c r="N1461" i="4"/>
  <c r="C1462" i="4"/>
  <c r="D1462" i="4"/>
  <c r="F1462" i="4"/>
  <c r="K1462" i="4"/>
  <c r="N1462" i="4"/>
  <c r="C1463" i="4"/>
  <c r="D1463" i="4"/>
  <c r="F1463" i="4"/>
  <c r="K1463" i="4"/>
  <c r="N1463" i="4"/>
  <c r="C1464" i="4"/>
  <c r="D1464" i="4"/>
  <c r="F1464" i="4"/>
  <c r="K1464" i="4"/>
  <c r="N1464" i="4"/>
  <c r="C1465" i="4"/>
  <c r="D1465" i="4"/>
  <c r="F1465" i="4"/>
  <c r="K1465" i="4"/>
  <c r="N1465" i="4"/>
  <c r="K1466" i="4"/>
  <c r="N1466" i="4"/>
  <c r="K1467" i="4"/>
  <c r="N1467" i="4"/>
  <c r="K1468" i="4"/>
  <c r="N1468" i="4"/>
  <c r="K1469" i="4"/>
  <c r="N1469" i="4"/>
  <c r="C1470" i="4"/>
  <c r="D1470" i="4"/>
  <c r="F1470" i="4"/>
  <c r="K1470" i="4"/>
  <c r="N1470" i="4"/>
  <c r="K1471" i="4"/>
  <c r="N1471" i="4"/>
  <c r="K1472" i="4"/>
  <c r="N1472" i="4"/>
  <c r="K1473" i="4"/>
  <c r="N1473" i="4"/>
  <c r="K1474" i="4"/>
  <c r="N1474" i="4"/>
  <c r="C1475" i="4"/>
  <c r="D1475" i="4"/>
  <c r="F1475" i="4"/>
  <c r="K1475" i="4"/>
  <c r="N1475" i="4"/>
  <c r="K1476" i="4"/>
  <c r="N1476" i="4"/>
  <c r="C1477" i="4"/>
  <c r="D1477" i="4"/>
  <c r="F1477" i="4"/>
  <c r="K1477" i="4"/>
  <c r="N1477" i="4"/>
  <c r="C1478" i="4"/>
  <c r="D1478" i="4"/>
  <c r="F1478" i="4"/>
  <c r="K1478" i="4"/>
  <c r="N1478" i="4"/>
  <c r="C1479" i="4"/>
  <c r="D1479" i="4"/>
  <c r="F1479" i="4"/>
  <c r="K1479" i="4"/>
  <c r="N1479" i="4"/>
  <c r="C1480" i="4"/>
  <c r="D1480" i="4"/>
  <c r="F1480" i="4"/>
  <c r="K1480" i="4"/>
  <c r="N1480" i="4"/>
  <c r="C1481" i="4"/>
  <c r="D1481" i="4"/>
  <c r="F1481" i="4"/>
  <c r="K1481" i="4"/>
  <c r="N1481" i="4"/>
  <c r="C1482" i="4"/>
  <c r="D1482" i="4"/>
  <c r="F1482" i="4"/>
  <c r="K1482" i="4"/>
  <c r="N1482" i="4"/>
  <c r="C1483" i="4"/>
  <c r="D1483" i="4"/>
  <c r="F1483" i="4"/>
  <c r="K1483" i="4"/>
  <c r="N1483" i="4"/>
  <c r="C1484" i="4"/>
  <c r="D1484" i="4"/>
  <c r="F1484" i="4"/>
  <c r="K1484" i="4"/>
  <c r="N1484" i="4"/>
  <c r="C1485" i="4"/>
  <c r="D1485" i="4"/>
  <c r="F1485" i="4"/>
  <c r="K1485" i="4"/>
  <c r="N1485" i="4"/>
  <c r="C1486" i="4"/>
  <c r="D1486" i="4"/>
  <c r="F1486" i="4"/>
  <c r="K1486" i="4"/>
  <c r="N1486" i="4"/>
  <c r="K1487" i="4"/>
  <c r="N1487" i="4"/>
  <c r="K1488" i="4"/>
  <c r="N1488" i="4"/>
  <c r="C1489" i="4"/>
  <c r="D1489" i="4"/>
  <c r="F1489" i="4"/>
  <c r="K1489" i="4"/>
  <c r="N1489" i="4"/>
  <c r="C1490" i="4"/>
  <c r="D1490" i="4"/>
  <c r="F1490" i="4"/>
  <c r="K1490" i="4"/>
  <c r="N1490" i="4"/>
  <c r="C1491" i="4"/>
  <c r="D1491" i="4"/>
  <c r="F1491" i="4"/>
  <c r="K1491" i="4"/>
  <c r="N1491" i="4"/>
  <c r="C1492" i="4"/>
  <c r="D1492" i="4"/>
  <c r="F1492" i="4"/>
  <c r="K1492" i="4"/>
  <c r="N1492" i="4"/>
  <c r="C1493" i="4"/>
  <c r="D1493" i="4"/>
  <c r="F1493" i="4"/>
  <c r="K1493" i="4"/>
  <c r="N1493" i="4"/>
  <c r="C1494" i="4"/>
  <c r="D1494" i="4"/>
  <c r="F1494" i="4"/>
  <c r="K1494" i="4"/>
  <c r="N1494" i="4"/>
  <c r="C1495" i="4"/>
  <c r="D1495" i="4"/>
  <c r="F1495" i="4"/>
  <c r="K1495" i="4"/>
  <c r="N1495" i="4"/>
  <c r="C1496" i="4"/>
  <c r="D1496" i="4"/>
  <c r="F1496" i="4"/>
  <c r="K1496" i="4"/>
  <c r="N1496" i="4"/>
  <c r="C1497" i="4"/>
  <c r="D1497" i="4"/>
  <c r="F1497" i="4"/>
  <c r="K1497" i="4"/>
  <c r="N1497" i="4"/>
  <c r="C1498" i="4"/>
  <c r="D1498" i="4"/>
  <c r="F1498" i="4"/>
  <c r="K1498" i="4"/>
  <c r="N1498" i="4"/>
  <c r="K1499" i="4"/>
  <c r="N1499" i="4"/>
  <c r="C1500" i="4"/>
  <c r="D1500" i="4"/>
  <c r="F1500" i="4"/>
  <c r="K1500" i="4"/>
  <c r="N1500" i="4"/>
  <c r="C1501" i="4"/>
  <c r="D1501" i="4"/>
  <c r="F1501" i="4"/>
  <c r="K1501" i="4"/>
  <c r="N1501" i="4"/>
  <c r="C1502" i="4"/>
  <c r="D1502" i="4"/>
  <c r="F1502" i="4"/>
  <c r="K1502" i="4"/>
  <c r="N1502" i="4"/>
  <c r="K1503" i="4"/>
  <c r="N1503" i="4"/>
  <c r="K1504" i="4"/>
  <c r="N1504" i="4"/>
  <c r="K1505" i="4"/>
  <c r="N1505" i="4"/>
  <c r="C1506" i="4"/>
  <c r="D1506" i="4"/>
  <c r="F1506" i="4"/>
  <c r="K1506" i="4"/>
  <c r="N1506" i="4"/>
  <c r="K1507" i="4"/>
  <c r="N1507" i="4"/>
  <c r="K1508" i="4"/>
  <c r="N1508" i="4"/>
  <c r="K1509" i="4"/>
  <c r="N1509" i="4"/>
  <c r="K1510" i="4"/>
  <c r="N1510" i="4"/>
  <c r="C1511" i="4"/>
  <c r="D1511" i="4"/>
  <c r="F1511" i="4"/>
  <c r="K1511" i="4"/>
  <c r="N1511" i="4"/>
  <c r="K1512" i="4"/>
  <c r="N1512" i="4"/>
  <c r="C1513" i="4"/>
  <c r="D1513" i="4"/>
  <c r="F1513" i="4"/>
  <c r="K1513" i="4"/>
  <c r="N1513" i="4"/>
  <c r="C1514" i="4"/>
  <c r="D1514" i="4"/>
  <c r="F1514" i="4"/>
  <c r="K1514" i="4"/>
  <c r="N1514" i="4"/>
  <c r="C1515" i="4"/>
  <c r="D1515" i="4"/>
  <c r="F1515" i="4"/>
  <c r="K1515" i="4"/>
  <c r="N1515" i="4"/>
  <c r="K1516" i="4"/>
  <c r="N1516" i="4"/>
  <c r="C1517" i="4"/>
  <c r="D1517" i="4"/>
  <c r="F1517" i="4"/>
  <c r="K1517" i="4"/>
  <c r="N1517" i="4"/>
  <c r="C1518" i="4"/>
  <c r="D1518" i="4"/>
  <c r="F1518" i="4"/>
  <c r="K1518" i="4"/>
  <c r="N1518" i="4"/>
  <c r="C1519" i="4"/>
  <c r="D1519" i="4"/>
  <c r="F1519" i="4"/>
  <c r="K1519" i="4"/>
  <c r="N1519" i="4"/>
  <c r="C1520" i="4"/>
  <c r="D1520" i="4"/>
  <c r="F1520" i="4"/>
  <c r="K1520" i="4"/>
  <c r="N1520" i="4"/>
  <c r="C1521" i="4"/>
  <c r="D1521" i="4"/>
  <c r="F1521" i="4"/>
  <c r="K1521" i="4"/>
  <c r="N1521" i="4"/>
  <c r="C1522" i="4"/>
  <c r="D1522" i="4"/>
  <c r="F1522" i="4"/>
  <c r="K1522" i="4"/>
  <c r="N1522" i="4"/>
  <c r="C1523" i="4"/>
  <c r="D1523" i="4"/>
  <c r="F1523" i="4"/>
  <c r="K1523" i="4"/>
  <c r="N1523" i="4"/>
  <c r="C1524" i="4"/>
  <c r="D1524" i="4"/>
  <c r="F1524" i="4"/>
  <c r="K1524" i="4"/>
  <c r="N1524" i="4"/>
  <c r="C1525" i="4"/>
  <c r="D1525" i="4"/>
  <c r="F1525" i="4"/>
  <c r="K1525" i="4"/>
  <c r="N1525" i="4"/>
  <c r="C1526" i="4"/>
  <c r="D1526" i="4"/>
  <c r="F1526" i="4"/>
  <c r="K1526" i="4"/>
  <c r="N1526" i="4"/>
  <c r="K1527" i="4"/>
  <c r="N1527" i="4"/>
  <c r="C1528" i="4"/>
  <c r="D1528" i="4"/>
  <c r="F1528" i="4"/>
  <c r="K1528" i="4"/>
  <c r="N1528" i="4"/>
  <c r="C1529" i="4"/>
  <c r="D1529" i="4"/>
  <c r="F1529" i="4"/>
  <c r="K1529" i="4"/>
  <c r="N1529" i="4"/>
  <c r="C1530" i="4"/>
  <c r="D1530" i="4"/>
  <c r="F1530" i="4"/>
  <c r="K1530" i="4"/>
  <c r="N1530" i="4"/>
  <c r="C1531" i="4"/>
  <c r="D1531" i="4"/>
  <c r="F1531" i="4"/>
  <c r="K1531" i="4"/>
  <c r="N1531" i="4"/>
  <c r="C1532" i="4"/>
  <c r="D1532" i="4"/>
  <c r="F1532" i="4"/>
  <c r="K1532" i="4"/>
  <c r="N1532" i="4"/>
  <c r="C1533" i="4"/>
  <c r="D1533" i="4"/>
  <c r="F1533" i="4"/>
  <c r="K1533" i="4"/>
  <c r="N1533" i="4"/>
  <c r="C1534" i="4"/>
  <c r="D1534" i="4"/>
  <c r="F1534" i="4"/>
  <c r="K1534" i="4"/>
  <c r="N1534" i="4"/>
  <c r="C1535" i="4"/>
  <c r="D1535" i="4"/>
  <c r="F1535" i="4"/>
  <c r="K1535" i="4"/>
  <c r="N1535" i="4"/>
  <c r="C1536" i="4"/>
  <c r="D1536" i="4"/>
  <c r="F1536" i="4"/>
  <c r="K1536" i="4"/>
  <c r="N1536" i="4"/>
  <c r="C1537" i="4"/>
  <c r="D1537" i="4"/>
  <c r="F1537" i="4"/>
  <c r="K1537" i="4"/>
  <c r="N1537" i="4"/>
  <c r="C1538" i="4"/>
  <c r="D1538" i="4"/>
  <c r="F1538" i="4"/>
  <c r="K1538" i="4"/>
  <c r="N1538" i="4"/>
  <c r="C1539" i="4"/>
  <c r="D1539" i="4"/>
  <c r="F1539" i="4"/>
  <c r="K1539" i="4"/>
  <c r="N1539" i="4"/>
  <c r="C1540" i="4"/>
  <c r="D1540" i="4"/>
  <c r="F1540" i="4"/>
  <c r="K1540" i="4"/>
  <c r="N1540" i="4"/>
  <c r="K1541" i="4"/>
  <c r="N1541" i="4"/>
  <c r="C1542" i="4"/>
  <c r="D1542" i="4"/>
  <c r="F1542" i="4"/>
  <c r="K1542" i="4"/>
  <c r="N1542" i="4"/>
  <c r="C1543" i="4"/>
  <c r="D1543" i="4"/>
  <c r="F1543" i="4"/>
  <c r="K1543" i="4"/>
  <c r="N1543" i="4"/>
  <c r="C1544" i="4"/>
  <c r="D1544" i="4"/>
  <c r="F1544" i="4"/>
  <c r="K1544" i="4"/>
  <c r="N1544" i="4"/>
  <c r="C1545" i="4"/>
  <c r="D1545" i="4"/>
  <c r="F1545" i="4"/>
  <c r="K1545" i="4"/>
  <c r="N1545" i="4"/>
  <c r="C1546" i="4"/>
  <c r="D1546" i="4"/>
  <c r="F1546" i="4"/>
  <c r="K1546" i="4"/>
  <c r="N1546" i="4"/>
  <c r="C1547" i="4"/>
  <c r="D1547" i="4"/>
  <c r="F1547" i="4"/>
  <c r="K1547" i="4"/>
  <c r="N1547" i="4"/>
  <c r="K1548" i="4"/>
  <c r="N1548" i="4"/>
  <c r="K1549" i="4"/>
  <c r="N1549" i="4"/>
  <c r="C1550" i="4"/>
  <c r="D1550" i="4"/>
  <c r="F1550" i="4"/>
  <c r="K1550" i="4"/>
  <c r="N1550" i="4"/>
  <c r="K1551" i="4"/>
  <c r="N1551" i="4"/>
  <c r="K1552" i="4"/>
  <c r="N1552" i="4"/>
  <c r="C1553" i="4"/>
  <c r="D1553" i="4"/>
  <c r="F1553" i="4"/>
  <c r="K1553" i="4"/>
  <c r="N1553" i="4"/>
  <c r="C1554" i="4"/>
  <c r="D1554" i="4"/>
  <c r="F1554" i="4"/>
  <c r="K1554" i="4"/>
  <c r="N1554" i="4"/>
  <c r="C1555" i="4"/>
  <c r="D1555" i="4"/>
  <c r="F1555" i="4"/>
  <c r="K1555" i="4"/>
  <c r="N1555" i="4"/>
  <c r="C1556" i="4"/>
  <c r="D1556" i="4"/>
  <c r="F1556" i="4"/>
  <c r="K1556" i="4"/>
  <c r="N1556" i="4"/>
  <c r="C1557" i="4"/>
  <c r="D1557" i="4"/>
  <c r="F1557" i="4"/>
  <c r="K1557" i="4"/>
  <c r="N1557" i="4"/>
  <c r="C1558" i="4"/>
  <c r="D1558" i="4"/>
  <c r="F1558" i="4"/>
  <c r="K1558" i="4"/>
  <c r="N1558" i="4"/>
  <c r="C1559" i="4"/>
  <c r="D1559" i="4"/>
  <c r="F1559" i="4"/>
  <c r="K1559" i="4"/>
  <c r="N1559" i="4"/>
  <c r="C1560" i="4"/>
  <c r="D1560" i="4"/>
  <c r="F1560" i="4"/>
  <c r="K1560" i="4"/>
  <c r="N1560" i="4"/>
  <c r="C1561" i="4"/>
  <c r="D1561" i="4"/>
  <c r="F1561" i="4"/>
  <c r="K1561" i="4"/>
  <c r="N1561" i="4"/>
  <c r="C1562" i="4"/>
  <c r="D1562" i="4"/>
  <c r="F1562" i="4"/>
  <c r="K1562" i="4"/>
  <c r="N1562" i="4"/>
  <c r="C1563" i="4"/>
  <c r="D1563" i="4"/>
  <c r="F1563" i="4"/>
  <c r="K1563" i="4"/>
  <c r="N1563" i="4"/>
  <c r="C1564" i="4"/>
  <c r="D1564" i="4"/>
  <c r="F1564" i="4"/>
  <c r="K1564" i="4"/>
  <c r="N1564" i="4"/>
  <c r="C1565" i="4"/>
  <c r="D1565" i="4"/>
  <c r="F1565" i="4"/>
  <c r="K1565" i="4"/>
  <c r="N1565" i="4"/>
  <c r="C1566" i="4"/>
  <c r="D1566" i="4"/>
  <c r="F1566" i="4"/>
  <c r="K1566" i="4"/>
  <c r="N1566" i="4"/>
  <c r="C1567" i="4"/>
  <c r="D1567" i="4"/>
  <c r="F1567" i="4"/>
  <c r="K1567" i="4"/>
  <c r="N1567" i="4"/>
  <c r="C1568" i="4"/>
  <c r="D1568" i="4"/>
  <c r="F1568" i="4"/>
  <c r="K1568" i="4"/>
  <c r="N1568" i="4"/>
  <c r="C1569" i="4"/>
  <c r="D1569" i="4"/>
  <c r="F1569" i="4"/>
  <c r="K1569" i="4"/>
  <c r="N1569" i="4"/>
  <c r="C1570" i="4"/>
  <c r="D1570" i="4"/>
  <c r="F1570" i="4"/>
  <c r="K1570" i="4"/>
  <c r="N1570" i="4"/>
  <c r="C1571" i="4"/>
  <c r="D1571" i="4"/>
  <c r="F1571" i="4"/>
  <c r="K1571" i="4"/>
  <c r="N1571" i="4"/>
  <c r="C1572" i="4"/>
  <c r="D1572" i="4"/>
  <c r="F1572" i="4"/>
  <c r="K1572" i="4"/>
  <c r="N1572" i="4"/>
  <c r="C1573" i="4"/>
  <c r="D1573" i="4"/>
  <c r="F1573" i="4"/>
  <c r="K1573" i="4"/>
  <c r="N1573" i="4"/>
  <c r="C1574" i="4"/>
  <c r="D1574" i="4"/>
  <c r="F1574" i="4"/>
  <c r="K1574" i="4"/>
  <c r="N1574" i="4"/>
  <c r="C1575" i="4"/>
  <c r="D1575" i="4"/>
  <c r="F1575" i="4"/>
  <c r="K1575" i="4"/>
  <c r="N1575" i="4"/>
  <c r="C1576" i="4"/>
  <c r="D1576" i="4"/>
  <c r="F1576" i="4"/>
  <c r="K1576" i="4"/>
  <c r="N1576" i="4"/>
  <c r="C1577" i="4"/>
  <c r="D1577" i="4"/>
  <c r="F1577" i="4"/>
  <c r="K1577" i="4"/>
  <c r="N1577" i="4"/>
  <c r="C1578" i="4"/>
  <c r="D1578" i="4"/>
  <c r="F1578" i="4"/>
  <c r="K1578" i="4"/>
  <c r="N1578" i="4"/>
  <c r="C1579" i="4"/>
  <c r="D1579" i="4"/>
  <c r="F1579" i="4"/>
  <c r="K1579" i="4"/>
  <c r="N1579" i="4"/>
  <c r="C1580" i="4"/>
  <c r="D1580" i="4"/>
  <c r="F1580" i="4"/>
  <c r="K1580" i="4"/>
  <c r="N1580" i="4"/>
  <c r="C1581" i="4"/>
  <c r="D1581" i="4"/>
  <c r="F1581" i="4"/>
  <c r="K1581" i="4"/>
  <c r="N1581" i="4"/>
  <c r="C1582" i="4"/>
  <c r="D1582" i="4"/>
  <c r="F1582" i="4"/>
  <c r="K1582" i="4"/>
  <c r="N1582" i="4"/>
  <c r="C1583" i="4"/>
  <c r="D1583" i="4"/>
  <c r="F1583" i="4"/>
  <c r="K1583" i="4"/>
  <c r="N1583" i="4"/>
  <c r="C1584" i="4"/>
  <c r="D1584" i="4"/>
  <c r="F1584" i="4"/>
  <c r="K1584" i="4"/>
  <c r="N1584" i="4"/>
  <c r="C1585" i="4"/>
  <c r="D1585" i="4"/>
  <c r="F1585" i="4"/>
  <c r="K1585" i="4"/>
  <c r="N1585" i="4"/>
  <c r="K1586" i="4"/>
  <c r="N1586" i="4"/>
  <c r="K1587" i="4"/>
  <c r="N1587" i="4"/>
  <c r="C1588" i="4"/>
  <c r="D1588" i="4"/>
  <c r="F1588" i="4"/>
  <c r="K1588" i="4"/>
  <c r="N1588" i="4"/>
  <c r="K1589" i="4"/>
  <c r="N1589" i="4"/>
  <c r="C1590" i="4"/>
  <c r="D1590" i="4"/>
  <c r="F1590" i="4"/>
  <c r="K1590" i="4"/>
  <c r="N1590" i="4"/>
  <c r="C1591" i="4"/>
  <c r="D1591" i="4"/>
  <c r="F1591" i="4"/>
  <c r="K1591" i="4"/>
  <c r="N1591" i="4"/>
  <c r="C1592" i="4"/>
  <c r="D1592" i="4"/>
  <c r="F1592" i="4"/>
  <c r="K1592" i="4"/>
  <c r="N1592" i="4"/>
  <c r="C1593" i="4"/>
  <c r="D1593" i="4"/>
  <c r="F1593" i="4"/>
  <c r="K1593" i="4"/>
  <c r="N1593" i="4"/>
  <c r="C1594" i="4"/>
  <c r="D1594" i="4"/>
  <c r="F1594" i="4"/>
  <c r="K1594" i="4"/>
  <c r="N1594" i="4"/>
  <c r="C1595" i="4"/>
  <c r="D1595" i="4"/>
  <c r="F1595" i="4"/>
  <c r="K1595" i="4"/>
  <c r="N1595" i="4"/>
  <c r="C1596" i="4"/>
  <c r="D1596" i="4"/>
  <c r="F1596" i="4"/>
  <c r="K1596" i="4"/>
  <c r="N1596" i="4"/>
  <c r="F1597" i="4"/>
  <c r="K1597" i="4"/>
  <c r="N1597" i="4"/>
  <c r="K1598" i="4"/>
  <c r="N1598" i="4"/>
  <c r="C1599" i="4"/>
  <c r="D1599" i="4"/>
  <c r="F1599" i="4"/>
  <c r="K1599" i="4"/>
  <c r="N1599" i="4"/>
  <c r="C1600" i="4"/>
  <c r="D1600" i="4"/>
  <c r="F1600" i="4"/>
  <c r="K1600" i="4"/>
  <c r="N1600" i="4"/>
  <c r="K1601" i="4"/>
  <c r="N1601" i="4"/>
  <c r="C1602" i="4"/>
  <c r="D1602" i="4"/>
  <c r="F1602" i="4"/>
  <c r="K1602" i="4"/>
  <c r="N1602" i="4"/>
  <c r="C1603" i="4"/>
  <c r="D1603" i="4"/>
  <c r="F1603" i="4"/>
  <c r="K1603" i="4"/>
  <c r="N1603" i="4"/>
  <c r="C1604" i="4"/>
  <c r="D1604" i="4"/>
  <c r="F1604" i="4"/>
  <c r="K1604" i="4"/>
  <c r="N1604" i="4"/>
  <c r="C1605" i="4"/>
  <c r="D1605" i="4"/>
  <c r="F1605" i="4"/>
  <c r="K1605" i="4"/>
  <c r="N1605" i="4"/>
  <c r="C1606" i="4"/>
  <c r="D1606" i="4"/>
  <c r="F1606" i="4"/>
  <c r="K1606" i="4"/>
  <c r="N1606" i="4"/>
  <c r="C1607" i="4"/>
  <c r="D1607" i="4"/>
  <c r="F1607" i="4"/>
  <c r="K1607" i="4"/>
  <c r="N1607" i="4"/>
  <c r="C1608" i="4"/>
  <c r="D1608" i="4"/>
  <c r="F1608" i="4"/>
  <c r="K1608" i="4"/>
  <c r="N1608" i="4"/>
  <c r="C1609" i="4"/>
  <c r="D1609" i="4"/>
  <c r="F1609" i="4"/>
  <c r="K1609" i="4"/>
  <c r="N1609" i="4"/>
  <c r="C1610" i="4"/>
  <c r="D1610" i="4"/>
  <c r="F1610" i="4"/>
  <c r="K1610" i="4"/>
  <c r="N1610" i="4"/>
  <c r="C1611" i="4"/>
  <c r="D1611" i="4"/>
  <c r="F1611" i="4"/>
  <c r="K1611" i="4"/>
  <c r="N1611" i="4"/>
  <c r="C1612" i="4"/>
  <c r="D1612" i="4"/>
  <c r="F1612" i="4"/>
  <c r="K1612" i="4"/>
  <c r="N1612" i="4"/>
  <c r="C1613" i="4"/>
  <c r="D1613" i="4"/>
  <c r="F1613" i="4"/>
  <c r="K1613" i="4"/>
  <c r="N1613" i="4"/>
  <c r="C1614" i="4"/>
  <c r="D1614" i="4"/>
  <c r="F1614" i="4"/>
  <c r="K1614" i="4"/>
  <c r="N1614" i="4"/>
  <c r="C1615" i="4"/>
  <c r="D1615" i="4"/>
  <c r="F1615" i="4"/>
  <c r="K1615" i="4"/>
  <c r="N1615" i="4"/>
  <c r="C1616" i="4"/>
  <c r="D1616" i="4"/>
  <c r="F1616" i="4"/>
  <c r="K1616" i="4"/>
  <c r="N1616" i="4"/>
  <c r="C1617" i="4"/>
  <c r="D1617" i="4"/>
  <c r="F1617" i="4"/>
  <c r="K1617" i="4"/>
  <c r="N1617" i="4"/>
  <c r="C1618" i="4"/>
  <c r="D1618" i="4"/>
  <c r="F1618" i="4"/>
  <c r="K1618" i="4"/>
  <c r="N1618" i="4"/>
  <c r="C1619" i="4"/>
  <c r="D1619" i="4"/>
  <c r="F1619" i="4"/>
  <c r="K1619" i="4"/>
  <c r="N1619" i="4"/>
  <c r="C1620" i="4"/>
  <c r="D1620" i="4"/>
  <c r="F1620" i="4"/>
  <c r="K1620" i="4"/>
  <c r="N1620" i="4"/>
  <c r="C1621" i="4"/>
  <c r="D1621" i="4"/>
  <c r="F1621" i="4"/>
  <c r="K1621" i="4"/>
  <c r="N1621" i="4"/>
  <c r="K1622" i="4"/>
  <c r="N1622" i="4"/>
  <c r="K1623" i="4"/>
  <c r="N1623" i="4"/>
  <c r="C1624" i="4"/>
  <c r="D1624" i="4"/>
  <c r="F1624" i="4"/>
  <c r="K1624" i="4"/>
  <c r="N1624" i="4"/>
  <c r="C1625" i="4"/>
  <c r="D1625" i="4"/>
  <c r="F1625" i="4"/>
  <c r="K1625" i="4"/>
  <c r="N1625" i="4"/>
  <c r="C1626" i="4"/>
  <c r="D1626" i="4"/>
  <c r="F1626" i="4"/>
  <c r="K1626" i="4"/>
  <c r="N1626" i="4"/>
  <c r="C1627" i="4"/>
  <c r="D1627" i="4"/>
  <c r="F1627" i="4"/>
  <c r="K1627" i="4"/>
  <c r="C1628" i="4"/>
  <c r="D1628" i="4"/>
  <c r="F1628" i="4"/>
  <c r="K1628" i="4"/>
  <c r="N1628" i="4"/>
  <c r="K1629" i="4"/>
  <c r="N1629" i="4"/>
  <c r="C1630" i="4"/>
  <c r="D1630" i="4"/>
  <c r="F1630" i="4"/>
  <c r="K1630" i="4"/>
  <c r="N1630" i="4"/>
  <c r="C1631" i="4"/>
  <c r="D1631" i="4"/>
  <c r="F1631" i="4"/>
  <c r="K1631" i="4"/>
  <c r="N1631" i="4"/>
  <c r="C1632" i="4"/>
  <c r="D1632" i="4"/>
  <c r="F1632" i="4"/>
  <c r="K1632" i="4"/>
  <c r="N1632" i="4"/>
  <c r="C1633" i="4"/>
  <c r="D1633" i="4"/>
  <c r="F1633" i="4"/>
  <c r="K1633" i="4"/>
  <c r="N1633" i="4"/>
  <c r="C1634" i="4"/>
  <c r="D1634" i="4"/>
  <c r="F1634" i="4"/>
  <c r="K1634" i="4"/>
  <c r="N1634" i="4"/>
  <c r="C1635" i="4"/>
  <c r="D1635" i="4"/>
  <c r="F1635" i="4"/>
  <c r="K1635" i="4"/>
  <c r="N1635" i="4"/>
  <c r="C1636" i="4"/>
  <c r="D1636" i="4"/>
  <c r="F1636" i="4"/>
  <c r="K1636" i="4"/>
  <c r="N1636" i="4"/>
  <c r="C1637" i="4"/>
  <c r="D1637" i="4"/>
  <c r="F1637" i="4"/>
  <c r="K1637" i="4"/>
  <c r="N1637" i="4"/>
  <c r="C1638" i="4"/>
  <c r="D1638" i="4"/>
  <c r="F1638" i="4"/>
  <c r="K1638" i="4"/>
  <c r="N1638" i="4"/>
  <c r="K1639" i="4"/>
  <c r="N1639" i="4"/>
  <c r="K1640" i="4"/>
  <c r="N1640" i="4"/>
  <c r="C1641" i="4"/>
  <c r="D1641" i="4"/>
  <c r="F1641" i="4"/>
  <c r="K1641" i="4"/>
  <c r="N1641" i="4"/>
  <c r="C1642" i="4"/>
  <c r="D1642" i="4"/>
  <c r="F1642" i="4"/>
  <c r="K1642" i="4"/>
  <c r="N1642" i="4"/>
  <c r="K1643" i="4"/>
  <c r="N1643" i="4"/>
  <c r="C1644" i="4"/>
  <c r="D1644" i="4"/>
  <c r="F1644" i="4"/>
  <c r="K1644" i="4"/>
  <c r="N1644" i="4"/>
  <c r="K1645" i="4"/>
  <c r="N1645" i="4"/>
  <c r="C1646" i="4"/>
  <c r="D1646" i="4"/>
  <c r="F1646" i="4"/>
  <c r="K1646" i="4"/>
  <c r="N1646" i="4"/>
  <c r="C1647" i="4"/>
  <c r="D1647" i="4"/>
  <c r="F1647" i="4"/>
  <c r="K1647" i="4"/>
  <c r="N1647" i="4"/>
  <c r="K1648" i="4"/>
  <c r="N1648" i="4"/>
  <c r="K1649" i="4"/>
  <c r="N1649" i="4"/>
  <c r="C1650" i="4"/>
  <c r="D1650" i="4"/>
  <c r="F1650" i="4"/>
  <c r="K1650" i="4"/>
  <c r="N1650" i="4"/>
  <c r="C1651" i="4"/>
  <c r="D1651" i="4"/>
  <c r="F1651" i="4"/>
  <c r="K1651" i="4"/>
  <c r="N1651" i="4"/>
  <c r="C1652" i="4"/>
  <c r="D1652" i="4"/>
  <c r="F1652" i="4"/>
  <c r="K1652" i="4"/>
  <c r="N1652" i="4"/>
  <c r="C1653" i="4"/>
  <c r="D1653" i="4"/>
  <c r="F1653" i="4"/>
  <c r="K1653" i="4"/>
  <c r="N1653" i="4"/>
  <c r="C1654" i="4"/>
  <c r="D1654" i="4"/>
  <c r="F1654" i="4"/>
  <c r="K1654" i="4"/>
  <c r="N1654" i="4"/>
  <c r="C1655" i="4"/>
  <c r="D1655" i="4"/>
  <c r="F1655" i="4"/>
  <c r="K1655" i="4"/>
  <c r="N1655" i="4"/>
  <c r="K1656" i="4"/>
  <c r="N1656" i="4"/>
  <c r="K1657" i="4"/>
  <c r="N1657" i="4"/>
  <c r="K1658" i="4"/>
  <c r="N1658" i="4"/>
  <c r="C1659" i="4"/>
  <c r="D1659" i="4"/>
  <c r="F1659" i="4"/>
  <c r="K1659" i="4"/>
  <c r="N1659" i="4"/>
  <c r="C1660" i="4"/>
  <c r="D1660" i="4"/>
  <c r="F1660" i="4"/>
  <c r="K1660" i="4"/>
  <c r="N1660" i="4"/>
  <c r="K1661" i="4"/>
  <c r="N1661" i="4"/>
  <c r="C1662" i="4"/>
  <c r="D1662" i="4"/>
  <c r="F1662" i="4"/>
  <c r="K1662" i="4"/>
  <c r="N1662" i="4"/>
  <c r="C1663" i="4"/>
  <c r="D1663" i="4"/>
  <c r="F1663" i="4"/>
  <c r="K1663" i="4"/>
  <c r="N1663" i="4"/>
  <c r="K1664" i="4"/>
  <c r="N1664" i="4"/>
  <c r="C1665" i="4"/>
  <c r="D1665" i="4"/>
  <c r="F1665" i="4"/>
  <c r="K1665" i="4"/>
  <c r="N1665" i="4"/>
  <c r="C1666" i="4"/>
  <c r="D1666" i="4"/>
  <c r="F1666" i="4"/>
  <c r="K1666" i="4"/>
  <c r="N1666" i="4"/>
  <c r="C1667" i="4"/>
  <c r="D1667" i="4"/>
  <c r="F1667" i="4"/>
  <c r="K1667" i="4"/>
  <c r="N1667" i="4"/>
  <c r="C1668" i="4"/>
  <c r="D1668" i="4"/>
  <c r="F1668" i="4"/>
  <c r="K1668" i="4"/>
  <c r="N1668" i="4"/>
  <c r="C1669" i="4"/>
  <c r="D1669" i="4"/>
  <c r="F1669" i="4"/>
  <c r="K1669" i="4"/>
  <c r="N1669" i="4"/>
  <c r="C1670" i="4"/>
  <c r="D1670" i="4"/>
  <c r="F1670" i="4"/>
  <c r="K1670" i="4"/>
  <c r="N1670" i="4"/>
  <c r="C1671" i="4"/>
  <c r="D1671" i="4"/>
  <c r="F1671" i="4"/>
  <c r="K1671" i="4"/>
  <c r="N1671" i="4"/>
  <c r="C1672" i="4"/>
  <c r="D1672" i="4"/>
  <c r="F1672" i="4"/>
  <c r="K1672" i="4"/>
  <c r="N1672" i="4"/>
  <c r="C1673" i="4"/>
  <c r="D1673" i="4"/>
  <c r="F1673" i="4"/>
  <c r="K1673" i="4"/>
  <c r="N1673" i="4"/>
  <c r="C1674" i="4"/>
  <c r="D1674" i="4"/>
  <c r="F1674" i="4"/>
  <c r="K1674" i="4"/>
  <c r="N1674" i="4"/>
  <c r="C1675" i="4"/>
  <c r="D1675" i="4"/>
  <c r="F1675" i="4"/>
  <c r="K1675" i="4"/>
  <c r="N1675" i="4"/>
  <c r="C1676" i="4"/>
  <c r="D1676" i="4"/>
  <c r="F1676" i="4"/>
  <c r="K1676" i="4"/>
  <c r="N1676" i="4"/>
  <c r="C1677" i="4"/>
  <c r="D1677" i="4"/>
  <c r="F1677" i="4"/>
  <c r="K1677" i="4"/>
  <c r="N1677" i="4"/>
  <c r="C1678" i="4"/>
  <c r="D1678" i="4"/>
  <c r="F1678" i="4"/>
  <c r="K1678" i="4"/>
  <c r="N1678" i="4"/>
  <c r="C1679" i="4"/>
  <c r="D1679" i="4"/>
  <c r="F1679" i="4"/>
  <c r="K1679" i="4"/>
  <c r="N1679" i="4"/>
  <c r="K1680" i="4"/>
  <c r="N1680" i="4"/>
  <c r="K1681" i="4"/>
  <c r="N1681" i="4"/>
  <c r="K1682" i="4"/>
  <c r="N1682" i="4"/>
  <c r="K1683" i="4"/>
  <c r="N1683" i="4"/>
  <c r="C1684" i="4"/>
  <c r="D1684" i="4"/>
  <c r="F1684" i="4"/>
  <c r="K1684" i="4"/>
  <c r="N1684" i="4"/>
  <c r="C1685" i="4"/>
  <c r="D1685" i="4"/>
  <c r="F1685" i="4"/>
  <c r="K1685" i="4"/>
  <c r="N1685" i="4"/>
  <c r="C1686" i="4"/>
  <c r="D1686" i="4"/>
  <c r="F1686" i="4"/>
  <c r="K1686" i="4"/>
  <c r="N1686" i="4"/>
  <c r="C1687" i="4"/>
  <c r="D1687" i="4"/>
  <c r="F1687" i="4"/>
  <c r="K1687" i="4"/>
  <c r="N1687" i="4"/>
  <c r="K1688" i="4"/>
  <c r="N1688" i="4"/>
  <c r="K1689" i="4"/>
  <c r="N1689" i="4"/>
  <c r="K1690" i="4"/>
  <c r="N1690" i="4"/>
  <c r="K1691" i="4"/>
  <c r="N1691" i="4"/>
  <c r="K1692" i="4"/>
  <c r="N1692" i="4"/>
  <c r="K1693" i="4"/>
  <c r="N1693" i="4"/>
  <c r="K1694" i="4"/>
  <c r="N1694" i="4"/>
  <c r="K1695" i="4"/>
  <c r="N1695" i="4"/>
  <c r="C1696" i="4"/>
  <c r="D1696" i="4"/>
  <c r="F1696" i="4"/>
  <c r="K1696" i="4"/>
  <c r="N1696" i="4"/>
  <c r="C1697" i="4"/>
  <c r="D1697" i="4"/>
  <c r="F1697" i="4"/>
  <c r="K1697" i="4"/>
  <c r="N1697" i="4"/>
  <c r="K1698" i="4"/>
  <c r="N1698" i="4"/>
  <c r="C1699" i="4"/>
  <c r="D1699" i="4"/>
  <c r="F1699" i="4"/>
  <c r="K1699" i="4"/>
  <c r="N1699" i="4"/>
  <c r="C1700" i="4"/>
  <c r="D1700" i="4"/>
  <c r="F1700" i="4"/>
  <c r="K1700" i="4"/>
  <c r="N1700" i="4"/>
  <c r="C1701" i="4"/>
  <c r="D1701" i="4"/>
  <c r="F1701" i="4"/>
  <c r="K1701" i="4"/>
  <c r="N1701" i="4"/>
  <c r="K1702" i="4"/>
  <c r="N1702" i="4"/>
  <c r="C1703" i="4"/>
  <c r="D1703" i="4"/>
  <c r="F1703" i="4"/>
  <c r="K1703" i="4"/>
  <c r="N1703" i="4"/>
  <c r="C1704" i="4"/>
  <c r="D1704" i="4"/>
  <c r="F1704" i="4"/>
  <c r="K1704" i="4"/>
  <c r="N1704" i="4"/>
  <c r="C1705" i="4"/>
  <c r="D1705" i="4"/>
  <c r="F1705" i="4"/>
  <c r="K1705" i="4"/>
  <c r="N1705" i="4"/>
  <c r="C1706" i="4"/>
  <c r="D1706" i="4"/>
  <c r="F1706" i="4"/>
  <c r="K1706" i="4"/>
  <c r="N1706" i="4"/>
  <c r="C1707" i="4"/>
  <c r="D1707" i="4"/>
  <c r="F1707" i="4"/>
  <c r="K1707" i="4"/>
  <c r="N1707" i="4"/>
  <c r="C1708" i="4"/>
  <c r="D1708" i="4"/>
  <c r="F1708" i="4"/>
  <c r="K1708" i="4"/>
  <c r="N1708" i="4"/>
  <c r="C1709" i="4"/>
  <c r="D1709" i="4"/>
  <c r="F1709" i="4"/>
  <c r="K1709" i="4"/>
  <c r="N1709" i="4"/>
  <c r="C1710" i="4"/>
  <c r="D1710" i="4"/>
  <c r="F1710" i="4"/>
  <c r="K1710" i="4"/>
  <c r="N1710" i="4"/>
  <c r="C1711" i="4"/>
  <c r="D1711" i="4"/>
  <c r="F1711" i="4"/>
  <c r="K1711" i="4"/>
  <c r="N1711" i="4"/>
  <c r="C1712" i="4"/>
  <c r="D1712" i="4"/>
  <c r="F1712" i="4"/>
  <c r="K1712" i="4"/>
  <c r="N1712" i="4"/>
  <c r="C1713" i="4"/>
  <c r="D1713" i="4"/>
  <c r="F1713" i="4"/>
  <c r="K1713" i="4"/>
  <c r="N1713" i="4"/>
  <c r="C1714" i="4"/>
  <c r="D1714" i="4"/>
  <c r="F1714" i="4"/>
  <c r="K1714" i="4"/>
  <c r="N1714" i="4"/>
  <c r="C1715" i="4"/>
  <c r="D1715" i="4"/>
  <c r="F1715" i="4"/>
  <c r="K1715" i="4"/>
  <c r="N1715" i="4"/>
  <c r="C1716" i="4"/>
  <c r="D1716" i="4"/>
  <c r="F1716" i="4"/>
  <c r="K1716" i="4"/>
  <c r="N1716" i="4"/>
  <c r="C1717" i="4"/>
  <c r="D1717" i="4"/>
  <c r="F1717" i="4"/>
  <c r="K1717" i="4"/>
  <c r="N1717" i="4"/>
  <c r="C1718" i="4"/>
  <c r="D1718" i="4"/>
  <c r="F1718" i="4"/>
  <c r="K1718" i="4"/>
  <c r="N1718" i="4"/>
  <c r="C1719" i="4"/>
  <c r="D1719" i="4"/>
  <c r="F1719" i="4"/>
  <c r="K1719" i="4"/>
  <c r="N1719" i="4"/>
  <c r="C1720" i="4"/>
  <c r="D1720" i="4"/>
  <c r="F1720" i="4"/>
  <c r="K1720" i="4"/>
  <c r="N1720" i="4"/>
  <c r="C1721" i="4"/>
  <c r="D1721" i="4"/>
  <c r="F1721" i="4"/>
  <c r="K1721" i="4"/>
  <c r="N1721" i="4"/>
  <c r="C1722" i="4"/>
  <c r="D1722" i="4"/>
  <c r="F1722" i="4"/>
  <c r="K1722" i="4"/>
  <c r="N1722" i="4"/>
  <c r="C1723" i="4"/>
  <c r="D1723" i="4"/>
  <c r="F1723" i="4"/>
  <c r="K1723" i="4"/>
  <c r="N1723" i="4"/>
  <c r="C1724" i="4"/>
  <c r="D1724" i="4"/>
  <c r="F1724" i="4"/>
  <c r="K1724" i="4"/>
  <c r="N1724" i="4"/>
  <c r="C1725" i="4"/>
  <c r="D1725" i="4"/>
  <c r="F1725" i="4"/>
  <c r="K1725" i="4"/>
  <c r="N1725" i="4"/>
  <c r="C1726" i="4"/>
  <c r="D1726" i="4"/>
  <c r="F1726" i="4"/>
  <c r="K1726" i="4"/>
  <c r="N1726" i="4"/>
  <c r="K1727" i="4"/>
  <c r="N1727" i="4"/>
  <c r="C1728" i="4"/>
  <c r="D1728" i="4"/>
  <c r="F1728" i="4"/>
  <c r="K1728" i="4"/>
  <c r="N1728" i="4"/>
  <c r="C1729" i="4"/>
  <c r="D1729" i="4"/>
  <c r="F1729" i="4"/>
  <c r="K1729" i="4"/>
  <c r="N1729" i="4"/>
  <c r="C1730" i="4"/>
  <c r="D1730" i="4"/>
  <c r="F1730" i="4"/>
  <c r="K1730" i="4"/>
  <c r="N1730" i="4"/>
  <c r="C1731" i="4"/>
  <c r="D1731" i="4"/>
  <c r="F1731" i="4"/>
  <c r="K1731" i="4"/>
  <c r="N1731" i="4"/>
  <c r="K1732" i="4"/>
  <c r="N1732" i="4"/>
  <c r="K1733" i="4"/>
  <c r="N1733" i="4"/>
  <c r="C1734" i="4"/>
  <c r="D1734" i="4"/>
  <c r="F1734" i="4"/>
  <c r="K1734" i="4"/>
  <c r="N1734" i="4"/>
  <c r="C1735" i="4"/>
  <c r="D1735" i="4"/>
  <c r="F1735" i="4"/>
  <c r="K1735" i="4"/>
  <c r="N1735" i="4"/>
  <c r="C1736" i="4"/>
  <c r="D1736" i="4"/>
  <c r="F1736" i="4"/>
  <c r="K1736" i="4"/>
  <c r="N1736" i="4"/>
  <c r="C1737" i="4"/>
  <c r="D1737" i="4"/>
  <c r="F1737" i="4"/>
  <c r="K1737" i="4"/>
  <c r="N1737" i="4"/>
  <c r="C1738" i="4"/>
  <c r="D1738" i="4"/>
  <c r="F1738" i="4"/>
  <c r="K1738" i="4"/>
  <c r="N1738" i="4"/>
  <c r="C1739" i="4"/>
  <c r="D1739" i="4"/>
  <c r="F1739" i="4"/>
  <c r="K1739" i="4"/>
  <c r="N1739" i="4"/>
  <c r="C1740" i="4"/>
  <c r="D1740" i="4"/>
  <c r="F1740" i="4"/>
  <c r="K1740" i="4"/>
  <c r="N1740" i="4"/>
  <c r="C1741" i="4"/>
  <c r="D1741" i="4"/>
  <c r="F1741" i="4"/>
  <c r="K1741" i="4"/>
  <c r="N1741" i="4"/>
  <c r="C1742" i="4"/>
  <c r="D1742" i="4"/>
  <c r="F1742" i="4"/>
  <c r="K1742" i="4"/>
  <c r="N1742" i="4"/>
  <c r="C1743" i="4"/>
  <c r="D1743" i="4"/>
  <c r="F1743" i="4"/>
  <c r="K1743" i="4"/>
  <c r="N1743" i="4"/>
  <c r="C1744" i="4"/>
  <c r="D1744" i="4"/>
  <c r="F1744" i="4"/>
  <c r="K1744" i="4"/>
  <c r="N1744" i="4"/>
  <c r="C1745" i="4"/>
  <c r="D1745" i="4"/>
  <c r="F1745" i="4"/>
  <c r="K1745" i="4"/>
  <c r="N1745" i="4"/>
  <c r="C1746" i="4"/>
  <c r="D1746" i="4"/>
  <c r="F1746" i="4"/>
  <c r="K1746" i="4"/>
  <c r="N1746" i="4"/>
  <c r="C1747" i="4"/>
  <c r="D1747" i="4"/>
  <c r="F1747" i="4"/>
  <c r="K1747" i="4"/>
  <c r="N1747" i="4"/>
  <c r="C1748" i="4"/>
  <c r="D1748" i="4"/>
  <c r="F1748" i="4"/>
  <c r="K1748" i="4"/>
  <c r="N1748" i="4"/>
  <c r="C1749" i="4"/>
  <c r="D1749" i="4"/>
  <c r="F1749" i="4"/>
  <c r="K1749" i="4"/>
  <c r="N1749" i="4"/>
  <c r="C1750" i="4"/>
  <c r="D1750" i="4"/>
  <c r="F1750" i="4"/>
  <c r="K1750" i="4"/>
  <c r="N1750" i="4"/>
  <c r="C1751" i="4"/>
  <c r="D1751" i="4"/>
  <c r="F1751" i="4"/>
  <c r="K1751" i="4"/>
  <c r="N1751" i="4"/>
  <c r="K1752" i="4"/>
  <c r="N1752" i="4"/>
  <c r="C1753" i="4"/>
  <c r="D1753" i="4"/>
  <c r="F1753" i="4"/>
  <c r="K1753" i="4"/>
  <c r="N1753" i="4"/>
  <c r="C1754" i="4"/>
  <c r="D1754" i="4"/>
  <c r="F1754" i="4"/>
  <c r="K1754" i="4"/>
  <c r="N1754" i="4"/>
  <c r="C1755" i="4"/>
  <c r="D1755" i="4"/>
  <c r="F1755" i="4"/>
  <c r="K1755" i="4"/>
  <c r="N1755" i="4"/>
  <c r="C1756" i="4"/>
  <c r="D1756" i="4"/>
  <c r="F1756" i="4"/>
  <c r="K1756" i="4"/>
  <c r="N1756" i="4"/>
  <c r="C1757" i="4"/>
  <c r="D1757" i="4"/>
  <c r="F1757" i="4"/>
  <c r="K1757" i="4"/>
  <c r="N1757" i="4"/>
  <c r="C1758" i="4"/>
  <c r="D1758" i="4"/>
  <c r="F1758" i="4"/>
  <c r="K1758" i="4"/>
  <c r="N1758" i="4"/>
  <c r="C1759" i="4"/>
  <c r="D1759" i="4"/>
  <c r="F1759" i="4"/>
  <c r="K1759" i="4"/>
  <c r="N1759" i="4"/>
  <c r="C1760" i="4"/>
  <c r="D1760" i="4"/>
  <c r="F1760" i="4"/>
  <c r="K1760" i="4"/>
  <c r="N1760" i="4"/>
  <c r="C1761" i="4"/>
  <c r="D1761" i="4"/>
  <c r="F1761" i="4"/>
  <c r="K1761" i="4"/>
  <c r="N1761" i="4"/>
  <c r="C1762" i="4"/>
  <c r="D1762" i="4"/>
  <c r="F1762" i="4"/>
  <c r="K1762" i="4"/>
  <c r="N1762" i="4"/>
  <c r="C1763" i="4"/>
  <c r="D1763" i="4"/>
  <c r="F1763" i="4"/>
  <c r="K1763" i="4"/>
  <c r="N1763" i="4"/>
  <c r="C1764" i="4"/>
  <c r="D1764" i="4"/>
  <c r="F1764" i="4"/>
  <c r="K1764" i="4"/>
  <c r="N1764" i="4"/>
  <c r="C1765" i="4"/>
  <c r="D1765" i="4"/>
  <c r="F1765" i="4"/>
  <c r="K1765" i="4"/>
  <c r="N1765" i="4"/>
  <c r="C1766" i="4"/>
  <c r="D1766" i="4"/>
  <c r="F1766" i="4"/>
  <c r="K1766" i="4"/>
  <c r="N1766" i="4"/>
  <c r="C1767" i="4"/>
  <c r="D1767" i="4"/>
  <c r="F1767" i="4"/>
  <c r="K1767" i="4"/>
  <c r="N1767" i="4"/>
  <c r="C1768" i="4"/>
  <c r="D1768" i="4"/>
  <c r="F1768" i="4"/>
  <c r="K1768" i="4"/>
  <c r="N1768" i="4"/>
  <c r="C1769" i="4"/>
  <c r="D1769" i="4"/>
  <c r="F1769" i="4"/>
  <c r="K1769" i="4"/>
  <c r="N1769" i="4"/>
  <c r="C1770" i="4"/>
  <c r="D1770" i="4"/>
  <c r="F1770" i="4"/>
  <c r="K1770" i="4"/>
  <c r="N1770" i="4"/>
  <c r="C1771" i="4"/>
  <c r="D1771" i="4"/>
  <c r="F1771" i="4"/>
  <c r="K1771" i="4"/>
  <c r="N1771" i="4"/>
  <c r="C1772" i="4"/>
  <c r="D1772" i="4"/>
  <c r="F1772" i="4"/>
  <c r="K1772" i="4"/>
  <c r="N1772" i="4"/>
  <c r="C1773" i="4"/>
  <c r="D1773" i="4"/>
  <c r="F1773" i="4"/>
  <c r="K1773" i="4"/>
  <c r="N1773" i="4"/>
  <c r="C1774" i="4"/>
  <c r="D1774" i="4"/>
  <c r="F1774" i="4"/>
  <c r="K1774" i="4"/>
  <c r="N1774" i="4"/>
  <c r="C1775" i="4"/>
  <c r="D1775" i="4"/>
  <c r="F1775" i="4"/>
  <c r="K1775" i="4"/>
  <c r="N1775" i="4"/>
  <c r="C1776" i="4"/>
  <c r="D1776" i="4"/>
  <c r="F1776" i="4"/>
  <c r="K1776" i="4"/>
  <c r="N1776" i="4"/>
  <c r="C1777" i="4"/>
  <c r="D1777" i="4"/>
  <c r="F1777" i="4"/>
  <c r="K1777" i="4"/>
  <c r="N1777" i="4"/>
  <c r="C1778" i="4"/>
  <c r="D1778" i="4"/>
  <c r="F1778" i="4"/>
  <c r="K1778" i="4"/>
  <c r="N1778" i="4"/>
  <c r="C1779" i="4"/>
  <c r="D1779" i="4"/>
  <c r="F1779" i="4"/>
  <c r="K1779" i="4"/>
  <c r="N1779" i="4"/>
  <c r="C1780" i="4"/>
  <c r="D1780" i="4"/>
  <c r="F1780" i="4"/>
  <c r="K1780" i="4"/>
  <c r="N1780" i="4"/>
  <c r="C1781" i="4"/>
  <c r="D1781" i="4"/>
  <c r="F1781" i="4"/>
  <c r="K1781" i="4"/>
  <c r="N1781" i="4"/>
  <c r="C1782" i="4"/>
  <c r="D1782" i="4"/>
  <c r="F1782" i="4"/>
  <c r="K1782" i="4"/>
  <c r="N1782" i="4"/>
  <c r="C1783" i="4"/>
  <c r="D1783" i="4"/>
  <c r="F1783" i="4"/>
  <c r="K1783" i="4"/>
  <c r="N1783" i="4"/>
  <c r="C1784" i="4"/>
  <c r="D1784" i="4"/>
  <c r="F1784" i="4"/>
  <c r="K1784" i="4"/>
  <c r="N1784" i="4"/>
  <c r="C1785" i="4"/>
  <c r="D1785" i="4"/>
  <c r="F1785" i="4"/>
  <c r="K1785" i="4"/>
  <c r="N1785" i="4"/>
  <c r="C1786" i="4"/>
  <c r="D1786" i="4"/>
  <c r="F1786" i="4"/>
  <c r="K1786" i="4"/>
  <c r="N1786" i="4"/>
  <c r="C1787" i="4"/>
  <c r="D1787" i="4"/>
  <c r="F1787" i="4"/>
  <c r="K1787" i="4"/>
  <c r="N1787" i="4"/>
  <c r="C1788" i="4"/>
  <c r="D1788" i="4"/>
  <c r="F1788" i="4"/>
  <c r="K1788" i="4"/>
  <c r="N1788" i="4"/>
  <c r="C1789" i="4"/>
  <c r="D1789" i="4"/>
  <c r="F1789" i="4"/>
  <c r="K1789" i="4"/>
  <c r="N1789" i="4"/>
  <c r="C1790" i="4"/>
  <c r="D1790" i="4"/>
  <c r="F1790" i="4"/>
  <c r="K1790" i="4"/>
  <c r="N1790" i="4"/>
  <c r="K1791" i="4"/>
  <c r="N1791" i="4"/>
  <c r="C1792" i="4"/>
  <c r="D1792" i="4"/>
  <c r="F1792" i="4"/>
  <c r="K1792" i="4"/>
  <c r="N1792" i="4"/>
  <c r="C1793" i="4"/>
  <c r="D1793" i="4"/>
  <c r="F1793" i="4"/>
  <c r="K1793" i="4"/>
  <c r="N1793" i="4"/>
  <c r="C1794" i="4"/>
  <c r="D1794" i="4"/>
  <c r="F1794" i="4"/>
  <c r="K1794" i="4"/>
  <c r="N1794" i="4"/>
  <c r="K1795" i="4"/>
  <c r="N1795" i="4"/>
  <c r="C1796" i="4"/>
  <c r="D1796" i="4"/>
  <c r="F1796" i="4"/>
  <c r="K1796" i="4"/>
  <c r="N1796" i="4"/>
  <c r="K1797" i="4"/>
  <c r="N1797" i="4"/>
  <c r="C1798" i="4"/>
  <c r="D1798" i="4"/>
  <c r="F1798" i="4"/>
  <c r="K1798" i="4"/>
  <c r="N1798" i="4"/>
  <c r="C1799" i="4"/>
  <c r="D1799" i="4"/>
  <c r="F1799" i="4"/>
  <c r="K1799" i="4"/>
  <c r="N1799" i="4"/>
  <c r="C1800" i="4"/>
  <c r="D1800" i="4"/>
  <c r="F1800" i="4"/>
  <c r="K1800" i="4"/>
  <c r="N1800" i="4"/>
  <c r="C1801" i="4"/>
  <c r="D1801" i="4"/>
  <c r="F1801" i="4"/>
  <c r="K1801" i="4"/>
  <c r="N1801" i="4"/>
  <c r="C1802" i="4"/>
  <c r="D1802" i="4"/>
  <c r="F1802" i="4"/>
  <c r="K1802" i="4"/>
  <c r="N1802" i="4"/>
  <c r="C1803" i="4"/>
  <c r="D1803" i="4"/>
  <c r="F1803" i="4"/>
  <c r="K1803" i="4"/>
  <c r="N1803" i="4"/>
  <c r="C1804" i="4"/>
  <c r="D1804" i="4"/>
  <c r="F1804" i="4"/>
  <c r="K1804" i="4"/>
  <c r="N1804" i="4"/>
  <c r="K1805" i="4"/>
  <c r="N1805" i="4"/>
  <c r="C1806" i="4"/>
  <c r="D1806" i="4"/>
  <c r="F1806" i="4"/>
  <c r="K1806" i="4"/>
  <c r="N1806" i="4"/>
  <c r="C1807" i="4"/>
  <c r="D1807" i="4"/>
  <c r="F1807" i="4"/>
  <c r="K1807" i="4"/>
  <c r="N1807" i="4"/>
  <c r="K1808" i="4"/>
  <c r="N1808" i="4"/>
  <c r="C1809" i="4"/>
  <c r="D1809" i="4"/>
  <c r="F1809" i="4"/>
  <c r="K1809" i="4"/>
  <c r="N1809" i="4"/>
  <c r="C1810" i="4"/>
  <c r="D1810" i="4"/>
  <c r="F1810" i="4"/>
  <c r="K1810" i="4"/>
  <c r="N1810" i="4"/>
  <c r="C1811" i="4"/>
  <c r="D1811" i="4"/>
  <c r="F1811" i="4"/>
  <c r="K1811" i="4"/>
  <c r="N1811" i="4"/>
  <c r="C1812" i="4"/>
  <c r="D1812" i="4"/>
  <c r="F1812" i="4"/>
  <c r="K1812" i="4"/>
  <c r="N1812" i="4"/>
  <c r="C1813" i="4"/>
  <c r="D1813" i="4"/>
  <c r="F1813" i="4"/>
  <c r="K1813" i="4"/>
  <c r="N1813" i="4"/>
  <c r="C1814" i="4"/>
  <c r="D1814" i="4"/>
  <c r="F1814" i="4"/>
  <c r="K1814" i="4"/>
  <c r="N1814" i="4"/>
  <c r="C1815" i="4"/>
  <c r="D1815" i="4"/>
  <c r="F1815" i="4"/>
  <c r="K1815" i="4"/>
  <c r="N1815" i="4"/>
  <c r="C1816" i="4"/>
  <c r="D1816" i="4"/>
  <c r="F1816" i="4"/>
  <c r="K1816" i="4"/>
  <c r="N1816" i="4"/>
  <c r="K1817" i="4"/>
  <c r="N1817" i="4"/>
  <c r="C1818" i="4"/>
  <c r="D1818" i="4"/>
  <c r="F1818" i="4"/>
  <c r="K1818" i="4"/>
  <c r="N1818" i="4"/>
  <c r="C1819" i="4"/>
  <c r="D1819" i="4"/>
  <c r="F1819" i="4"/>
  <c r="K1819" i="4"/>
  <c r="N1819" i="4"/>
  <c r="C1820" i="4"/>
  <c r="D1820" i="4"/>
  <c r="F1820" i="4"/>
  <c r="K1820" i="4"/>
  <c r="N1820" i="4"/>
  <c r="K1821" i="4"/>
  <c r="N1821" i="4"/>
  <c r="C1822" i="4"/>
  <c r="D1822" i="4"/>
  <c r="F1822" i="4"/>
  <c r="K1822" i="4"/>
  <c r="N1822" i="4"/>
  <c r="C1823" i="4"/>
  <c r="D1823" i="4"/>
  <c r="F1823" i="4"/>
  <c r="K1823" i="4"/>
  <c r="N1823" i="4"/>
  <c r="C1824" i="4"/>
  <c r="D1824" i="4"/>
  <c r="F1824" i="4"/>
  <c r="K1824" i="4"/>
  <c r="N1824" i="4"/>
  <c r="C1825" i="4"/>
  <c r="D1825" i="4"/>
  <c r="F1825" i="4"/>
  <c r="K1825" i="4"/>
  <c r="N1825" i="4"/>
  <c r="K1826" i="4"/>
  <c r="N1826" i="4"/>
  <c r="K1827" i="4"/>
  <c r="N1827" i="4"/>
  <c r="K1828" i="4"/>
  <c r="N1828" i="4"/>
  <c r="K1829" i="4"/>
  <c r="N1829" i="4"/>
  <c r="K1830" i="4"/>
  <c r="N1830" i="4"/>
  <c r="C1831" i="4"/>
  <c r="D1831" i="4"/>
  <c r="F1831" i="4"/>
  <c r="K1831" i="4"/>
  <c r="N1831" i="4"/>
  <c r="C1832" i="4"/>
  <c r="D1832" i="4"/>
  <c r="F1832" i="4"/>
  <c r="K1832" i="4"/>
  <c r="N1832" i="4"/>
  <c r="C1833" i="4"/>
  <c r="D1833" i="4"/>
  <c r="F1833" i="4"/>
  <c r="K1833" i="4"/>
  <c r="N1833" i="4"/>
  <c r="C1834" i="4"/>
  <c r="D1834" i="4"/>
  <c r="F1834" i="4"/>
  <c r="K1834" i="4"/>
  <c r="N1834" i="4"/>
  <c r="K1835" i="4"/>
  <c r="N1835" i="4"/>
  <c r="K1836" i="4"/>
  <c r="N1836" i="4"/>
  <c r="K1837" i="4"/>
  <c r="N1837" i="4"/>
  <c r="K1838" i="4"/>
  <c r="N1838" i="4"/>
  <c r="C1839" i="4"/>
  <c r="D1839" i="4"/>
  <c r="F1839" i="4"/>
  <c r="K1839" i="4"/>
  <c r="N1839" i="4"/>
  <c r="C1840" i="4"/>
  <c r="D1840" i="4"/>
  <c r="F1840" i="4"/>
  <c r="K1840" i="4"/>
  <c r="N1840" i="4"/>
  <c r="C1841" i="4"/>
  <c r="D1841" i="4"/>
  <c r="F1841" i="4"/>
  <c r="K1841" i="4"/>
  <c r="N1841" i="4"/>
  <c r="C1842" i="4"/>
  <c r="D1842" i="4"/>
  <c r="F1842" i="4"/>
  <c r="K1842" i="4"/>
  <c r="N1842" i="4"/>
  <c r="C1843" i="4"/>
  <c r="D1843" i="4"/>
  <c r="F1843" i="4"/>
  <c r="K1843" i="4"/>
  <c r="N1843" i="4"/>
  <c r="K1844" i="4"/>
  <c r="N1844" i="4"/>
  <c r="K1845" i="4"/>
  <c r="N1845" i="4"/>
  <c r="C1846" i="4"/>
  <c r="D1846" i="4"/>
  <c r="F1846" i="4"/>
  <c r="K1846" i="4"/>
  <c r="N1846" i="4"/>
  <c r="C1847" i="4"/>
  <c r="D1847" i="4"/>
  <c r="F1847" i="4"/>
  <c r="K1847" i="4"/>
  <c r="N1847" i="4"/>
  <c r="C1848" i="4"/>
  <c r="D1848" i="4"/>
  <c r="F1848" i="4"/>
  <c r="K1848" i="4"/>
  <c r="N1848" i="4"/>
  <c r="C1849" i="4"/>
  <c r="D1849" i="4"/>
  <c r="F1849" i="4"/>
  <c r="K1849" i="4"/>
  <c r="N1849" i="4"/>
  <c r="C1850" i="4"/>
  <c r="D1850" i="4"/>
  <c r="F1850" i="4"/>
  <c r="K1850" i="4"/>
  <c r="N1850" i="4"/>
  <c r="C1851" i="4"/>
  <c r="D1851" i="4"/>
  <c r="F1851" i="4"/>
  <c r="K1851" i="4"/>
  <c r="N1851" i="4"/>
  <c r="C1852" i="4"/>
  <c r="D1852" i="4"/>
  <c r="F1852" i="4"/>
  <c r="K1852" i="4"/>
  <c r="N1852" i="4"/>
  <c r="C1853" i="4"/>
  <c r="D1853" i="4"/>
  <c r="F1853" i="4"/>
  <c r="K1853" i="4"/>
  <c r="N1853" i="4"/>
  <c r="C1854" i="4"/>
  <c r="D1854" i="4"/>
  <c r="F1854" i="4"/>
  <c r="K1854" i="4"/>
  <c r="N1854" i="4"/>
  <c r="C1855" i="4"/>
  <c r="D1855" i="4"/>
  <c r="F1855" i="4"/>
  <c r="K1855" i="4"/>
  <c r="N1855" i="4"/>
  <c r="C1856" i="4"/>
  <c r="D1856" i="4"/>
  <c r="F1856" i="4"/>
  <c r="K1856" i="4"/>
  <c r="N1856" i="4"/>
  <c r="C1857" i="4"/>
  <c r="D1857" i="4"/>
  <c r="F1857" i="4"/>
  <c r="K1857" i="4"/>
  <c r="N1857" i="4"/>
  <c r="C1858" i="4"/>
  <c r="D1858" i="4"/>
  <c r="F1858" i="4"/>
  <c r="K1858" i="4"/>
  <c r="N1858" i="4"/>
  <c r="C1859" i="4"/>
  <c r="D1859" i="4"/>
  <c r="F1859" i="4"/>
  <c r="K1859" i="4"/>
  <c r="N1859" i="4"/>
  <c r="C1860" i="4"/>
  <c r="D1860" i="4"/>
  <c r="F1860" i="4"/>
  <c r="K1860" i="4"/>
  <c r="N1860" i="4"/>
  <c r="C1861" i="4"/>
  <c r="D1861" i="4"/>
  <c r="F1861" i="4"/>
  <c r="K1861" i="4"/>
  <c r="N1861" i="4"/>
  <c r="C1862" i="4"/>
  <c r="D1862" i="4"/>
  <c r="F1862" i="4"/>
  <c r="K1862" i="4"/>
  <c r="N1862" i="4"/>
  <c r="K1863" i="4"/>
  <c r="N1863" i="4"/>
  <c r="K1864" i="4"/>
  <c r="N1864" i="4"/>
  <c r="C1865" i="4"/>
  <c r="D1865" i="4"/>
  <c r="F1865" i="4"/>
  <c r="K1865" i="4"/>
  <c r="N1865" i="4"/>
  <c r="C1866" i="4"/>
  <c r="D1866" i="4"/>
  <c r="F1866" i="4"/>
  <c r="K1866" i="4"/>
  <c r="N1866" i="4"/>
  <c r="C1867" i="4"/>
  <c r="D1867" i="4"/>
  <c r="F1867" i="4"/>
  <c r="K1867" i="4"/>
  <c r="N1867" i="4"/>
  <c r="C1868" i="4"/>
  <c r="D1868" i="4"/>
  <c r="F1868" i="4"/>
  <c r="K1868" i="4"/>
  <c r="N1868" i="4"/>
  <c r="C1869" i="4"/>
  <c r="D1869" i="4"/>
  <c r="F1869" i="4"/>
  <c r="K1869" i="4"/>
  <c r="N1869" i="4"/>
  <c r="C1870" i="4"/>
  <c r="D1870" i="4"/>
  <c r="F1870" i="4"/>
  <c r="K1870" i="4"/>
  <c r="N1870" i="4"/>
  <c r="K1871" i="4"/>
  <c r="N1871" i="4"/>
  <c r="C1872" i="4"/>
  <c r="D1872" i="4"/>
  <c r="F1872" i="4"/>
  <c r="K1872" i="4"/>
  <c r="N1872" i="4"/>
  <c r="K1873" i="4"/>
  <c r="N1873" i="4"/>
  <c r="C1874" i="4"/>
  <c r="D1874" i="4"/>
  <c r="F1874" i="4"/>
  <c r="K1874" i="4"/>
  <c r="N1874" i="4"/>
  <c r="C1875" i="4"/>
  <c r="D1875" i="4"/>
  <c r="F1875" i="4"/>
  <c r="K1875" i="4"/>
  <c r="N1875" i="4"/>
  <c r="C1876" i="4"/>
  <c r="D1876" i="4"/>
  <c r="F1876" i="4"/>
  <c r="K1876" i="4"/>
  <c r="N1876" i="4"/>
  <c r="C1877" i="4"/>
  <c r="D1877" i="4"/>
  <c r="F1877" i="4"/>
  <c r="K1877" i="4"/>
  <c r="N1877" i="4"/>
  <c r="K1878" i="4"/>
  <c r="N1878" i="4"/>
  <c r="C1879" i="4"/>
  <c r="D1879" i="4"/>
  <c r="F1879" i="4"/>
  <c r="K1879" i="4"/>
  <c r="N1879" i="4"/>
  <c r="C1880" i="4"/>
  <c r="D1880" i="4"/>
  <c r="F1880" i="4"/>
  <c r="K1880" i="4"/>
  <c r="N1880" i="4"/>
  <c r="C11" i="1" s="1"/>
  <c r="E11" i="1" s="1"/>
  <c r="K1881" i="4"/>
  <c r="N1881" i="4"/>
  <c r="C1882" i="4"/>
  <c r="D1882" i="4"/>
  <c r="F1882" i="4"/>
  <c r="K1882" i="4"/>
  <c r="N1882" i="4"/>
  <c r="C1883" i="4"/>
  <c r="D1883" i="4"/>
  <c r="F1883" i="4"/>
  <c r="K1883" i="4"/>
  <c r="N1883" i="4"/>
  <c r="C1884" i="4"/>
  <c r="D1884" i="4"/>
  <c r="F1884" i="4"/>
  <c r="K1884" i="4"/>
  <c r="N1884" i="4"/>
  <c r="C1885" i="4"/>
  <c r="D1885" i="4"/>
  <c r="F1885" i="4"/>
  <c r="K1885" i="4"/>
  <c r="N1885" i="4"/>
  <c r="C1886" i="4"/>
  <c r="D1886" i="4"/>
  <c r="F1886" i="4"/>
  <c r="K1886" i="4"/>
  <c r="N1886" i="4"/>
  <c r="C1887" i="4"/>
  <c r="D1887" i="4"/>
  <c r="F1887" i="4"/>
  <c r="K1887" i="4"/>
  <c r="N1887" i="4"/>
  <c r="C1888" i="4"/>
  <c r="D1888" i="4"/>
  <c r="F1888" i="4"/>
  <c r="K1888" i="4"/>
  <c r="N1888" i="4"/>
  <c r="C1889" i="4"/>
  <c r="D1889" i="4"/>
  <c r="F1889" i="4"/>
  <c r="K1889" i="4"/>
  <c r="N1889" i="4"/>
  <c r="C1890" i="4"/>
  <c r="D1890" i="4"/>
  <c r="F1890" i="4"/>
  <c r="K1890" i="4"/>
  <c r="N1890" i="4"/>
  <c r="C1891" i="4"/>
  <c r="D1891" i="4"/>
  <c r="F1891" i="4"/>
  <c r="K1891" i="4"/>
  <c r="N1891" i="4"/>
  <c r="C1892" i="4"/>
  <c r="D1892" i="4"/>
  <c r="F1892" i="4"/>
  <c r="K1892" i="4"/>
  <c r="N1892" i="4"/>
  <c r="C1893" i="4"/>
  <c r="D1893" i="4"/>
  <c r="F1893" i="4"/>
  <c r="K1893" i="4"/>
  <c r="N1893" i="4"/>
  <c r="C1894" i="4"/>
  <c r="D1894" i="4"/>
  <c r="F1894" i="4"/>
  <c r="K1894" i="4"/>
  <c r="N1894" i="4"/>
  <c r="C1895" i="4"/>
  <c r="D1895" i="4"/>
  <c r="F1895" i="4"/>
  <c r="K1895" i="4"/>
  <c r="N1895" i="4"/>
  <c r="C1896" i="4"/>
  <c r="D1896" i="4"/>
  <c r="F1896" i="4"/>
  <c r="K1896" i="4"/>
  <c r="N1896" i="4"/>
  <c r="C1897" i="4"/>
  <c r="D1897" i="4"/>
  <c r="F1897" i="4"/>
  <c r="K1897" i="4"/>
  <c r="N1897" i="4"/>
  <c r="C1898" i="4"/>
  <c r="D1898" i="4"/>
  <c r="F1898" i="4"/>
  <c r="K1898" i="4"/>
  <c r="N1898" i="4"/>
  <c r="C1899" i="4"/>
  <c r="D1899" i="4"/>
  <c r="F1899" i="4"/>
  <c r="K1899" i="4"/>
  <c r="N1899" i="4"/>
  <c r="C1900" i="4"/>
  <c r="D1900" i="4"/>
  <c r="F1900" i="4"/>
  <c r="K1900" i="4"/>
  <c r="N1900" i="4"/>
  <c r="C1901" i="4"/>
  <c r="D1901" i="4"/>
  <c r="F1901" i="4"/>
  <c r="K1901" i="4"/>
  <c r="N1901" i="4"/>
  <c r="C1902" i="4"/>
  <c r="D1902" i="4"/>
  <c r="F1902" i="4"/>
  <c r="K1902" i="4"/>
  <c r="N1902" i="4"/>
  <c r="C1903" i="4"/>
  <c r="D1903" i="4"/>
  <c r="F1903" i="4"/>
  <c r="K1903" i="4"/>
  <c r="N1903" i="4"/>
  <c r="K1904" i="4"/>
  <c r="N1904" i="4"/>
  <c r="K1905" i="4"/>
  <c r="N1905" i="4"/>
  <c r="C1906" i="4"/>
  <c r="D1906" i="4"/>
  <c r="F1906" i="4"/>
  <c r="K1906" i="4"/>
  <c r="N1906" i="4"/>
  <c r="C1907" i="4"/>
  <c r="D1907" i="4"/>
  <c r="F1907" i="4"/>
  <c r="K1907" i="4"/>
  <c r="N1907" i="4"/>
  <c r="K1908" i="4"/>
  <c r="N1908" i="4"/>
  <c r="K1909" i="4"/>
  <c r="N1909" i="4"/>
  <c r="C1910" i="4"/>
  <c r="D1910" i="4"/>
  <c r="F1910" i="4"/>
  <c r="K1910" i="4"/>
  <c r="N1910" i="4"/>
  <c r="C1911" i="4"/>
  <c r="D1911" i="4"/>
  <c r="F1911" i="4"/>
  <c r="K1911" i="4"/>
  <c r="N1911" i="4"/>
  <c r="C1912" i="4"/>
  <c r="D1912" i="4"/>
  <c r="F1912" i="4"/>
  <c r="K1912" i="4"/>
  <c r="N1912" i="4"/>
  <c r="C1913" i="4"/>
  <c r="D1913" i="4"/>
  <c r="F1913" i="4"/>
  <c r="K1913" i="4"/>
  <c r="N1913" i="4"/>
  <c r="C1914" i="4"/>
  <c r="D1914" i="4"/>
  <c r="F1914" i="4"/>
  <c r="K1914" i="4"/>
  <c r="N1914" i="4"/>
  <c r="C1915" i="4"/>
  <c r="D1915" i="4"/>
  <c r="F1915" i="4"/>
  <c r="K1915" i="4"/>
  <c r="N1915" i="4"/>
  <c r="C1916" i="4"/>
  <c r="D1916" i="4"/>
  <c r="F1916" i="4"/>
  <c r="K1916" i="4"/>
  <c r="N1916" i="4"/>
  <c r="C1917" i="4"/>
  <c r="D1917" i="4"/>
  <c r="F1917" i="4"/>
  <c r="K1917" i="4"/>
  <c r="N1917" i="4"/>
  <c r="C1918" i="4"/>
  <c r="D1918" i="4"/>
  <c r="F1918" i="4"/>
  <c r="K1918" i="4"/>
  <c r="N1918" i="4"/>
  <c r="C1919" i="4"/>
  <c r="D1919" i="4"/>
  <c r="F1919" i="4"/>
  <c r="K1919" i="4"/>
  <c r="N1919" i="4"/>
  <c r="C1920" i="4"/>
  <c r="D1920" i="4"/>
  <c r="F1920" i="4"/>
  <c r="K1920" i="4"/>
  <c r="N1920" i="4"/>
  <c r="C1921" i="4"/>
  <c r="D1921" i="4"/>
  <c r="F1921" i="4"/>
  <c r="K1921" i="4"/>
  <c r="N1921" i="4"/>
  <c r="C1922" i="4"/>
  <c r="D1922" i="4"/>
  <c r="F1922" i="4"/>
  <c r="K1922" i="4"/>
  <c r="N1922" i="4"/>
  <c r="C1923" i="4"/>
  <c r="D1923" i="4"/>
  <c r="F1923" i="4"/>
  <c r="K1923" i="4"/>
  <c r="N1923" i="4"/>
  <c r="C1924" i="4"/>
  <c r="D1924" i="4"/>
  <c r="F1924" i="4"/>
  <c r="K1924" i="4"/>
  <c r="N1924" i="4"/>
  <c r="K1925" i="4"/>
  <c r="N1925" i="4"/>
  <c r="K1926" i="4"/>
  <c r="N1926" i="4"/>
  <c r="K1927" i="4"/>
  <c r="N1927" i="4"/>
  <c r="C1928" i="4"/>
  <c r="D1928" i="4"/>
  <c r="F1928" i="4"/>
  <c r="K1928" i="4"/>
  <c r="N1928" i="4"/>
  <c r="K1929" i="4"/>
  <c r="N1929" i="4"/>
  <c r="K1930" i="4"/>
  <c r="N1930" i="4"/>
  <c r="K1931" i="4"/>
  <c r="N1931" i="4"/>
  <c r="K1932" i="4"/>
  <c r="N1932" i="4"/>
  <c r="K1933" i="4"/>
  <c r="N1933" i="4"/>
  <c r="K1934" i="4"/>
  <c r="N1934" i="4"/>
  <c r="K1935" i="4"/>
  <c r="N1935" i="4"/>
  <c r="K1936" i="4"/>
  <c r="N1936" i="4"/>
  <c r="K1937" i="4"/>
  <c r="N1937" i="4"/>
  <c r="C1938" i="4"/>
  <c r="D1938" i="4"/>
  <c r="F1938" i="4"/>
  <c r="K1938" i="4"/>
  <c r="N1938" i="4"/>
  <c r="K1939" i="4"/>
  <c r="N1939" i="4"/>
  <c r="C1940" i="4"/>
  <c r="D1940" i="4"/>
  <c r="F1940" i="4"/>
  <c r="K1940" i="4"/>
  <c r="N1940" i="4"/>
  <c r="C1941" i="4"/>
  <c r="D1941" i="4"/>
  <c r="F1941" i="4"/>
  <c r="K1941" i="4"/>
  <c r="N1941" i="4"/>
  <c r="C1942" i="4"/>
  <c r="D1942" i="4"/>
  <c r="F1942" i="4"/>
  <c r="K1942" i="4"/>
  <c r="N1942" i="4"/>
  <c r="C1943" i="4"/>
  <c r="D1943" i="4"/>
  <c r="F1943" i="4"/>
  <c r="K1943" i="4"/>
  <c r="N1943" i="4"/>
  <c r="C1944" i="4"/>
  <c r="D1944" i="4"/>
  <c r="F1944" i="4"/>
  <c r="K1944" i="4"/>
  <c r="N1944" i="4"/>
  <c r="K1945" i="4"/>
  <c r="N1945" i="4"/>
  <c r="C1946" i="4"/>
  <c r="D1946" i="4"/>
  <c r="F1946" i="4"/>
  <c r="K1946" i="4"/>
  <c r="N1946" i="4"/>
  <c r="C1947" i="4"/>
  <c r="D1947" i="4"/>
  <c r="F1947" i="4"/>
  <c r="K1947" i="4"/>
  <c r="N1947" i="4"/>
  <c r="C1948" i="4"/>
  <c r="D1948" i="4"/>
  <c r="F1948" i="4"/>
  <c r="K1948" i="4"/>
  <c r="N1948" i="4"/>
  <c r="C1949" i="4"/>
  <c r="D1949" i="4"/>
  <c r="F1949" i="4"/>
  <c r="K1949" i="4"/>
  <c r="N1949" i="4"/>
  <c r="K1950" i="4"/>
  <c r="N1950" i="4"/>
  <c r="C1951" i="4"/>
  <c r="D1951" i="4"/>
  <c r="F1951" i="4"/>
  <c r="K1951" i="4"/>
  <c r="N1951" i="4"/>
  <c r="K1952" i="4"/>
  <c r="N1952" i="4"/>
  <c r="K1953" i="4"/>
  <c r="N1953" i="4"/>
  <c r="K1954" i="4"/>
  <c r="N1954" i="4"/>
  <c r="K1955" i="4"/>
  <c r="N1955" i="4"/>
  <c r="C1956" i="4"/>
  <c r="D1956" i="4"/>
  <c r="F1956" i="4"/>
  <c r="K1956" i="4"/>
  <c r="N1956" i="4"/>
  <c r="C1957" i="4"/>
  <c r="D1957" i="4"/>
  <c r="F1957" i="4"/>
  <c r="K1957" i="4"/>
  <c r="N1957" i="4"/>
  <c r="C1958" i="4"/>
  <c r="D1958" i="4"/>
  <c r="F1958" i="4"/>
  <c r="K1958" i="4"/>
  <c r="N1958" i="4"/>
  <c r="C1959" i="4"/>
  <c r="D1959" i="4"/>
  <c r="F1959" i="4"/>
  <c r="K1959" i="4"/>
  <c r="N1959" i="4"/>
  <c r="C1960" i="4"/>
  <c r="D1960" i="4"/>
  <c r="F1960" i="4"/>
  <c r="K1960" i="4"/>
  <c r="N1960" i="4"/>
  <c r="C1961" i="4"/>
  <c r="D1961" i="4"/>
  <c r="F1961" i="4"/>
  <c r="K1961" i="4"/>
  <c r="N1961" i="4"/>
  <c r="C1962" i="4"/>
  <c r="D1962" i="4"/>
  <c r="F1962" i="4"/>
  <c r="K1962" i="4"/>
  <c r="N1962" i="4"/>
  <c r="C1963" i="4"/>
  <c r="D1963" i="4"/>
  <c r="F1963" i="4"/>
  <c r="K1963" i="4"/>
  <c r="N1963" i="4"/>
  <c r="C1964" i="4"/>
  <c r="D1964" i="4"/>
  <c r="F1964" i="4"/>
  <c r="K1964" i="4"/>
  <c r="N1964" i="4"/>
  <c r="C1965" i="4"/>
  <c r="D1965" i="4"/>
  <c r="F1965" i="4"/>
  <c r="K1965" i="4"/>
  <c r="N1965" i="4"/>
  <c r="C1966" i="4"/>
  <c r="D1966" i="4"/>
  <c r="F1966" i="4"/>
  <c r="K1966" i="4"/>
  <c r="N1966" i="4"/>
  <c r="C1967" i="4"/>
  <c r="D1967" i="4"/>
  <c r="F1967" i="4"/>
  <c r="K1967" i="4"/>
  <c r="N1967" i="4"/>
  <c r="K1968" i="4"/>
  <c r="N1968" i="4"/>
  <c r="C1969" i="4"/>
  <c r="D1969" i="4"/>
  <c r="F1969" i="4"/>
  <c r="K1969" i="4"/>
  <c r="N1969" i="4"/>
  <c r="C1970" i="4"/>
  <c r="D1970" i="4"/>
  <c r="F1970" i="4"/>
  <c r="K1970" i="4"/>
  <c r="N1970" i="4"/>
  <c r="C1971" i="4"/>
  <c r="D1971" i="4"/>
  <c r="F1971" i="4"/>
  <c r="K1971" i="4"/>
  <c r="N1971" i="4"/>
  <c r="K1972" i="4"/>
  <c r="N1972" i="4"/>
  <c r="K1973" i="4"/>
  <c r="N1973" i="4"/>
  <c r="C1974" i="4"/>
  <c r="D1974" i="4"/>
  <c r="F1974" i="4"/>
  <c r="K1974" i="4"/>
  <c r="N1974" i="4"/>
  <c r="C1975" i="4"/>
  <c r="D1975" i="4"/>
  <c r="F1975" i="4"/>
  <c r="K1975" i="4"/>
  <c r="N1975" i="4"/>
  <c r="C1976" i="4"/>
  <c r="D1976" i="4"/>
  <c r="F1976" i="4"/>
  <c r="K1976" i="4"/>
  <c r="N1976" i="4"/>
  <c r="C1977" i="4"/>
  <c r="D1977" i="4"/>
  <c r="F1977" i="4"/>
  <c r="K1977" i="4"/>
  <c r="N1977" i="4"/>
  <c r="C1978" i="4"/>
  <c r="D1978" i="4"/>
  <c r="F1978" i="4"/>
  <c r="K1978" i="4"/>
  <c r="N1978" i="4"/>
  <c r="K1979" i="4"/>
  <c r="N1979" i="4"/>
  <c r="C1980" i="4"/>
  <c r="D1980" i="4"/>
  <c r="F1980" i="4"/>
  <c r="K1980" i="4"/>
  <c r="N1980" i="4"/>
  <c r="C1981" i="4"/>
  <c r="D1981" i="4"/>
  <c r="F1981" i="4"/>
  <c r="K1981" i="4"/>
  <c r="N1981" i="4"/>
  <c r="C1982" i="4"/>
  <c r="D1982" i="4"/>
  <c r="F1982" i="4"/>
  <c r="K1982" i="4"/>
  <c r="N1982" i="4"/>
  <c r="C1983" i="4"/>
  <c r="D1983" i="4"/>
  <c r="F1983" i="4"/>
  <c r="K1983" i="4"/>
  <c r="N1983" i="4"/>
  <c r="C1984" i="4"/>
  <c r="D1984" i="4"/>
  <c r="F1984" i="4"/>
  <c r="K1984" i="4"/>
  <c r="N1984" i="4"/>
  <c r="K1985" i="4"/>
  <c r="N1985" i="4"/>
  <c r="C1986" i="4"/>
  <c r="D1986" i="4"/>
  <c r="F1986" i="4"/>
  <c r="K1986" i="4"/>
  <c r="N1986" i="4"/>
  <c r="C1987" i="4"/>
  <c r="D1987" i="4"/>
  <c r="F1987" i="4"/>
  <c r="K1987" i="4"/>
  <c r="N1987" i="4"/>
  <c r="C1988" i="4"/>
  <c r="D1988" i="4"/>
  <c r="F1988" i="4"/>
  <c r="K1988" i="4"/>
  <c r="N1988" i="4"/>
  <c r="C1989" i="4"/>
  <c r="D1989" i="4"/>
  <c r="F1989" i="4"/>
  <c r="K1989" i="4"/>
  <c r="N1989" i="4"/>
  <c r="C1990" i="4"/>
  <c r="D1990" i="4"/>
  <c r="F1990" i="4"/>
  <c r="K1990" i="4"/>
  <c r="N1990" i="4"/>
  <c r="C1991" i="4"/>
  <c r="D1991" i="4"/>
  <c r="F1991" i="4"/>
  <c r="K1991" i="4"/>
  <c r="N1991" i="4"/>
  <c r="C1992" i="4"/>
  <c r="D1992" i="4"/>
  <c r="F1992" i="4"/>
  <c r="K1992" i="4"/>
  <c r="N1992" i="4"/>
  <c r="C1993" i="4"/>
  <c r="D1993" i="4"/>
  <c r="F1993" i="4"/>
  <c r="K1993" i="4"/>
  <c r="N1993" i="4"/>
  <c r="C1994" i="4"/>
  <c r="D1994" i="4"/>
  <c r="F1994" i="4"/>
  <c r="K1994" i="4"/>
  <c r="N1994" i="4"/>
  <c r="C1995" i="4"/>
  <c r="D1995" i="4"/>
  <c r="F1995" i="4"/>
  <c r="K1995" i="4"/>
  <c r="N1995" i="4"/>
  <c r="C1996" i="4"/>
  <c r="D1996" i="4"/>
  <c r="F1996" i="4"/>
  <c r="K1996" i="4"/>
  <c r="N1996" i="4"/>
  <c r="K1997" i="4"/>
  <c r="N1997" i="4"/>
  <c r="K1998" i="4"/>
  <c r="N1998" i="4"/>
  <c r="C1999" i="4"/>
  <c r="D1999" i="4"/>
  <c r="F1999" i="4"/>
  <c r="K1999" i="4"/>
  <c r="N1999" i="4"/>
  <c r="C2000" i="4"/>
  <c r="D2000" i="4"/>
  <c r="F2000" i="4"/>
  <c r="K2000" i="4"/>
  <c r="N2000" i="4"/>
  <c r="C2001" i="4"/>
  <c r="D2001" i="4"/>
  <c r="F2001" i="4"/>
  <c r="K2001" i="4"/>
  <c r="N2001" i="4"/>
  <c r="C2002" i="4"/>
  <c r="D2002" i="4"/>
  <c r="F2002" i="4"/>
  <c r="K2002" i="4"/>
  <c r="N2002" i="4"/>
  <c r="C2003" i="4"/>
  <c r="D2003" i="4"/>
  <c r="F2003" i="4"/>
  <c r="K2003" i="4"/>
  <c r="N2003" i="4"/>
  <c r="C2004" i="4"/>
  <c r="D2004" i="4"/>
  <c r="F2004" i="4"/>
  <c r="K2004" i="4"/>
  <c r="N2004" i="4"/>
  <c r="C2005" i="4"/>
  <c r="D2005" i="4"/>
  <c r="F2005" i="4"/>
  <c r="K2005" i="4"/>
  <c r="N2005" i="4"/>
  <c r="C2006" i="4"/>
  <c r="D2006" i="4"/>
  <c r="F2006" i="4"/>
  <c r="K2006" i="4"/>
  <c r="N2006" i="4"/>
  <c r="C2007" i="4"/>
  <c r="D2007" i="4"/>
  <c r="F2007" i="4"/>
  <c r="K2007" i="4"/>
  <c r="N2007" i="4"/>
  <c r="C2008" i="4"/>
  <c r="D2008" i="4"/>
  <c r="F2008" i="4"/>
  <c r="K2008" i="4"/>
  <c r="N2008" i="4"/>
  <c r="C2009" i="4"/>
  <c r="D2009" i="4"/>
  <c r="F2009" i="4"/>
  <c r="K2009" i="4"/>
  <c r="N2009" i="4"/>
  <c r="C2010" i="4"/>
  <c r="D2010" i="4"/>
  <c r="F2010" i="4"/>
  <c r="K2010" i="4"/>
  <c r="N2010" i="4"/>
  <c r="C2011" i="4"/>
  <c r="D2011" i="4"/>
  <c r="F2011" i="4"/>
  <c r="K2011" i="4"/>
  <c r="N2011" i="4"/>
  <c r="C2012" i="4"/>
  <c r="D2012" i="4"/>
  <c r="F2012" i="4"/>
  <c r="K2012" i="4"/>
  <c r="N2012" i="4"/>
  <c r="C2013" i="4"/>
  <c r="D2013" i="4"/>
  <c r="F2013" i="4"/>
  <c r="K2013" i="4"/>
  <c r="N2013" i="4"/>
  <c r="C2014" i="4"/>
  <c r="D2014" i="4"/>
  <c r="F2014" i="4"/>
  <c r="K2014" i="4"/>
  <c r="N2014" i="4"/>
  <c r="C2015" i="4"/>
  <c r="D2015" i="4"/>
  <c r="F2015" i="4"/>
  <c r="K2015" i="4"/>
  <c r="N2015" i="4"/>
  <c r="C2016" i="4"/>
  <c r="D2016" i="4"/>
  <c r="F2016" i="4"/>
  <c r="K2016" i="4"/>
  <c r="N2016" i="4"/>
  <c r="C2017" i="4"/>
  <c r="D2017" i="4"/>
  <c r="F2017" i="4"/>
  <c r="K2017" i="4"/>
  <c r="N2017" i="4"/>
  <c r="C2018" i="4"/>
  <c r="D2018" i="4"/>
  <c r="F2018" i="4"/>
  <c r="K2018" i="4"/>
  <c r="N2018" i="4"/>
  <c r="C2019" i="4"/>
  <c r="D2019" i="4"/>
  <c r="F2019" i="4"/>
  <c r="K2019" i="4"/>
  <c r="N2019" i="4"/>
  <c r="C2020" i="4"/>
  <c r="D2020" i="4"/>
  <c r="F2020" i="4"/>
  <c r="K2020" i="4"/>
  <c r="N2020" i="4"/>
  <c r="C2021" i="4"/>
  <c r="D2021" i="4"/>
  <c r="F2021" i="4"/>
  <c r="K2021" i="4"/>
  <c r="N2021" i="4"/>
  <c r="C2022" i="4"/>
  <c r="D2022" i="4"/>
  <c r="F2022" i="4"/>
  <c r="K2022" i="4"/>
  <c r="N2022" i="4"/>
  <c r="C2023" i="4"/>
  <c r="D2023" i="4"/>
  <c r="F2023" i="4"/>
  <c r="K2023" i="4"/>
  <c r="N2023" i="4"/>
  <c r="C2024" i="4"/>
  <c r="D2024" i="4"/>
  <c r="F2024" i="4"/>
  <c r="K2024" i="4"/>
  <c r="N2024" i="4"/>
  <c r="C2025" i="4"/>
  <c r="D2025" i="4"/>
  <c r="F2025" i="4"/>
  <c r="K2025" i="4"/>
  <c r="N2025" i="4"/>
  <c r="C2026" i="4"/>
  <c r="D2026" i="4"/>
  <c r="F2026" i="4"/>
  <c r="K2026" i="4"/>
  <c r="N2026" i="4"/>
  <c r="C2027" i="4"/>
  <c r="D2027" i="4"/>
  <c r="F2027" i="4"/>
  <c r="K2027" i="4"/>
  <c r="N2027" i="4"/>
  <c r="C2028" i="4"/>
  <c r="D2028" i="4"/>
  <c r="F2028" i="4"/>
  <c r="K2028" i="4"/>
  <c r="N2028" i="4"/>
  <c r="C2029" i="4"/>
  <c r="D2029" i="4"/>
  <c r="F2029" i="4"/>
  <c r="K2029" i="4"/>
  <c r="N2029" i="4"/>
  <c r="C2030" i="4"/>
  <c r="D2030" i="4"/>
  <c r="F2030" i="4"/>
  <c r="K2030" i="4"/>
  <c r="N2030" i="4"/>
  <c r="C2031" i="4"/>
  <c r="D2031" i="4"/>
  <c r="F2031" i="4"/>
  <c r="K2031" i="4"/>
  <c r="N2031" i="4"/>
  <c r="C2032" i="4"/>
  <c r="D2032" i="4"/>
  <c r="F2032" i="4"/>
  <c r="K2032" i="4"/>
  <c r="N2032" i="4"/>
  <c r="C2033" i="4"/>
  <c r="D2033" i="4"/>
  <c r="F2033" i="4"/>
  <c r="K2033" i="4"/>
  <c r="N2033" i="4"/>
  <c r="C2034" i="4"/>
  <c r="D2034" i="4"/>
  <c r="F2034" i="4"/>
  <c r="K2034" i="4"/>
  <c r="N2034" i="4"/>
  <c r="C2035" i="4"/>
  <c r="D2035" i="4"/>
  <c r="F2035" i="4"/>
  <c r="K2035" i="4"/>
  <c r="N2035" i="4"/>
  <c r="C2036" i="4"/>
  <c r="D2036" i="4"/>
  <c r="F2036" i="4"/>
  <c r="K2036" i="4"/>
  <c r="N2036" i="4"/>
  <c r="C2037" i="4"/>
  <c r="D2037" i="4"/>
  <c r="F2037" i="4"/>
  <c r="K2037" i="4"/>
  <c r="N2037" i="4"/>
  <c r="C2038" i="4"/>
  <c r="D2038" i="4"/>
  <c r="F2038" i="4"/>
  <c r="K2038" i="4"/>
  <c r="N2038" i="4"/>
  <c r="C2039" i="4"/>
  <c r="D2039" i="4"/>
  <c r="F2039" i="4"/>
  <c r="K2039" i="4"/>
  <c r="N2039" i="4"/>
  <c r="C2040" i="4"/>
  <c r="D2040" i="4"/>
  <c r="F2040" i="4"/>
  <c r="K2040" i="4"/>
  <c r="N2040" i="4"/>
  <c r="C2041" i="4"/>
  <c r="D2041" i="4"/>
  <c r="F2041" i="4"/>
  <c r="K2041" i="4"/>
  <c r="N2041" i="4"/>
  <c r="C2042" i="4"/>
  <c r="D2042" i="4"/>
  <c r="F2042" i="4"/>
  <c r="K2042" i="4"/>
  <c r="N2042" i="4"/>
  <c r="C2043" i="4"/>
  <c r="D2043" i="4"/>
  <c r="F2043" i="4"/>
  <c r="K2043" i="4"/>
  <c r="N2043" i="4"/>
  <c r="C2044" i="4"/>
  <c r="D2044" i="4"/>
  <c r="F2044" i="4"/>
  <c r="K2044" i="4"/>
  <c r="N2044" i="4"/>
  <c r="C2045" i="4"/>
  <c r="D2045" i="4"/>
  <c r="F2045" i="4"/>
  <c r="K2045" i="4"/>
  <c r="N2045" i="4"/>
  <c r="C2046" i="4"/>
  <c r="D2046" i="4"/>
  <c r="F2046" i="4"/>
  <c r="K2046" i="4"/>
  <c r="N2046" i="4"/>
  <c r="C2047" i="4"/>
  <c r="D2047" i="4"/>
  <c r="F2047" i="4"/>
  <c r="K2047" i="4"/>
  <c r="N2047" i="4"/>
  <c r="C2048" i="4"/>
  <c r="D2048" i="4"/>
  <c r="F2048" i="4"/>
  <c r="K2048" i="4"/>
  <c r="N2048" i="4"/>
  <c r="C2049" i="4"/>
  <c r="D2049" i="4"/>
  <c r="F2049" i="4"/>
  <c r="K2049" i="4"/>
  <c r="N2049" i="4"/>
  <c r="C2050" i="4"/>
  <c r="D2050" i="4"/>
  <c r="F2050" i="4"/>
  <c r="K2050" i="4"/>
  <c r="N2050" i="4"/>
  <c r="C2051" i="4"/>
  <c r="D2051" i="4"/>
  <c r="F2051" i="4"/>
  <c r="K2051" i="4"/>
  <c r="N2051" i="4"/>
  <c r="C2052" i="4"/>
  <c r="D2052" i="4"/>
  <c r="F2052" i="4"/>
  <c r="K2052" i="4"/>
  <c r="N2052" i="4"/>
  <c r="C2053" i="4"/>
  <c r="D2053" i="4"/>
  <c r="F2053" i="4"/>
  <c r="K2053" i="4"/>
  <c r="N2053" i="4"/>
  <c r="C2054" i="4"/>
  <c r="D2054" i="4"/>
  <c r="F2054" i="4"/>
  <c r="K2054" i="4"/>
  <c r="N2054" i="4"/>
  <c r="C2055" i="4"/>
  <c r="D2055" i="4"/>
  <c r="F2055" i="4"/>
  <c r="K2055" i="4"/>
  <c r="N2055" i="4"/>
  <c r="K2056" i="4"/>
  <c r="N2056" i="4"/>
  <c r="K2057" i="4"/>
  <c r="N2057" i="4"/>
  <c r="C2058" i="4"/>
  <c r="D2058" i="4"/>
  <c r="F2058" i="4"/>
  <c r="K2058" i="4"/>
  <c r="N2058" i="4"/>
  <c r="C2059" i="4"/>
  <c r="D2059" i="4"/>
  <c r="F2059" i="4"/>
  <c r="K2059" i="4"/>
  <c r="N2059" i="4"/>
  <c r="C2060" i="4"/>
  <c r="D2060" i="4"/>
  <c r="F2060" i="4"/>
  <c r="K2060" i="4"/>
  <c r="N2060" i="4"/>
  <c r="C2061" i="4"/>
  <c r="D2061" i="4"/>
  <c r="F2061" i="4"/>
  <c r="K2061" i="4"/>
  <c r="N2061" i="4"/>
  <c r="C2062" i="4"/>
  <c r="D2062" i="4"/>
  <c r="F2062" i="4"/>
  <c r="K2062" i="4"/>
  <c r="N2062" i="4"/>
  <c r="C2063" i="4"/>
  <c r="D2063" i="4"/>
  <c r="F2063" i="4"/>
  <c r="K2063" i="4"/>
  <c r="N2063" i="4"/>
  <c r="C2064" i="4"/>
  <c r="D2064" i="4"/>
  <c r="F2064" i="4"/>
  <c r="K2064" i="4"/>
  <c r="N2064" i="4"/>
  <c r="C2065" i="4"/>
  <c r="D2065" i="4"/>
  <c r="F2065" i="4"/>
  <c r="K2065" i="4"/>
  <c r="N2065" i="4"/>
  <c r="C2066" i="4"/>
  <c r="D2066" i="4"/>
  <c r="F2066" i="4"/>
  <c r="K2066" i="4"/>
  <c r="N2066" i="4"/>
  <c r="C2067" i="4"/>
  <c r="D2067" i="4"/>
  <c r="F2067" i="4"/>
  <c r="K2067" i="4"/>
  <c r="N2067" i="4"/>
  <c r="C2068" i="4"/>
  <c r="D2068" i="4"/>
  <c r="F2068" i="4"/>
  <c r="K2068" i="4"/>
  <c r="N2068" i="4"/>
  <c r="C2069" i="4"/>
  <c r="D2069" i="4"/>
  <c r="F2069" i="4"/>
  <c r="K2069" i="4"/>
  <c r="N2069" i="4"/>
  <c r="C2070" i="4"/>
  <c r="D2070" i="4"/>
  <c r="F2070" i="4"/>
  <c r="K2070" i="4"/>
  <c r="N2070" i="4"/>
  <c r="C2071" i="4"/>
  <c r="D2071" i="4"/>
  <c r="F2071" i="4"/>
  <c r="K2071" i="4"/>
  <c r="N2071" i="4"/>
  <c r="C2072" i="4"/>
  <c r="D2072" i="4"/>
  <c r="F2072" i="4"/>
  <c r="K2072" i="4"/>
  <c r="N2072" i="4"/>
  <c r="C2073" i="4"/>
  <c r="D2073" i="4"/>
  <c r="F2073" i="4"/>
  <c r="K2073" i="4"/>
  <c r="N2073" i="4"/>
  <c r="C2074" i="4"/>
  <c r="D2074" i="4"/>
  <c r="F2074" i="4"/>
  <c r="K2074" i="4"/>
  <c r="N2074" i="4"/>
  <c r="C2075" i="4"/>
  <c r="D2075" i="4"/>
  <c r="F2075" i="4"/>
  <c r="K2075" i="4"/>
  <c r="N2075" i="4"/>
  <c r="C2076" i="4"/>
  <c r="D2076" i="4"/>
  <c r="F2076" i="4"/>
  <c r="K2076" i="4"/>
  <c r="N2076" i="4"/>
  <c r="C2077" i="4"/>
  <c r="D2077" i="4"/>
  <c r="F2077" i="4"/>
  <c r="K2077" i="4"/>
  <c r="N2077" i="4"/>
  <c r="C2078" i="4"/>
  <c r="D2078" i="4"/>
  <c r="F2078" i="4"/>
  <c r="K2078" i="4"/>
  <c r="N2078" i="4"/>
  <c r="C2079" i="4"/>
  <c r="D2079" i="4"/>
  <c r="F2079" i="4"/>
  <c r="K2079" i="4"/>
  <c r="N2079" i="4"/>
  <c r="C2080" i="4"/>
  <c r="D2080" i="4"/>
  <c r="F2080" i="4"/>
  <c r="K2080" i="4"/>
  <c r="N2080" i="4"/>
  <c r="C2081" i="4"/>
  <c r="D2081" i="4"/>
  <c r="F2081" i="4"/>
  <c r="K2081" i="4"/>
  <c r="N2081" i="4"/>
  <c r="K2082" i="4"/>
  <c r="N2082" i="4"/>
  <c r="C2083" i="4"/>
  <c r="D2083" i="4"/>
  <c r="F2083" i="4"/>
  <c r="K2083" i="4"/>
  <c r="N2083" i="4"/>
  <c r="C2084" i="4"/>
  <c r="D2084" i="4"/>
  <c r="F2084" i="4"/>
  <c r="K2084" i="4"/>
  <c r="N2084" i="4"/>
  <c r="C2085" i="4"/>
  <c r="D2085" i="4"/>
  <c r="F2085" i="4"/>
  <c r="K2085" i="4"/>
  <c r="N2085" i="4"/>
  <c r="C2086" i="4"/>
  <c r="D2086" i="4"/>
  <c r="F2086" i="4"/>
  <c r="K2086" i="4"/>
  <c r="N2086" i="4"/>
  <c r="C2087" i="4"/>
  <c r="D2087" i="4"/>
  <c r="F2087" i="4"/>
  <c r="K2087" i="4"/>
  <c r="N2087" i="4"/>
  <c r="C2088" i="4"/>
  <c r="D2088" i="4"/>
  <c r="F2088" i="4"/>
  <c r="K2088" i="4"/>
  <c r="N2088" i="4"/>
  <c r="C2089" i="4"/>
  <c r="D2089" i="4"/>
  <c r="F2089" i="4"/>
  <c r="K2089" i="4"/>
  <c r="N2089" i="4"/>
  <c r="C2090" i="4"/>
  <c r="D2090" i="4"/>
  <c r="F2090" i="4"/>
  <c r="K2090" i="4"/>
  <c r="N2090" i="4"/>
  <c r="C2091" i="4"/>
  <c r="D2091" i="4"/>
  <c r="F2091" i="4"/>
  <c r="K2091" i="4"/>
  <c r="N2091" i="4"/>
  <c r="C2092" i="4"/>
  <c r="D2092" i="4"/>
  <c r="F2092" i="4"/>
  <c r="K2092" i="4"/>
  <c r="N2092" i="4"/>
  <c r="C2093" i="4"/>
  <c r="D2093" i="4"/>
  <c r="F2093" i="4"/>
  <c r="K2093" i="4"/>
  <c r="N2093" i="4"/>
  <c r="C2094" i="4"/>
  <c r="D2094" i="4"/>
  <c r="F2094" i="4"/>
  <c r="K2094" i="4"/>
  <c r="N2094" i="4"/>
  <c r="C2095" i="4"/>
  <c r="D2095" i="4"/>
  <c r="F2095" i="4"/>
  <c r="K2095" i="4"/>
  <c r="N2095" i="4"/>
  <c r="C2096" i="4"/>
  <c r="D2096" i="4"/>
  <c r="F2096" i="4"/>
  <c r="K2096" i="4"/>
  <c r="N2096" i="4"/>
  <c r="C2097" i="4"/>
  <c r="D2097" i="4"/>
  <c r="F2097" i="4"/>
  <c r="K2097" i="4"/>
  <c r="N2097" i="4"/>
  <c r="C2098" i="4"/>
  <c r="D2098" i="4"/>
  <c r="F2098" i="4"/>
  <c r="K2098" i="4"/>
  <c r="N2098" i="4"/>
  <c r="C2099" i="4"/>
  <c r="D2099" i="4"/>
  <c r="F2099" i="4"/>
  <c r="K2099" i="4"/>
  <c r="N2099" i="4"/>
  <c r="C2100" i="4"/>
  <c r="D2100" i="4"/>
  <c r="F2100" i="4"/>
  <c r="K2100" i="4"/>
  <c r="N2100" i="4"/>
  <c r="C2101" i="4"/>
  <c r="D2101" i="4"/>
  <c r="F2101" i="4"/>
  <c r="K2101" i="4"/>
  <c r="N2101" i="4"/>
  <c r="C2102" i="4"/>
  <c r="D2102" i="4"/>
  <c r="F2102" i="4"/>
  <c r="K2102" i="4"/>
  <c r="N2102" i="4"/>
  <c r="C2103" i="4"/>
  <c r="D2103" i="4"/>
  <c r="F2103" i="4"/>
  <c r="K2103" i="4"/>
  <c r="N2103" i="4"/>
  <c r="C2104" i="4"/>
  <c r="D2104" i="4"/>
  <c r="F2104" i="4"/>
  <c r="K2104" i="4"/>
  <c r="N2104" i="4"/>
  <c r="C2105" i="4"/>
  <c r="D2105" i="4"/>
  <c r="F2105" i="4"/>
  <c r="K2105" i="4"/>
  <c r="N2105" i="4"/>
  <c r="C2106" i="4"/>
  <c r="D2106" i="4"/>
  <c r="F2106" i="4"/>
  <c r="K2106" i="4"/>
  <c r="N2106" i="4"/>
  <c r="C2107" i="4"/>
  <c r="D2107" i="4"/>
  <c r="F2107" i="4"/>
  <c r="K2107" i="4"/>
  <c r="N2107" i="4"/>
  <c r="C2108" i="4"/>
  <c r="D2108" i="4"/>
  <c r="F2108" i="4"/>
  <c r="K2108" i="4"/>
  <c r="N2108" i="4"/>
  <c r="C2109" i="4"/>
  <c r="D2109" i="4"/>
  <c r="F2109" i="4"/>
  <c r="K2109" i="4"/>
  <c r="N2109" i="4"/>
  <c r="C2110" i="4"/>
  <c r="D2110" i="4"/>
  <c r="F2110" i="4"/>
  <c r="K2110" i="4"/>
  <c r="N2110" i="4"/>
  <c r="C2111" i="4"/>
  <c r="D2111" i="4"/>
  <c r="F2111" i="4"/>
  <c r="K2111" i="4"/>
  <c r="N2111" i="4"/>
  <c r="C2112" i="4"/>
  <c r="D2112" i="4"/>
  <c r="F2112" i="4"/>
  <c r="K2112" i="4"/>
  <c r="N2112" i="4"/>
  <c r="C2113" i="4"/>
  <c r="D2113" i="4"/>
  <c r="F2113" i="4"/>
  <c r="K2113" i="4"/>
  <c r="N2113" i="4"/>
  <c r="C2114" i="4"/>
  <c r="D2114" i="4"/>
  <c r="F2114" i="4"/>
  <c r="K2114" i="4"/>
  <c r="N2114" i="4"/>
  <c r="C2115" i="4"/>
  <c r="D2115" i="4"/>
  <c r="F2115" i="4"/>
  <c r="K2115" i="4"/>
  <c r="N2115" i="4"/>
  <c r="C2116" i="4"/>
  <c r="D2116" i="4"/>
  <c r="F2116" i="4"/>
  <c r="K2116" i="4"/>
  <c r="N2116" i="4"/>
  <c r="C2117" i="4"/>
  <c r="D2117" i="4"/>
  <c r="F2117" i="4"/>
  <c r="K2117" i="4"/>
  <c r="N2117" i="4"/>
  <c r="C2118" i="4"/>
  <c r="D2118" i="4"/>
  <c r="F2118" i="4"/>
  <c r="K2118" i="4"/>
  <c r="N2118" i="4"/>
  <c r="K2119" i="4"/>
  <c r="N2119" i="4"/>
  <c r="C2120" i="4"/>
  <c r="D2120" i="4"/>
  <c r="F2120" i="4"/>
  <c r="K2120" i="4"/>
  <c r="N2120" i="4"/>
  <c r="C2121" i="4"/>
  <c r="D2121" i="4"/>
  <c r="F2121" i="4"/>
  <c r="K2121" i="4"/>
  <c r="N2121" i="4"/>
  <c r="C2122" i="4"/>
  <c r="D2122" i="4"/>
  <c r="F2122" i="4"/>
  <c r="K2122" i="4"/>
  <c r="N2122" i="4"/>
  <c r="C2123" i="4"/>
  <c r="D2123" i="4"/>
  <c r="F2123" i="4"/>
  <c r="K2123" i="4"/>
  <c r="N2123" i="4"/>
  <c r="C2124" i="4"/>
  <c r="D2124" i="4"/>
  <c r="F2124" i="4"/>
  <c r="K2124" i="4"/>
  <c r="N2124" i="4"/>
  <c r="C2125" i="4"/>
  <c r="D2125" i="4"/>
  <c r="F2125" i="4"/>
  <c r="K2125" i="4"/>
  <c r="N2125" i="4"/>
  <c r="C2126" i="4"/>
  <c r="D2126" i="4"/>
  <c r="F2126" i="4"/>
  <c r="K2126" i="4"/>
  <c r="N2126" i="4"/>
  <c r="C2127" i="4"/>
  <c r="D2127" i="4"/>
  <c r="F2127" i="4"/>
  <c r="K2127" i="4"/>
  <c r="N2127" i="4"/>
  <c r="C2128" i="4"/>
  <c r="D2128" i="4"/>
  <c r="F2128" i="4"/>
  <c r="K2128" i="4"/>
  <c r="N2128" i="4"/>
  <c r="C2129" i="4"/>
  <c r="D2129" i="4"/>
  <c r="F2129" i="4"/>
  <c r="K2129" i="4"/>
  <c r="N2129" i="4"/>
  <c r="C2130" i="4"/>
  <c r="D2130" i="4"/>
  <c r="F2130" i="4"/>
  <c r="K2130" i="4"/>
  <c r="N2130" i="4"/>
  <c r="C2131" i="4"/>
  <c r="D2131" i="4"/>
  <c r="F2131" i="4"/>
  <c r="K2131" i="4"/>
  <c r="N2131" i="4"/>
  <c r="C2132" i="4"/>
  <c r="D2132" i="4"/>
  <c r="F2132" i="4"/>
  <c r="K2132" i="4"/>
  <c r="N2132" i="4"/>
  <c r="C2133" i="4"/>
  <c r="D2133" i="4"/>
  <c r="F2133" i="4"/>
  <c r="K2133" i="4"/>
  <c r="N2133" i="4"/>
  <c r="C2134" i="4"/>
  <c r="D2134" i="4"/>
  <c r="F2134" i="4"/>
  <c r="K2134" i="4"/>
  <c r="N2134" i="4"/>
  <c r="C2135" i="4"/>
  <c r="D2135" i="4"/>
  <c r="F2135" i="4"/>
  <c r="K2135" i="4"/>
  <c r="N2135" i="4"/>
  <c r="C2136" i="4"/>
  <c r="D2136" i="4"/>
  <c r="F2136" i="4"/>
  <c r="K2136" i="4"/>
  <c r="N2136" i="4"/>
  <c r="C2137" i="4"/>
  <c r="D2137" i="4"/>
  <c r="F2137" i="4"/>
  <c r="K2137" i="4"/>
  <c r="N2137" i="4"/>
  <c r="C2138" i="4"/>
  <c r="D2138" i="4"/>
  <c r="F2138" i="4"/>
  <c r="K2138" i="4"/>
  <c r="N2138" i="4"/>
  <c r="C2139" i="4"/>
  <c r="D2139" i="4"/>
  <c r="F2139" i="4"/>
  <c r="K2139" i="4"/>
  <c r="N2139" i="4"/>
  <c r="C2140" i="4"/>
  <c r="D2140" i="4"/>
  <c r="F2140" i="4"/>
  <c r="K2140" i="4"/>
  <c r="N2140" i="4"/>
  <c r="C2141" i="4"/>
  <c r="D2141" i="4"/>
  <c r="F2141" i="4"/>
  <c r="K2141" i="4"/>
  <c r="N2141" i="4"/>
  <c r="C2142" i="4"/>
  <c r="D2142" i="4"/>
  <c r="F2142" i="4"/>
  <c r="K2142" i="4"/>
  <c r="N2142" i="4"/>
  <c r="C2143" i="4"/>
  <c r="D2143" i="4"/>
  <c r="F2143" i="4"/>
  <c r="K2143" i="4"/>
  <c r="N2143" i="4"/>
  <c r="C2144" i="4"/>
  <c r="D2144" i="4"/>
  <c r="F2144" i="4"/>
  <c r="K2144" i="4"/>
  <c r="N2144" i="4"/>
  <c r="C2145" i="4"/>
  <c r="D2145" i="4"/>
  <c r="F2145" i="4"/>
  <c r="K2145" i="4"/>
  <c r="N2145" i="4"/>
  <c r="C2146" i="4"/>
  <c r="D2146" i="4"/>
  <c r="F2146" i="4"/>
  <c r="K2146" i="4"/>
  <c r="N2146" i="4"/>
  <c r="C2147" i="4"/>
  <c r="D2147" i="4"/>
  <c r="F2147" i="4"/>
  <c r="K2147" i="4"/>
  <c r="N2147" i="4"/>
  <c r="C2148" i="4"/>
  <c r="D2148" i="4"/>
  <c r="F2148" i="4"/>
  <c r="K2148" i="4"/>
  <c r="N2148" i="4"/>
  <c r="C2149" i="4"/>
  <c r="D2149" i="4"/>
  <c r="F2149" i="4"/>
  <c r="K2149" i="4"/>
  <c r="N2149" i="4"/>
  <c r="C2150" i="4"/>
  <c r="D2150" i="4"/>
  <c r="F2150" i="4"/>
  <c r="K2150" i="4"/>
  <c r="N2150" i="4"/>
  <c r="C2151" i="4"/>
  <c r="D2151" i="4"/>
  <c r="F2151" i="4"/>
  <c r="K2151" i="4"/>
  <c r="N2151" i="4"/>
  <c r="C2152" i="4"/>
  <c r="D2152" i="4"/>
  <c r="F2152" i="4"/>
  <c r="K2152" i="4"/>
  <c r="N2152" i="4"/>
  <c r="C2153" i="4"/>
  <c r="D2153" i="4"/>
  <c r="F2153" i="4"/>
  <c r="K2153" i="4"/>
  <c r="N2153" i="4"/>
  <c r="C2154" i="4"/>
  <c r="D2154" i="4"/>
  <c r="F2154" i="4"/>
  <c r="K2154" i="4"/>
  <c r="N2154" i="4"/>
  <c r="C2155" i="4"/>
  <c r="D2155" i="4"/>
  <c r="F2155" i="4"/>
  <c r="K2155" i="4"/>
  <c r="N2155" i="4"/>
  <c r="C2156" i="4"/>
  <c r="D2156" i="4"/>
  <c r="F2156" i="4"/>
  <c r="K2156" i="4"/>
  <c r="N2156" i="4"/>
  <c r="C2157" i="4"/>
  <c r="D2157" i="4"/>
  <c r="F2157" i="4"/>
  <c r="K2157" i="4"/>
  <c r="N2157" i="4"/>
  <c r="C2158" i="4"/>
  <c r="D2158" i="4"/>
  <c r="F2158" i="4"/>
  <c r="K2158" i="4"/>
  <c r="N2158" i="4"/>
  <c r="C2159" i="4"/>
  <c r="D2159" i="4"/>
  <c r="F2159" i="4"/>
  <c r="K2159" i="4"/>
  <c r="N2159" i="4"/>
  <c r="C2160" i="4"/>
  <c r="D2160" i="4"/>
  <c r="F2160" i="4"/>
  <c r="K2160" i="4"/>
  <c r="N2160" i="4"/>
  <c r="C2161" i="4"/>
  <c r="D2161" i="4"/>
  <c r="F2161" i="4"/>
  <c r="K2161" i="4"/>
  <c r="N2161" i="4"/>
  <c r="C2162" i="4"/>
  <c r="D2162" i="4"/>
  <c r="F2162" i="4"/>
  <c r="K2162" i="4"/>
  <c r="N2162" i="4"/>
  <c r="C2163" i="4"/>
  <c r="D2163" i="4"/>
  <c r="F2163" i="4"/>
  <c r="K2163" i="4"/>
  <c r="N2163" i="4"/>
  <c r="C2164" i="4"/>
  <c r="D2164" i="4"/>
  <c r="F2164" i="4"/>
  <c r="K2164" i="4"/>
  <c r="N2164" i="4"/>
  <c r="C2165" i="4"/>
  <c r="D2165" i="4"/>
  <c r="F2165" i="4"/>
  <c r="K2165" i="4"/>
  <c r="N2165" i="4"/>
  <c r="C2166" i="4"/>
  <c r="D2166" i="4"/>
  <c r="F2166" i="4"/>
  <c r="K2166" i="4"/>
  <c r="N2166" i="4"/>
  <c r="C2167" i="4"/>
  <c r="D2167" i="4"/>
  <c r="F2167" i="4"/>
  <c r="K2167" i="4"/>
  <c r="N2167" i="4"/>
  <c r="C2168" i="4"/>
  <c r="D2168" i="4"/>
  <c r="F2168" i="4"/>
  <c r="K2168" i="4"/>
  <c r="N2168" i="4"/>
  <c r="C2169" i="4"/>
  <c r="D2169" i="4"/>
  <c r="F2169" i="4"/>
  <c r="K2169" i="4"/>
  <c r="N2169" i="4"/>
  <c r="C2170" i="4"/>
  <c r="D2170" i="4"/>
  <c r="F2170" i="4"/>
  <c r="K2170" i="4"/>
  <c r="N2170" i="4"/>
  <c r="C2171" i="4"/>
  <c r="D2171" i="4"/>
  <c r="F2171" i="4"/>
  <c r="K2171" i="4"/>
  <c r="N2171" i="4"/>
  <c r="C2172" i="4"/>
  <c r="D2172" i="4"/>
  <c r="F2172" i="4"/>
  <c r="K2172" i="4"/>
  <c r="N2172" i="4"/>
  <c r="C2173" i="4"/>
  <c r="D2173" i="4"/>
  <c r="F2173" i="4"/>
  <c r="K2173" i="4"/>
  <c r="N2173" i="4"/>
  <c r="C2174" i="4"/>
  <c r="D2174" i="4"/>
  <c r="F2174" i="4"/>
  <c r="K2174" i="4"/>
  <c r="N2174" i="4"/>
  <c r="C2175" i="4"/>
  <c r="D2175" i="4"/>
  <c r="F2175" i="4"/>
  <c r="K2175" i="4"/>
  <c r="N2175" i="4"/>
  <c r="C2176" i="4"/>
  <c r="D2176" i="4"/>
  <c r="F2176" i="4"/>
  <c r="K2176" i="4"/>
  <c r="N2176" i="4"/>
  <c r="C2177" i="4"/>
  <c r="D2177" i="4"/>
  <c r="F2177" i="4"/>
  <c r="K2177" i="4"/>
  <c r="N2177" i="4"/>
  <c r="C2178" i="4"/>
  <c r="D2178" i="4"/>
  <c r="F2178" i="4"/>
  <c r="K2178" i="4"/>
  <c r="N2178" i="4"/>
  <c r="C2179" i="4"/>
  <c r="D2179" i="4"/>
  <c r="F2179" i="4"/>
  <c r="K2179" i="4"/>
  <c r="N2179" i="4"/>
  <c r="C2180" i="4"/>
  <c r="D2180" i="4"/>
  <c r="F2180" i="4"/>
  <c r="K2180" i="4"/>
  <c r="N2180" i="4"/>
  <c r="C2181" i="4"/>
  <c r="D2181" i="4"/>
  <c r="F2181" i="4"/>
  <c r="K2181" i="4"/>
  <c r="N2181" i="4"/>
  <c r="C2182" i="4"/>
  <c r="D2182" i="4"/>
  <c r="F2182" i="4"/>
  <c r="K2182" i="4"/>
  <c r="N2182" i="4"/>
  <c r="C2183" i="4"/>
  <c r="D2183" i="4"/>
  <c r="F2183" i="4"/>
  <c r="K2183" i="4"/>
  <c r="N2183" i="4"/>
  <c r="C2184" i="4"/>
  <c r="D2184" i="4"/>
  <c r="F2184" i="4"/>
  <c r="K2184" i="4"/>
  <c r="N2184" i="4"/>
  <c r="C2185" i="4"/>
  <c r="D2185" i="4"/>
  <c r="F2185" i="4"/>
  <c r="K2185" i="4"/>
  <c r="N2185" i="4"/>
  <c r="C2186" i="4"/>
  <c r="D2186" i="4"/>
  <c r="F2186" i="4"/>
  <c r="K2186" i="4"/>
  <c r="N2186" i="4"/>
  <c r="C2187" i="4"/>
  <c r="D2187" i="4"/>
  <c r="F2187" i="4"/>
  <c r="K2187" i="4"/>
  <c r="N2187" i="4"/>
  <c r="C2188" i="4"/>
  <c r="D2188" i="4"/>
  <c r="F2188" i="4"/>
  <c r="K2188" i="4"/>
  <c r="N2188" i="4"/>
  <c r="C2189" i="4"/>
  <c r="D2189" i="4"/>
  <c r="F2189" i="4"/>
  <c r="K2189" i="4"/>
  <c r="N2189" i="4"/>
  <c r="C2190" i="4"/>
  <c r="D2190" i="4"/>
  <c r="F2190" i="4"/>
  <c r="K2190" i="4"/>
  <c r="N2190" i="4"/>
  <c r="C2191" i="4"/>
  <c r="D2191" i="4"/>
  <c r="F2191" i="4"/>
  <c r="K2191" i="4"/>
  <c r="N2191" i="4"/>
  <c r="C2192" i="4"/>
  <c r="D2192" i="4"/>
  <c r="F2192" i="4"/>
  <c r="K2192" i="4"/>
  <c r="N2192" i="4"/>
  <c r="C2193" i="4"/>
  <c r="D2193" i="4"/>
  <c r="F2193" i="4"/>
  <c r="K2193" i="4"/>
  <c r="N2193" i="4"/>
  <c r="C2194" i="4"/>
  <c r="D2194" i="4"/>
  <c r="F2194" i="4"/>
  <c r="K2194" i="4"/>
  <c r="N2194" i="4"/>
  <c r="C2195" i="4"/>
  <c r="D2195" i="4"/>
  <c r="F2195" i="4"/>
  <c r="K2195" i="4"/>
  <c r="N2195" i="4"/>
  <c r="C2196" i="4"/>
  <c r="D2196" i="4"/>
  <c r="F2196" i="4"/>
  <c r="K2196" i="4"/>
  <c r="N2196" i="4"/>
  <c r="C2197" i="4"/>
  <c r="D2197" i="4"/>
  <c r="F2197" i="4"/>
  <c r="K2197" i="4"/>
  <c r="N2197" i="4"/>
  <c r="C2198" i="4"/>
  <c r="D2198" i="4"/>
  <c r="F2198" i="4"/>
  <c r="K2198" i="4"/>
  <c r="N2198" i="4"/>
  <c r="C2199" i="4"/>
  <c r="D2199" i="4"/>
  <c r="F2199" i="4"/>
  <c r="K2199" i="4"/>
  <c r="N2199" i="4"/>
  <c r="C2200" i="4"/>
  <c r="D2200" i="4"/>
  <c r="F2200" i="4"/>
  <c r="K2200" i="4"/>
  <c r="N2200" i="4"/>
  <c r="C2201" i="4"/>
  <c r="D2201" i="4"/>
  <c r="F2201" i="4"/>
  <c r="K2201" i="4"/>
  <c r="N2201" i="4"/>
  <c r="C2202" i="4"/>
  <c r="D2202" i="4"/>
  <c r="F2202" i="4"/>
  <c r="K2202" i="4"/>
  <c r="N2202" i="4"/>
  <c r="C2203" i="4"/>
  <c r="D2203" i="4"/>
  <c r="F2203" i="4"/>
  <c r="K2203" i="4"/>
  <c r="N2203" i="4"/>
  <c r="C2204" i="4"/>
  <c r="D2204" i="4"/>
  <c r="F2204" i="4"/>
  <c r="K2204" i="4"/>
  <c r="N2204" i="4"/>
  <c r="C2205" i="4"/>
  <c r="D2205" i="4"/>
  <c r="F2205" i="4"/>
  <c r="K2205" i="4"/>
  <c r="N2205" i="4"/>
  <c r="C2206" i="4"/>
  <c r="D2206" i="4"/>
  <c r="F2206" i="4"/>
  <c r="K2206" i="4"/>
  <c r="N2206" i="4"/>
  <c r="C2207" i="4"/>
  <c r="D2207" i="4"/>
  <c r="F2207" i="4"/>
  <c r="K2207" i="4"/>
  <c r="N2207" i="4"/>
  <c r="C2208" i="4"/>
  <c r="D2208" i="4"/>
  <c r="F2208" i="4"/>
  <c r="K2208" i="4"/>
  <c r="N2208" i="4"/>
  <c r="C2209" i="4"/>
  <c r="D2209" i="4"/>
  <c r="F2209" i="4"/>
  <c r="K2209" i="4"/>
  <c r="N2209" i="4"/>
  <c r="C2210" i="4"/>
  <c r="D2210" i="4"/>
  <c r="F2210" i="4"/>
  <c r="K2210" i="4"/>
  <c r="N2210" i="4"/>
  <c r="C2211" i="4"/>
  <c r="D2211" i="4"/>
  <c r="F2211" i="4"/>
  <c r="K2211" i="4"/>
  <c r="N2211" i="4"/>
  <c r="C2212" i="4"/>
  <c r="D2212" i="4"/>
  <c r="F2212" i="4"/>
  <c r="K2212" i="4"/>
  <c r="N2212" i="4"/>
  <c r="C2213" i="4"/>
  <c r="D2213" i="4"/>
  <c r="F2213" i="4"/>
  <c r="K2213" i="4"/>
  <c r="N2213" i="4"/>
  <c r="C2214" i="4"/>
  <c r="D2214" i="4"/>
  <c r="F2214" i="4"/>
  <c r="K2214" i="4"/>
  <c r="N2214" i="4"/>
  <c r="C2215" i="4"/>
  <c r="D2215" i="4"/>
  <c r="F2215" i="4"/>
  <c r="K2215" i="4"/>
  <c r="N2215" i="4"/>
  <c r="C2216" i="4"/>
  <c r="D2216" i="4"/>
  <c r="F2216" i="4"/>
  <c r="K2216" i="4"/>
  <c r="N2216" i="4"/>
  <c r="C2217" i="4"/>
  <c r="D2217" i="4"/>
  <c r="F2217" i="4"/>
  <c r="K2217" i="4"/>
  <c r="N2217" i="4"/>
  <c r="C2218" i="4"/>
  <c r="D2218" i="4"/>
  <c r="F2218" i="4"/>
  <c r="K2218" i="4"/>
  <c r="N2218" i="4"/>
  <c r="C2219" i="4"/>
  <c r="D2219" i="4"/>
  <c r="F2219" i="4"/>
  <c r="K2219" i="4"/>
  <c r="N2219" i="4"/>
  <c r="C2220" i="4"/>
  <c r="D2220" i="4"/>
  <c r="F2220" i="4"/>
  <c r="K2220" i="4"/>
  <c r="N2220" i="4"/>
  <c r="C2221" i="4"/>
  <c r="D2221" i="4"/>
  <c r="F2221" i="4"/>
  <c r="K2221" i="4"/>
  <c r="N2221" i="4"/>
  <c r="C2222" i="4"/>
  <c r="D2222" i="4"/>
  <c r="F2222" i="4"/>
  <c r="K2222" i="4"/>
  <c r="N2222" i="4"/>
  <c r="C2223" i="4"/>
  <c r="D2223" i="4"/>
  <c r="F2223" i="4"/>
  <c r="K2223" i="4"/>
  <c r="N2223" i="4"/>
  <c r="C2224" i="4"/>
  <c r="D2224" i="4"/>
  <c r="F2224" i="4"/>
  <c r="K2224" i="4"/>
  <c r="N2224" i="4"/>
  <c r="C2225" i="4"/>
  <c r="D2225" i="4"/>
  <c r="F2225" i="4"/>
  <c r="K2225" i="4"/>
  <c r="N2225" i="4"/>
  <c r="C2226" i="4"/>
  <c r="D2226" i="4"/>
  <c r="F2226" i="4"/>
  <c r="K2226" i="4"/>
  <c r="N2226" i="4"/>
  <c r="C2227" i="4"/>
  <c r="D2227" i="4"/>
  <c r="F2227" i="4"/>
  <c r="K2227" i="4"/>
  <c r="N2227" i="4"/>
  <c r="C2228" i="4"/>
  <c r="D2228" i="4"/>
  <c r="F2228" i="4"/>
  <c r="K2228" i="4"/>
  <c r="N2228" i="4"/>
  <c r="C2229" i="4"/>
  <c r="D2229" i="4"/>
  <c r="F2229" i="4"/>
  <c r="K2229" i="4"/>
  <c r="N2229" i="4"/>
  <c r="C2230" i="4"/>
  <c r="D2230" i="4"/>
  <c r="F2230" i="4"/>
  <c r="K2230" i="4"/>
  <c r="N2230" i="4"/>
  <c r="C2231" i="4"/>
  <c r="D2231" i="4"/>
  <c r="F2231" i="4"/>
  <c r="K2231" i="4"/>
  <c r="N2231" i="4"/>
  <c r="C2232" i="4"/>
  <c r="D2232" i="4"/>
  <c r="F2232" i="4"/>
  <c r="K2232" i="4"/>
  <c r="N2232" i="4"/>
  <c r="C2233" i="4"/>
  <c r="D2233" i="4"/>
  <c r="F2233" i="4"/>
  <c r="K2233" i="4"/>
  <c r="N2233" i="4"/>
  <c r="C2234" i="4"/>
  <c r="D2234" i="4"/>
  <c r="F2234" i="4"/>
  <c r="K2234" i="4"/>
  <c r="N2234" i="4"/>
  <c r="C2235" i="4"/>
  <c r="D2235" i="4"/>
  <c r="F2235" i="4"/>
  <c r="K2235" i="4"/>
  <c r="N2235" i="4"/>
  <c r="C2236" i="4"/>
  <c r="D2236" i="4"/>
  <c r="F2236" i="4"/>
  <c r="K2236" i="4"/>
  <c r="N2236" i="4"/>
  <c r="C2237" i="4"/>
  <c r="D2237" i="4"/>
  <c r="F2237" i="4"/>
  <c r="K2237" i="4"/>
  <c r="N2237" i="4"/>
  <c r="C2238" i="4"/>
  <c r="D2238" i="4"/>
  <c r="F2238" i="4"/>
  <c r="K2238" i="4"/>
  <c r="N2238" i="4"/>
  <c r="C2239" i="4"/>
  <c r="D2239" i="4"/>
  <c r="F2239" i="4"/>
  <c r="K2239" i="4"/>
  <c r="N2239" i="4"/>
  <c r="C2240" i="4"/>
  <c r="D2240" i="4"/>
  <c r="F2240" i="4"/>
  <c r="K2240" i="4"/>
  <c r="N2240" i="4"/>
  <c r="C2241" i="4"/>
  <c r="D2241" i="4"/>
  <c r="F2241" i="4"/>
  <c r="K2241" i="4"/>
  <c r="N2241" i="4"/>
  <c r="C2242" i="4"/>
  <c r="D2242" i="4"/>
  <c r="F2242" i="4"/>
  <c r="K2242" i="4"/>
  <c r="N2242" i="4"/>
  <c r="C2243" i="4"/>
  <c r="D2243" i="4"/>
  <c r="F2243" i="4"/>
  <c r="K2243" i="4"/>
  <c r="N2243" i="4"/>
  <c r="C2244" i="4"/>
  <c r="D2244" i="4"/>
  <c r="F2244" i="4"/>
  <c r="K2244" i="4"/>
  <c r="N2244" i="4"/>
  <c r="C2245" i="4"/>
  <c r="D2245" i="4"/>
  <c r="F2245" i="4"/>
  <c r="K2245" i="4"/>
  <c r="N2245" i="4"/>
  <c r="C2246" i="4"/>
  <c r="D2246" i="4"/>
  <c r="F2246" i="4"/>
  <c r="K2246" i="4"/>
  <c r="N2246" i="4"/>
  <c r="C2247" i="4"/>
  <c r="D2247" i="4"/>
  <c r="F2247" i="4"/>
  <c r="K2247" i="4"/>
  <c r="N2247" i="4"/>
  <c r="C2248" i="4"/>
  <c r="D2248" i="4"/>
  <c r="F2248" i="4"/>
  <c r="K2248" i="4"/>
  <c r="N2248" i="4"/>
  <c r="C2249" i="4"/>
  <c r="D2249" i="4"/>
  <c r="F2249" i="4"/>
  <c r="K2249" i="4"/>
  <c r="N2249" i="4"/>
  <c r="C2250" i="4"/>
  <c r="D2250" i="4"/>
  <c r="F2250" i="4"/>
  <c r="K2250" i="4"/>
  <c r="N2250" i="4"/>
  <c r="D2251" i="4"/>
  <c r="F2251" i="4"/>
  <c r="K2251" i="4"/>
  <c r="N2251" i="4"/>
  <c r="D2252" i="4"/>
  <c r="F2252" i="4"/>
  <c r="K2252" i="4"/>
  <c r="N2252" i="4"/>
  <c r="D2253" i="4"/>
  <c r="F2253" i="4"/>
  <c r="K2253" i="4"/>
  <c r="N2253" i="4"/>
  <c r="D2254" i="4"/>
  <c r="F2254" i="4"/>
  <c r="K2254" i="4"/>
  <c r="N2254" i="4"/>
  <c r="D2255" i="4"/>
  <c r="F2255" i="4"/>
  <c r="K2255" i="4"/>
  <c r="N2255" i="4"/>
  <c r="D2256" i="4"/>
  <c r="F2256" i="4"/>
  <c r="K2256" i="4"/>
  <c r="N2256" i="4"/>
  <c r="D2257" i="4"/>
  <c r="F2257" i="4"/>
  <c r="K2257" i="4"/>
  <c r="N2257" i="4"/>
  <c r="D2258" i="4"/>
  <c r="F2258" i="4"/>
  <c r="K2258" i="4"/>
  <c r="N2258" i="4"/>
  <c r="D2259" i="4"/>
  <c r="F2259" i="4"/>
  <c r="K2259" i="4"/>
  <c r="N2259" i="4"/>
  <c r="D2260" i="4"/>
  <c r="F2260" i="4"/>
  <c r="K2260" i="4"/>
  <c r="N2260" i="4"/>
  <c r="D2261" i="4"/>
  <c r="F2261" i="4"/>
  <c r="K2261" i="4"/>
  <c r="N2261" i="4"/>
  <c r="D2262" i="4"/>
  <c r="F2262" i="4"/>
  <c r="K2262" i="4"/>
  <c r="N2262" i="4"/>
  <c r="D2263" i="4"/>
  <c r="F2263" i="4"/>
  <c r="K2263" i="4"/>
  <c r="N2263" i="4"/>
  <c r="D2264" i="4"/>
  <c r="F2264" i="4"/>
  <c r="K2264" i="4"/>
  <c r="N2264" i="4"/>
  <c r="D2265" i="4"/>
  <c r="F2265" i="4"/>
  <c r="K2265" i="4"/>
  <c r="N2265" i="4"/>
  <c r="D2266" i="4"/>
  <c r="F2266" i="4"/>
  <c r="K2266" i="4"/>
  <c r="N2266" i="4"/>
  <c r="D2267" i="4"/>
  <c r="F2267" i="4"/>
  <c r="K2267" i="4"/>
  <c r="N2267" i="4"/>
  <c r="D2268" i="4"/>
  <c r="F2268" i="4"/>
  <c r="K2268" i="4"/>
  <c r="N2268" i="4"/>
  <c r="D2269" i="4"/>
  <c r="F2269" i="4"/>
  <c r="K2269" i="4"/>
  <c r="N2269" i="4"/>
  <c r="D2270" i="4"/>
  <c r="F2270" i="4"/>
  <c r="K2270" i="4"/>
  <c r="N2270" i="4"/>
  <c r="D2271" i="4"/>
  <c r="F2271" i="4"/>
  <c r="K2271" i="4"/>
  <c r="N2271" i="4"/>
  <c r="D2272" i="4"/>
  <c r="F2272" i="4"/>
  <c r="K2272" i="4"/>
  <c r="N2272" i="4"/>
  <c r="D2273" i="4"/>
  <c r="F2273" i="4"/>
  <c r="K2273" i="4"/>
  <c r="N2273" i="4"/>
  <c r="D2274" i="4"/>
  <c r="F2274" i="4"/>
  <c r="K2274" i="4"/>
  <c r="N2274" i="4"/>
  <c r="D2275" i="4"/>
  <c r="F2275" i="4"/>
  <c r="K2275" i="4"/>
  <c r="N2275" i="4"/>
  <c r="D2276" i="4"/>
  <c r="F2276" i="4"/>
  <c r="K2276" i="4"/>
  <c r="N2276" i="4"/>
  <c r="D2277" i="4"/>
  <c r="F2277" i="4"/>
  <c r="K2277" i="4"/>
  <c r="N2277" i="4"/>
  <c r="D2278" i="4"/>
  <c r="F2278" i="4"/>
  <c r="K2278" i="4"/>
  <c r="N2278" i="4"/>
  <c r="D2279" i="4"/>
  <c r="F2279" i="4"/>
  <c r="K2279" i="4"/>
  <c r="N2279" i="4"/>
  <c r="D2280" i="4"/>
  <c r="F2280" i="4"/>
  <c r="K2280" i="4"/>
  <c r="N2280" i="4"/>
  <c r="D2281" i="4"/>
  <c r="F2281" i="4"/>
  <c r="K2281" i="4"/>
  <c r="N2281" i="4"/>
  <c r="D2282" i="4"/>
  <c r="F2282" i="4"/>
  <c r="K2282" i="4"/>
  <c r="N2282" i="4"/>
  <c r="D2283" i="4"/>
  <c r="F2283" i="4"/>
  <c r="K2283" i="4"/>
  <c r="N2283" i="4"/>
  <c r="D2284" i="4"/>
  <c r="F2284" i="4"/>
  <c r="K2284" i="4"/>
  <c r="N2284" i="4"/>
  <c r="D2285" i="4"/>
  <c r="F2285" i="4"/>
  <c r="K2285" i="4"/>
  <c r="N2285" i="4"/>
  <c r="D2286" i="4"/>
  <c r="F2286" i="4"/>
  <c r="K2286" i="4"/>
  <c r="N2286" i="4"/>
  <c r="D2287" i="4"/>
  <c r="F2287" i="4"/>
  <c r="K2287" i="4"/>
  <c r="N2287" i="4"/>
  <c r="D2288" i="4"/>
  <c r="F2288" i="4"/>
  <c r="K2288" i="4"/>
  <c r="N2288" i="4"/>
  <c r="D2289" i="4"/>
  <c r="F2289" i="4"/>
  <c r="K2289" i="4"/>
  <c r="N2289" i="4"/>
  <c r="D2290" i="4"/>
  <c r="F2290" i="4"/>
  <c r="K2290" i="4"/>
  <c r="N2290" i="4"/>
  <c r="D2291" i="4"/>
  <c r="F2291" i="4"/>
  <c r="K2291" i="4"/>
  <c r="N2291" i="4"/>
  <c r="D2292" i="4"/>
  <c r="F2292" i="4"/>
  <c r="K2292" i="4"/>
  <c r="N2292" i="4"/>
  <c r="D2293" i="4"/>
  <c r="F2293" i="4"/>
  <c r="K2293" i="4"/>
  <c r="N2293" i="4"/>
  <c r="D2294" i="4"/>
  <c r="F2294" i="4"/>
  <c r="K2294" i="4"/>
  <c r="N2294" i="4"/>
  <c r="D2295" i="4"/>
  <c r="F2295" i="4"/>
  <c r="K2295" i="4"/>
  <c r="N2295" i="4"/>
  <c r="D2296" i="4"/>
  <c r="F2296" i="4"/>
  <c r="K2296" i="4"/>
  <c r="N2296" i="4"/>
  <c r="D2297" i="4"/>
  <c r="F2297" i="4"/>
  <c r="K2297" i="4"/>
  <c r="N2297" i="4"/>
  <c r="D2298" i="4"/>
  <c r="F2298" i="4"/>
  <c r="K2298" i="4"/>
  <c r="N2298" i="4"/>
  <c r="D2299" i="4"/>
  <c r="K2299" i="4"/>
  <c r="N2299" i="4"/>
  <c r="D2300" i="4"/>
  <c r="K2300" i="4"/>
  <c r="N2300" i="4"/>
  <c r="D2301" i="4"/>
  <c r="K2301" i="4"/>
  <c r="N2301" i="4"/>
  <c r="D2302" i="4"/>
  <c r="K2302" i="4"/>
  <c r="N2302" i="4"/>
  <c r="D2303" i="4"/>
  <c r="K2303" i="4"/>
  <c r="N2303" i="4"/>
  <c r="D2304" i="4"/>
  <c r="K2304" i="4"/>
  <c r="N2304" i="4"/>
  <c r="D2305" i="4"/>
  <c r="K2305" i="4"/>
  <c r="N2305" i="4"/>
  <c r="D2306" i="4"/>
  <c r="K2306" i="4"/>
  <c r="N2306" i="4"/>
  <c r="D2307" i="4"/>
  <c r="K2307" i="4"/>
  <c r="N2307" i="4"/>
  <c r="D2308" i="4"/>
  <c r="K2308" i="4"/>
  <c r="N2308" i="4"/>
  <c r="D2309" i="4"/>
  <c r="K2309" i="4"/>
  <c r="N2309" i="4"/>
  <c r="D2310" i="4"/>
  <c r="K2310" i="4"/>
  <c r="N2310" i="4"/>
  <c r="D2311" i="4"/>
  <c r="K2311" i="4"/>
  <c r="N2311" i="4"/>
  <c r="D2312" i="4"/>
  <c r="K2312" i="4"/>
  <c r="N2312" i="4"/>
  <c r="D2313" i="4"/>
  <c r="K2313" i="4"/>
  <c r="N2313" i="4"/>
  <c r="D2314" i="4"/>
  <c r="K2314" i="4"/>
  <c r="N2314" i="4"/>
  <c r="D2315" i="4"/>
  <c r="K2315" i="4"/>
  <c r="N2315" i="4"/>
  <c r="D2316" i="4"/>
  <c r="K2316" i="4"/>
  <c r="N2316" i="4"/>
  <c r="D2317" i="4"/>
  <c r="K2317" i="4"/>
  <c r="N2317" i="4"/>
  <c r="D2318" i="4"/>
  <c r="K2318" i="4"/>
  <c r="N2318" i="4"/>
  <c r="D2319" i="4"/>
  <c r="K2319" i="4"/>
  <c r="N2319" i="4"/>
  <c r="D2320" i="4"/>
  <c r="K2320" i="4"/>
  <c r="N2320" i="4"/>
  <c r="D2321" i="4"/>
  <c r="K2321" i="4"/>
  <c r="N2321" i="4"/>
  <c r="D2322" i="4"/>
  <c r="K2322" i="4"/>
  <c r="N2322" i="4"/>
  <c r="D2323" i="4"/>
  <c r="K2323" i="4"/>
  <c r="N2323" i="4"/>
  <c r="D2324" i="4"/>
  <c r="K2324" i="4"/>
  <c r="N2324" i="4"/>
  <c r="D2325" i="4"/>
  <c r="K2325" i="4"/>
  <c r="N2325" i="4"/>
  <c r="D2326" i="4"/>
  <c r="K2326" i="4"/>
  <c r="N2326" i="4"/>
  <c r="D2327" i="4"/>
  <c r="K2327" i="4"/>
  <c r="N2327" i="4"/>
  <c r="D2328" i="4"/>
  <c r="K2328" i="4"/>
  <c r="N2328" i="4"/>
  <c r="D2329" i="4"/>
  <c r="K2329" i="4"/>
  <c r="N2329" i="4"/>
  <c r="D2330" i="4"/>
  <c r="K2330" i="4"/>
  <c r="N2330" i="4"/>
  <c r="D2331" i="4"/>
  <c r="K2331" i="4"/>
  <c r="N2331" i="4"/>
  <c r="D2332" i="4"/>
  <c r="K2332" i="4"/>
  <c r="N2332" i="4"/>
  <c r="D2333" i="4"/>
  <c r="K2333" i="4"/>
  <c r="N2333" i="4"/>
  <c r="D2334" i="4"/>
  <c r="K2334" i="4"/>
  <c r="N2334" i="4"/>
  <c r="D2335" i="4"/>
  <c r="K2335" i="4"/>
  <c r="N2335" i="4"/>
  <c r="D2336" i="4"/>
  <c r="K2336" i="4"/>
  <c r="N2336" i="4"/>
  <c r="D2337" i="4"/>
  <c r="K2337" i="4"/>
  <c r="N2337" i="4"/>
  <c r="D2338" i="4"/>
  <c r="K2338" i="4"/>
  <c r="N2338" i="4"/>
  <c r="D2339" i="4"/>
  <c r="K2339" i="4"/>
  <c r="N2339" i="4"/>
  <c r="D2340" i="4"/>
  <c r="K2340" i="4"/>
  <c r="N2340" i="4"/>
  <c r="D2341" i="4"/>
  <c r="N2341" i="4"/>
  <c r="D2342" i="4"/>
  <c r="N2342" i="4"/>
  <c r="N2343" i="4"/>
  <c r="N2344" i="4"/>
  <c r="N2345" i="4"/>
  <c r="N2346" i="4"/>
  <c r="N2347" i="4"/>
  <c r="N2348" i="4"/>
  <c r="N2349" i="4"/>
  <c r="N2350" i="4"/>
  <c r="C20" i="1" l="1"/>
  <c r="E20" i="1" s="1"/>
  <c r="C19" i="1"/>
  <c r="E19" i="1" s="1"/>
  <c r="C6" i="1"/>
  <c r="E6" i="1" s="1"/>
  <c r="C5" i="1"/>
  <c r="E5" i="1" s="1"/>
  <c r="C14" i="1"/>
  <c r="E14" i="1" s="1"/>
  <c r="C17" i="1"/>
  <c r="E17" i="1" s="1"/>
  <c r="C10" i="1"/>
  <c r="E10" i="1" s="1"/>
  <c r="C4" i="1"/>
  <c r="E4" i="1" s="1"/>
  <c r="C8" i="1"/>
  <c r="E8" i="1" s="1"/>
  <c r="C18" i="1"/>
  <c r="E18" i="1" s="1"/>
  <c r="C13" i="1"/>
  <c r="E13" i="1" s="1"/>
  <c r="C7" i="1"/>
  <c r="E7" i="1" s="1"/>
  <c r="C16" i="1"/>
  <c r="E16" i="1" s="1"/>
  <c r="C15" i="1"/>
  <c r="E15" i="1" s="1"/>
  <c r="D23" i="1"/>
  <c r="C3" i="1"/>
  <c r="E3" i="1" s="1"/>
  <c r="E23" i="1" l="1"/>
</calcChain>
</file>

<file path=xl/comments1.xml><?xml version="1.0" encoding="utf-8"?>
<comments xmlns="http://schemas.openxmlformats.org/spreadsheetml/2006/main">
  <authors>
    <author>Admin</author>
  </authors>
  <commentList>
    <comment ref="A273" authorId="0">
      <text>
        <r>
          <rPr>
            <b/>
            <sz val="9"/>
            <color indexed="81"/>
            <rFont val="Tahoma"/>
            <family val="2"/>
            <charset val="163"/>
          </rPr>
          <t>Admin: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G414" authorId="0">
      <text>
        <r>
          <rPr>
            <b/>
            <sz val="9"/>
            <color indexed="81"/>
            <rFont val="Tahoma"/>
            <family val="2"/>
            <charset val="163"/>
          </rPr>
          <t>Admin: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<sst xmlns="http://schemas.openxmlformats.org/spreadsheetml/2006/main" count="2610" uniqueCount="825">
  <si>
    <t>Số máy</t>
  </si>
  <si>
    <t>Máy 1</t>
  </si>
  <si>
    <t>Máy 2</t>
  </si>
  <si>
    <t>Máy 3</t>
  </si>
  <si>
    <t>Máy 4</t>
  </si>
  <si>
    <t>Máy 5</t>
  </si>
  <si>
    <t>Máy 6</t>
  </si>
  <si>
    <t>Máy 7</t>
  </si>
  <si>
    <t>Máy 8</t>
  </si>
  <si>
    <t>Máy 9</t>
  </si>
  <si>
    <t>Máy 10</t>
  </si>
  <si>
    <t>Máy 11</t>
  </si>
  <si>
    <t>Máy 12</t>
  </si>
  <si>
    <t>Máy 13</t>
  </si>
  <si>
    <t>Máy 14</t>
  </si>
  <si>
    <t>Máy 15</t>
  </si>
  <si>
    <t>Máy 16</t>
  </si>
  <si>
    <t>Máy 17</t>
  </si>
  <si>
    <t>Số giờ</t>
  </si>
  <si>
    <t>Số lượt/ngày</t>
  </si>
  <si>
    <t>Số giờ/ngày</t>
  </si>
  <si>
    <t>Số lượt</t>
  </si>
  <si>
    <t>Ghi chú</t>
  </si>
  <si>
    <t>Tổng cộng:</t>
  </si>
  <si>
    <t>Thống kê tình hình sử dụng máy tính (từ ngày 25/3/2015 đến ngày 24/4/2015)</t>
  </si>
  <si>
    <t>12D2010184</t>
  </si>
  <si>
    <t>13D2010229</t>
  </si>
  <si>
    <t>13D2010219</t>
  </si>
  <si>
    <t>13D201M040</t>
  </si>
  <si>
    <t>13D2010160</t>
  </si>
  <si>
    <t>13D301Đ136</t>
  </si>
  <si>
    <t>10C8</t>
  </si>
  <si>
    <t>Khoa</t>
  </si>
  <si>
    <t>Đặng Anh</t>
  </si>
  <si>
    <t>13D2040009</t>
  </si>
  <si>
    <t>13B2020005</t>
  </si>
  <si>
    <t>14B3080065</t>
  </si>
  <si>
    <t>13D301Đ037</t>
  </si>
  <si>
    <t>12B3080036</t>
  </si>
  <si>
    <t>14D3010106</t>
  </si>
  <si>
    <t>14B2250010</t>
  </si>
  <si>
    <t>14B2250046</t>
  </si>
  <si>
    <t>13D2010140</t>
  </si>
  <si>
    <t>14B204T038</t>
  </si>
  <si>
    <t>13D2050209</t>
  </si>
  <si>
    <t>14D201M011</t>
  </si>
  <si>
    <t>14D201M030</t>
  </si>
  <si>
    <t>12D301Đ159</t>
  </si>
  <si>
    <t>13D2010283</t>
  </si>
  <si>
    <t>13D2010071</t>
  </si>
  <si>
    <t>14D301Đ087</t>
  </si>
  <si>
    <t>14D301Đ059</t>
  </si>
  <si>
    <t>14D301Đ073</t>
  </si>
  <si>
    <t>14D301Đ061</t>
  </si>
  <si>
    <t>14D301Đ085</t>
  </si>
  <si>
    <t>14D301Đ063</t>
  </si>
  <si>
    <t>14D301Đ039</t>
  </si>
  <si>
    <t>13D201P061</t>
  </si>
  <si>
    <t>13D3010125</t>
  </si>
  <si>
    <t>12CĐ-Đ1</t>
  </si>
  <si>
    <t xml:space="preserve">Tuấn </t>
  </si>
  <si>
    <t>Lê Triệu Quốc</t>
  </si>
  <si>
    <t>14B3080063</t>
  </si>
  <si>
    <t>14B3080023</t>
  </si>
  <si>
    <t>13D2060005</t>
  </si>
  <si>
    <t>14D2010009</t>
  </si>
  <si>
    <t>14D2050121</t>
  </si>
  <si>
    <t>14D301Đ043</t>
  </si>
  <si>
    <t>14B204T030</t>
  </si>
  <si>
    <t>12D301Đ059</t>
  </si>
  <si>
    <t>14B2050023</t>
  </si>
  <si>
    <t>13D2050069</t>
  </si>
  <si>
    <t>14D2010067</t>
  </si>
  <si>
    <t>14D301Đ022</t>
  </si>
  <si>
    <t>14D201M028</t>
  </si>
  <si>
    <t>14D201M018</t>
  </si>
  <si>
    <t>12B204T017</t>
  </si>
  <si>
    <t>13B2040053</t>
  </si>
  <si>
    <t xml:space="preserve">Lê Trần  Quốc </t>
  </si>
  <si>
    <t>14D2050226</t>
  </si>
  <si>
    <t>13D3010017</t>
  </si>
  <si>
    <t>14B2190032</t>
  </si>
  <si>
    <t>14B204T016</t>
  </si>
  <si>
    <t>13B2050003</t>
  </si>
  <si>
    <t>14D3010090</t>
  </si>
  <si>
    <t>14B2190043</t>
  </si>
  <si>
    <t>13D2040038</t>
  </si>
  <si>
    <t>13B2050012</t>
  </si>
  <si>
    <t>13B2020017</t>
  </si>
  <si>
    <t>14D2010063</t>
  </si>
  <si>
    <t>13D301Đ108</t>
  </si>
  <si>
    <t>13D301Đ179</t>
  </si>
  <si>
    <t>13D2010085</t>
  </si>
  <si>
    <t>13D2010255</t>
  </si>
  <si>
    <t>13D3010019</t>
  </si>
  <si>
    <t>12D2040006</t>
  </si>
  <si>
    <t>14D2060040</t>
  </si>
  <si>
    <t>14B2250004</t>
  </si>
  <si>
    <t>14B2250124</t>
  </si>
  <si>
    <t>14B2250098</t>
  </si>
  <si>
    <t>14B2250016</t>
  </si>
  <si>
    <t>14B3080061</t>
  </si>
  <si>
    <t>13D2050019</t>
  </si>
  <si>
    <t>13D2060071</t>
  </si>
  <si>
    <t>13D2060017</t>
  </si>
  <si>
    <t>14D201P005</t>
  </si>
  <si>
    <t>14D201P032</t>
  </si>
  <si>
    <t>14D201P008</t>
  </si>
  <si>
    <t>14D201P001</t>
  </si>
  <si>
    <t>12D3010058</t>
  </si>
  <si>
    <t>12D301Đ065</t>
  </si>
  <si>
    <t>14B3080025</t>
  </si>
  <si>
    <t>14B3080027</t>
  </si>
  <si>
    <t>14B3080030</t>
  </si>
  <si>
    <t>14B3080069</t>
  </si>
  <si>
    <t>14B3080012</t>
  </si>
  <si>
    <t>14B3080071</t>
  </si>
  <si>
    <t>14B3080040</t>
  </si>
  <si>
    <t>12D2040021</t>
  </si>
  <si>
    <t>13D3010137</t>
  </si>
  <si>
    <t>12A4</t>
  </si>
  <si>
    <t xml:space="preserve">Tài </t>
  </si>
  <si>
    <t xml:space="preserve">Đinh Phước </t>
  </si>
  <si>
    <t>14B2050015</t>
  </si>
  <si>
    <t>14D301Đ018</t>
  </si>
  <si>
    <t xml:space="preserve">Bảo </t>
  </si>
  <si>
    <t xml:space="preserve">Liêu Nguyễn Tiến </t>
  </si>
  <si>
    <t>13D2060023</t>
  </si>
  <si>
    <t>Trí</t>
  </si>
  <si>
    <t xml:space="preserve">Phạm Nguyễn Minh </t>
  </si>
  <si>
    <t>13D2050306</t>
  </si>
  <si>
    <t>13D2050011</t>
  </si>
  <si>
    <t>12D3010017</t>
  </si>
  <si>
    <t>12D301Đ051</t>
  </si>
  <si>
    <t>13D2010154</t>
  </si>
  <si>
    <t>14D3010004</t>
  </si>
  <si>
    <t>13D301Đ178</t>
  </si>
  <si>
    <t>14D2010109</t>
  </si>
  <si>
    <t>Huy</t>
  </si>
  <si>
    <t xml:space="preserve">Lê Gia </t>
  </si>
  <si>
    <t>13B3080036</t>
  </si>
  <si>
    <t xml:space="preserve">Trí </t>
  </si>
  <si>
    <t>Phạm Nguyễn Minh</t>
  </si>
  <si>
    <t>14D2060045</t>
  </si>
  <si>
    <t>13D301Đ167</t>
  </si>
  <si>
    <t>13D301Đ106</t>
  </si>
  <si>
    <t>13D301Đ100</t>
  </si>
  <si>
    <t>12A3</t>
  </si>
  <si>
    <t xml:space="preserve">Loan </t>
  </si>
  <si>
    <t xml:space="preserve">Tô Thị Bích </t>
  </si>
  <si>
    <t>13B2050005</t>
  </si>
  <si>
    <t>13B2050020</t>
  </si>
  <si>
    <t>13D301Đ084</t>
  </si>
  <si>
    <t>11B9</t>
  </si>
  <si>
    <t xml:space="preserve">Nguyên </t>
  </si>
  <si>
    <t>Trà Trần Anh</t>
  </si>
  <si>
    <t>11A2</t>
  </si>
  <si>
    <t xml:space="preserve">Tú </t>
  </si>
  <si>
    <t>Lê Thị Cẩm</t>
  </si>
  <si>
    <t>12A10</t>
  </si>
  <si>
    <t xml:space="preserve">Hải </t>
  </si>
  <si>
    <t xml:space="preserve">Lê Thanh </t>
  </si>
  <si>
    <t xml:space="preserve">Yến </t>
  </si>
  <si>
    <t xml:space="preserve">Lê Thị Ngọc </t>
  </si>
  <si>
    <t>11B4</t>
  </si>
  <si>
    <t>Nhân</t>
  </si>
  <si>
    <t xml:space="preserve">Nguyễn Trọng </t>
  </si>
  <si>
    <t>Nhi</t>
  </si>
  <si>
    <t xml:space="preserve">Nguyễn Gia Tuyết </t>
  </si>
  <si>
    <t>Vy</t>
  </si>
  <si>
    <t>Nguyễn Thị Hà</t>
  </si>
  <si>
    <t>12A7</t>
  </si>
  <si>
    <t xml:space="preserve">Phương </t>
  </si>
  <si>
    <t xml:space="preserve">Phạm Trần Thanh </t>
  </si>
  <si>
    <t>12D201M022</t>
  </si>
  <si>
    <t xml:space="preserve">Khánh </t>
  </si>
  <si>
    <t xml:space="preserve">Lương Văn </t>
  </si>
  <si>
    <t>13D2010080</t>
  </si>
  <si>
    <t>14B204T003</t>
  </si>
  <si>
    <t>13D2050034</t>
  </si>
  <si>
    <t>13D2050164</t>
  </si>
  <si>
    <t>13D301Đ021</t>
  </si>
  <si>
    <t>13D3010177</t>
  </si>
  <si>
    <t>10C6</t>
  </si>
  <si>
    <t>Triết</t>
  </si>
  <si>
    <t xml:space="preserve">Trần Minh  </t>
  </si>
  <si>
    <t xml:space="preserve">Cường </t>
  </si>
  <si>
    <t xml:space="preserve">Nguyễn Duy </t>
  </si>
  <si>
    <t>12D2060018</t>
  </si>
  <si>
    <t>11D0070001</t>
  </si>
  <si>
    <t>14B2250110</t>
  </si>
  <si>
    <t>14D2060036</t>
  </si>
  <si>
    <t>11D0010133</t>
  </si>
  <si>
    <t>10C3</t>
  </si>
  <si>
    <t xml:space="preserve">Quảng </t>
  </si>
  <si>
    <t xml:space="preserve">Nguyễn Trung </t>
  </si>
  <si>
    <t>13D2010083</t>
  </si>
  <si>
    <t>13D201P100</t>
  </si>
  <si>
    <t>14D2010015</t>
  </si>
  <si>
    <t>14B204T010</t>
  </si>
  <si>
    <t>12d2040009</t>
  </si>
  <si>
    <t xml:space="preserve">Nguyễn Văn </t>
  </si>
  <si>
    <t>14D3010082</t>
  </si>
  <si>
    <t>14D3010112</t>
  </si>
  <si>
    <t>14D3010084</t>
  </si>
  <si>
    <t>12D3010045</t>
  </si>
  <si>
    <t>13D2040026</t>
  </si>
  <si>
    <t>13D2010174</t>
  </si>
  <si>
    <t>13D3010107</t>
  </si>
  <si>
    <t>14D3010026</t>
  </si>
  <si>
    <t>14D3010015</t>
  </si>
  <si>
    <t>14D3010009</t>
  </si>
  <si>
    <t xml:space="preserve">Võ Thảo </t>
  </si>
  <si>
    <t>13D2040011</t>
  </si>
  <si>
    <t>12A6</t>
  </si>
  <si>
    <t xml:space="preserve">Nhân </t>
  </si>
  <si>
    <t xml:space="preserve">Trịnh Phúc </t>
  </si>
  <si>
    <t xml:space="preserve">Trường </t>
  </si>
  <si>
    <t xml:space="preserve">Nguyễn Bá </t>
  </si>
  <si>
    <t>13D2040010</t>
  </si>
  <si>
    <t>13D2040056</t>
  </si>
  <si>
    <t xml:space="preserve">Nguyễn Trọng  </t>
  </si>
  <si>
    <t>10C7</t>
  </si>
  <si>
    <t xml:space="preserve">Tiên </t>
  </si>
  <si>
    <t>Nguyên Thị Thủy</t>
  </si>
  <si>
    <t>Nguyễn Gia Tuyết</t>
  </si>
  <si>
    <t xml:space="preserve">Thảo </t>
  </si>
  <si>
    <t>Huỳnh Thanh</t>
  </si>
  <si>
    <t>Thảo</t>
  </si>
  <si>
    <t>13D301Đ048</t>
  </si>
  <si>
    <t>14B3080034</t>
  </si>
  <si>
    <t>13D301Đ192</t>
  </si>
  <si>
    <t>12A</t>
  </si>
  <si>
    <t>Tài</t>
  </si>
  <si>
    <t>Phan Phước</t>
  </si>
  <si>
    <t>14D2050262</t>
  </si>
  <si>
    <t>14D2010071</t>
  </si>
  <si>
    <t>14D2050194</t>
  </si>
  <si>
    <t>14D2050037</t>
  </si>
  <si>
    <t>14D2050260</t>
  </si>
  <si>
    <t>14D2060012</t>
  </si>
  <si>
    <t>14D2050138</t>
  </si>
  <si>
    <t>14D2010177</t>
  </si>
  <si>
    <t>14D2010163</t>
  </si>
  <si>
    <t>13D301Đ010</t>
  </si>
  <si>
    <t>13D301Đ022</t>
  </si>
  <si>
    <t>114B</t>
  </si>
  <si>
    <t>13D301Đ197</t>
  </si>
  <si>
    <t>14D2050154</t>
  </si>
  <si>
    <t>13D2040012</t>
  </si>
  <si>
    <t>12D2040018</t>
  </si>
  <si>
    <t>14D2010001</t>
  </si>
  <si>
    <t>14D2010023</t>
  </si>
  <si>
    <t>13B2250012</t>
  </si>
  <si>
    <t>11D0010126</t>
  </si>
  <si>
    <t>13D3010135</t>
  </si>
  <si>
    <t>13D3010120</t>
  </si>
  <si>
    <t>14D3010028</t>
  </si>
  <si>
    <t>14D2050267</t>
  </si>
  <si>
    <t>12D2060023</t>
  </si>
  <si>
    <t>12D2060083</t>
  </si>
  <si>
    <t>13D2010111</t>
  </si>
  <si>
    <t>13D2050154</t>
  </si>
  <si>
    <t>13D2050267</t>
  </si>
  <si>
    <t>14D2010045</t>
  </si>
  <si>
    <t>14D301Đ072</t>
  </si>
  <si>
    <t>14D301Đ016</t>
  </si>
  <si>
    <t>14D2010075</t>
  </si>
  <si>
    <t>14D2010005</t>
  </si>
  <si>
    <t>14D2010095</t>
  </si>
  <si>
    <t>14D2010027</t>
  </si>
  <si>
    <t xml:space="preserve">Vinh </t>
  </si>
  <si>
    <t xml:space="preserve">Đỗ Thế </t>
  </si>
  <si>
    <t>14D301Đ028</t>
  </si>
  <si>
    <t>14D2050165</t>
  </si>
  <si>
    <t>14D2050130</t>
  </si>
  <si>
    <t>12A8</t>
  </si>
  <si>
    <t>13D2050229</t>
  </si>
  <si>
    <t>13D2060041</t>
  </si>
  <si>
    <t>12D2010007</t>
  </si>
  <si>
    <t>12D3010009</t>
  </si>
  <si>
    <t>11CĐ-Ô2</t>
  </si>
  <si>
    <t>11D0030083</t>
  </si>
  <si>
    <t>Phát</t>
  </si>
  <si>
    <t>Cao Lê Hồng</t>
  </si>
  <si>
    <t>14D2050186</t>
  </si>
  <si>
    <t>Quảng</t>
  </si>
  <si>
    <t xml:space="preserve">Trà Trần Anh </t>
  </si>
  <si>
    <t xml:space="preserve">Uyên </t>
  </si>
  <si>
    <t xml:space="preserve">Lê Hồng </t>
  </si>
  <si>
    <t>13d2010160</t>
  </si>
  <si>
    <t xml:space="preserve">Huy </t>
  </si>
  <si>
    <t>Thanh</t>
  </si>
  <si>
    <t xml:space="preserve">Lê Thị </t>
  </si>
  <si>
    <t>13D301Đ073</t>
  </si>
  <si>
    <t>14D2060029</t>
  </si>
  <si>
    <t>14D3010013</t>
  </si>
  <si>
    <t>14D3010011</t>
  </si>
  <si>
    <t xml:space="preserve">Đoàn Kim </t>
  </si>
  <si>
    <t>12D201M065</t>
  </si>
  <si>
    <t>14B2250082</t>
  </si>
  <si>
    <t>14B2250068</t>
  </si>
  <si>
    <t>11B1</t>
  </si>
  <si>
    <t xml:space="preserve">Phú </t>
  </si>
  <si>
    <t xml:space="preserve">Trần Văn </t>
  </si>
  <si>
    <t>13D2050152</t>
  </si>
  <si>
    <t>Duy</t>
  </si>
  <si>
    <t xml:space="preserve">Đặng Kim Khánh </t>
  </si>
  <si>
    <t xml:space="preserve">Huỳnh Thanh </t>
  </si>
  <si>
    <t>14D2010174</t>
  </si>
  <si>
    <t>13D201M077</t>
  </si>
  <si>
    <t>13D2010115</t>
  </si>
  <si>
    <t>13D2060010</t>
  </si>
  <si>
    <t>14D3010012</t>
  </si>
  <si>
    <t>12D2050044</t>
  </si>
  <si>
    <t>12D2050042</t>
  </si>
  <si>
    <t>12D2050074</t>
  </si>
  <si>
    <t>13D2040001</t>
  </si>
  <si>
    <t>12CĐ-Ô1</t>
  </si>
  <si>
    <t xml:space="preserve">Trần Bảo </t>
  </si>
  <si>
    <t>12D2050055</t>
  </si>
  <si>
    <t>12D2050002</t>
  </si>
  <si>
    <t>13B2050027</t>
  </si>
  <si>
    <t>Vân</t>
  </si>
  <si>
    <t xml:space="preserve">Lê Thị Bích </t>
  </si>
  <si>
    <t>12D2060058</t>
  </si>
  <si>
    <t>12CĐ-Ô2</t>
  </si>
  <si>
    <t>12D2050022</t>
  </si>
  <si>
    <t>12D2050047</t>
  </si>
  <si>
    <t>12D2050069</t>
  </si>
  <si>
    <t>13D2040030</t>
  </si>
  <si>
    <t>13D2010133</t>
  </si>
  <si>
    <t>13B2050028</t>
  </si>
  <si>
    <t>12D2050028</t>
  </si>
  <si>
    <t>12D2040005</t>
  </si>
  <si>
    <t>12D3010019</t>
  </si>
  <si>
    <t>11D0060083</t>
  </si>
  <si>
    <t>12D2040025</t>
  </si>
  <si>
    <t>12D2040013</t>
  </si>
  <si>
    <t>12D2040009</t>
  </si>
  <si>
    <t>12D2040019</t>
  </si>
  <si>
    <t>12D3010180</t>
  </si>
  <si>
    <t>12D3010131</t>
  </si>
  <si>
    <t>11D0030385</t>
  </si>
  <si>
    <t>12d2050047</t>
  </si>
  <si>
    <t>Phú</t>
  </si>
  <si>
    <t xml:space="preserve">Trần Xuân </t>
  </si>
  <si>
    <t>13D2050257</t>
  </si>
  <si>
    <t>13D301Đ169</t>
  </si>
  <si>
    <t>11D0030022</t>
  </si>
  <si>
    <t>12D201P048</t>
  </si>
  <si>
    <t>12D2050001</t>
  </si>
  <si>
    <t>13D2010210</t>
  </si>
  <si>
    <t>12D3010175</t>
  </si>
  <si>
    <t>Lê Trần Quốc</t>
  </si>
  <si>
    <t>12D201M068</t>
  </si>
  <si>
    <t>12D2050063</t>
  </si>
  <si>
    <t>Trường</t>
  </si>
  <si>
    <t>11A5</t>
  </si>
  <si>
    <t xml:space="preserve">Liên </t>
  </si>
  <si>
    <t xml:space="preserve">Trần Thị Phương </t>
  </si>
  <si>
    <t xml:space="preserve">Trần Phúc </t>
  </si>
  <si>
    <t>Anh</t>
  </si>
  <si>
    <t>Ngô Nguyễn Trúc</t>
  </si>
  <si>
    <t xml:space="preserve">Hương </t>
  </si>
  <si>
    <t>Nguyễn Kim</t>
  </si>
  <si>
    <t>12D2050071</t>
  </si>
  <si>
    <t>10C11</t>
  </si>
  <si>
    <t>13D301Đ162</t>
  </si>
  <si>
    <t>14D3010046</t>
  </si>
  <si>
    <t>11D0010301</t>
  </si>
  <si>
    <t xml:space="preserve">Phan Quốc </t>
  </si>
  <si>
    <t>13D2010077</t>
  </si>
  <si>
    <t>14D2050172</t>
  </si>
  <si>
    <t>12D2060039</t>
  </si>
  <si>
    <t>14D3010001</t>
  </si>
  <si>
    <t>14B2190019</t>
  </si>
  <si>
    <t xml:space="preserve">Phúc </t>
  </si>
  <si>
    <t xml:space="preserve">Lê Hữu </t>
  </si>
  <si>
    <t>Minh</t>
  </si>
  <si>
    <t xml:space="preserve">Ngô Đức </t>
  </si>
  <si>
    <t>Đoan</t>
  </si>
  <si>
    <t xml:space="preserve">Trần Nguyễn Thục </t>
  </si>
  <si>
    <t>12D2050061</t>
  </si>
  <si>
    <t xml:space="preserve">Tính </t>
  </si>
  <si>
    <t xml:space="preserve">Lê Văn  </t>
  </si>
  <si>
    <t>Nam</t>
  </si>
  <si>
    <t>Nguyễn Duy</t>
  </si>
  <si>
    <t>13d2050257</t>
  </si>
  <si>
    <t>10A3</t>
  </si>
  <si>
    <t>Quyên</t>
  </si>
  <si>
    <t xml:space="preserve">Đỗ Thị Thu </t>
  </si>
  <si>
    <t>12D2010169</t>
  </si>
  <si>
    <t>12D2010159</t>
  </si>
  <si>
    <t>13D2050213</t>
  </si>
  <si>
    <t xml:space="preserve">Phụng </t>
  </si>
  <si>
    <t xml:space="preserve">Ngọc </t>
  </si>
  <si>
    <t>Võ Thảo</t>
  </si>
  <si>
    <t>12D2050053</t>
  </si>
  <si>
    <t>13D2040054</t>
  </si>
  <si>
    <t>13D2010144</t>
  </si>
  <si>
    <t>14D2010066</t>
  </si>
  <si>
    <t>13D2040046</t>
  </si>
  <si>
    <t xml:space="preserve">Ánh </t>
  </si>
  <si>
    <t xml:space="preserve">Nguyễn Thị Ngọc </t>
  </si>
  <si>
    <t>13D301Đ182</t>
  </si>
  <si>
    <t>10C1</t>
  </si>
  <si>
    <t>Vi</t>
  </si>
  <si>
    <t xml:space="preserve">Nguyễn Thị Hà </t>
  </si>
  <si>
    <t>12D201M064</t>
  </si>
  <si>
    <t>10C2</t>
  </si>
  <si>
    <t xml:space="preserve">Nguyễn Hiếu </t>
  </si>
  <si>
    <t>Tuấn</t>
  </si>
  <si>
    <t xml:space="preserve">Nguyễn Công </t>
  </si>
  <si>
    <t>13D3010040</t>
  </si>
  <si>
    <t>13D3010128</t>
  </si>
  <si>
    <t>14B2020022</t>
  </si>
  <si>
    <t>13D3010112</t>
  </si>
  <si>
    <t>13D2010203</t>
  </si>
  <si>
    <t>13D301Đ124</t>
  </si>
  <si>
    <t>14D2050224</t>
  </si>
  <si>
    <t>14D2050229</t>
  </si>
  <si>
    <t>11A4</t>
  </si>
  <si>
    <t>12D301Đ089</t>
  </si>
  <si>
    <t>Phương</t>
  </si>
  <si>
    <t>12D3010072</t>
  </si>
  <si>
    <t>Tú</t>
  </si>
  <si>
    <t xml:space="preserve">Lê Trần Quốc </t>
  </si>
  <si>
    <t>13D2010002</t>
  </si>
  <si>
    <t>12D2060033</t>
  </si>
  <si>
    <t>12D2060045</t>
  </si>
  <si>
    <t>Tính</t>
  </si>
  <si>
    <t>Lê Văn</t>
  </si>
  <si>
    <t>12D2060046</t>
  </si>
  <si>
    <t>13D2040049</t>
  </si>
  <si>
    <t>14D3010109</t>
  </si>
  <si>
    <t>14D3010062</t>
  </si>
  <si>
    <t>Đỗ Thị Thu</t>
  </si>
  <si>
    <t>13D2040035</t>
  </si>
  <si>
    <t>13D2040037</t>
  </si>
  <si>
    <t>14D2050201</t>
  </si>
  <si>
    <t>14D2010051</t>
  </si>
  <si>
    <t>13D201M094</t>
  </si>
  <si>
    <t>10A8</t>
  </si>
  <si>
    <t xml:space="preserve">Nguyễn Gia Tuyến </t>
  </si>
  <si>
    <t>13D2060047</t>
  </si>
  <si>
    <t>13D2060053</t>
  </si>
  <si>
    <t>13D2010276</t>
  </si>
  <si>
    <t>14B204P001</t>
  </si>
  <si>
    <t>Nguyên</t>
  </si>
  <si>
    <t>14D3010100</t>
  </si>
  <si>
    <t>14D201M027</t>
  </si>
  <si>
    <t xml:space="preserve">Lương Bảo </t>
  </si>
  <si>
    <t xml:space="preserve">Phạm Trần </t>
  </si>
  <si>
    <t>13D2010205</t>
  </si>
  <si>
    <t>13D2010266</t>
  </si>
  <si>
    <t xml:space="preserve">Hưng </t>
  </si>
  <si>
    <t xml:space="preserve">Nguyễn Phước </t>
  </si>
  <si>
    <t>12D301Đ022</t>
  </si>
  <si>
    <t>14B3080014</t>
  </si>
  <si>
    <t>14D2010022</t>
  </si>
  <si>
    <t>14B2020025</t>
  </si>
  <si>
    <t>13D2060055</t>
  </si>
  <si>
    <t>14B2250119</t>
  </si>
  <si>
    <t>14B2250063</t>
  </si>
  <si>
    <t>14B2250099</t>
  </si>
  <si>
    <t>12D2010119</t>
  </si>
  <si>
    <t>14B204T036</t>
  </si>
  <si>
    <t>13D301Đ040</t>
  </si>
  <si>
    <t>12D301Đ098</t>
  </si>
  <si>
    <t>13D2010273</t>
  </si>
  <si>
    <t>14B204T015</t>
  </si>
  <si>
    <t>14B204T043</t>
  </si>
  <si>
    <t>14B2250035</t>
  </si>
  <si>
    <t>13CĐ-CK3</t>
  </si>
  <si>
    <t>Hưng</t>
  </si>
  <si>
    <t xml:space="preserve">NguyỄN Phước </t>
  </si>
  <si>
    <t>12D3010106</t>
  </si>
  <si>
    <t>12D3010094</t>
  </si>
  <si>
    <t>Nguyễn Trung</t>
  </si>
  <si>
    <t>14D3010036</t>
  </si>
  <si>
    <t>14D2010124</t>
  </si>
  <si>
    <t>14D2010185</t>
  </si>
  <si>
    <t>14D2060021</t>
  </si>
  <si>
    <t>14D2060015</t>
  </si>
  <si>
    <t>14CĐ-Ô4</t>
  </si>
  <si>
    <t xml:space="preserve">Tới </t>
  </si>
  <si>
    <t xml:space="preserve">Phạm Tấn  </t>
  </si>
  <si>
    <t>11D0010265</t>
  </si>
  <si>
    <t>12D301Đ049</t>
  </si>
  <si>
    <t>13D2010158</t>
  </si>
  <si>
    <t>14B2250121</t>
  </si>
  <si>
    <t>13D2050222</t>
  </si>
  <si>
    <t>14D2040035</t>
  </si>
  <si>
    <t xml:space="preserve">Nguyễn Bán </t>
  </si>
  <si>
    <t>An</t>
  </si>
  <si>
    <t>Huỳnh Quốc</t>
  </si>
  <si>
    <t>14D2050285</t>
  </si>
  <si>
    <t>12D2060009</t>
  </si>
  <si>
    <t>14D2050089</t>
  </si>
  <si>
    <t>14D201P028</t>
  </si>
  <si>
    <t>11C3</t>
  </si>
  <si>
    <t>Cao Ngọc Linh</t>
  </si>
  <si>
    <t>13B2250078</t>
  </si>
  <si>
    <t>14B2190036</t>
  </si>
  <si>
    <t>14B2190010</t>
  </si>
  <si>
    <t>14B2190003</t>
  </si>
  <si>
    <t>12D301Đ023</t>
  </si>
  <si>
    <t>12D3010098</t>
  </si>
  <si>
    <t>13D2050199</t>
  </si>
  <si>
    <t>14B2020016</t>
  </si>
  <si>
    <t>14B2020029</t>
  </si>
  <si>
    <t>14D2010106</t>
  </si>
  <si>
    <t>12D3010082</t>
  </si>
  <si>
    <t>12D301Đ007</t>
  </si>
  <si>
    <t>12D2050043</t>
  </si>
  <si>
    <t>13D2060029</t>
  </si>
  <si>
    <t xml:space="preserve">Phước </t>
  </si>
  <si>
    <t xml:space="preserve">Đỗ Xuân </t>
  </si>
  <si>
    <t>13D2010173</t>
  </si>
  <si>
    <t>13D2010208</t>
  </si>
  <si>
    <t>13D201M025</t>
  </si>
  <si>
    <t>14B204P015</t>
  </si>
  <si>
    <t>111B4</t>
  </si>
  <si>
    <t>14D201P014</t>
  </si>
  <si>
    <t>13D201P127</t>
  </si>
  <si>
    <t>13D301Đ064</t>
  </si>
  <si>
    <t>14B204T044</t>
  </si>
  <si>
    <t>14B204T011</t>
  </si>
  <si>
    <t>14B204T012</t>
  </si>
  <si>
    <t>14B204T042</t>
  </si>
  <si>
    <t>12D2060070</t>
  </si>
  <si>
    <t>12D2060068</t>
  </si>
  <si>
    <t>14B204T037</t>
  </si>
  <si>
    <t>14D2050098</t>
  </si>
  <si>
    <t>14D2050148</t>
  </si>
  <si>
    <t>14D2050061</t>
  </si>
  <si>
    <t>14D2050270</t>
  </si>
  <si>
    <t>14D2050286</t>
  </si>
  <si>
    <t>14D2040006</t>
  </si>
  <si>
    <t>14B2250067</t>
  </si>
  <si>
    <t>14B2250069</t>
  </si>
  <si>
    <t>14D3010114</t>
  </si>
  <si>
    <t>13D2010272</t>
  </si>
  <si>
    <t>13D2010005</t>
  </si>
  <si>
    <t>14D2050135</t>
  </si>
  <si>
    <t>14D2050264</t>
  </si>
  <si>
    <t>14D2050209</t>
  </si>
  <si>
    <t>14D2050040</t>
  </si>
  <si>
    <t>14D2050023</t>
  </si>
  <si>
    <t>14D2050274</t>
  </si>
  <si>
    <t>14D2050004</t>
  </si>
  <si>
    <t>14D3010029</t>
  </si>
  <si>
    <t>14D301Đ080</t>
  </si>
  <si>
    <t>14D2050144</t>
  </si>
  <si>
    <t>14D2050139</t>
  </si>
  <si>
    <t>14D2050074</t>
  </si>
  <si>
    <t>13d2010123</t>
  </si>
  <si>
    <t>13B2250086</t>
  </si>
  <si>
    <t>13B2250105</t>
  </si>
  <si>
    <t>13B2250028</t>
  </si>
  <si>
    <t>14D2010031</t>
  </si>
  <si>
    <t>14D2010186</t>
  </si>
  <si>
    <t>13D3010086</t>
  </si>
  <si>
    <t>14D2050115</t>
  </si>
  <si>
    <t>14D2050120</t>
  </si>
  <si>
    <t>13B2250103</t>
  </si>
  <si>
    <t>13B2250023</t>
  </si>
  <si>
    <t>14B204T020</t>
  </si>
  <si>
    <t>12D2060025</t>
  </si>
  <si>
    <t>14D2050104</t>
  </si>
  <si>
    <t>14D2010157</t>
  </si>
  <si>
    <t>14D2010176</t>
  </si>
  <si>
    <t>13D201M078</t>
  </si>
  <si>
    <t xml:space="preserve">Huyỳnh Quốc </t>
  </si>
  <si>
    <t>14B2190007</t>
  </si>
  <si>
    <t>14D2050219</t>
  </si>
  <si>
    <t>14D2050292</t>
  </si>
  <si>
    <t>14B204T001</t>
  </si>
  <si>
    <t>14B204T021</t>
  </si>
  <si>
    <t>14B204T039</t>
  </si>
  <si>
    <t>14D2050182</t>
  </si>
  <si>
    <t>13D3010051</t>
  </si>
  <si>
    <t>14D2050069</t>
  </si>
  <si>
    <t>14B204T050</t>
  </si>
  <si>
    <t>14B204T041</t>
  </si>
  <si>
    <t>14B204P004</t>
  </si>
  <si>
    <t>14D301Đ017</t>
  </si>
  <si>
    <t>14D301Đ050</t>
  </si>
  <si>
    <t>14D2050090</t>
  </si>
  <si>
    <t>14D2040014</t>
  </si>
  <si>
    <t>14D2040023</t>
  </si>
  <si>
    <t>13D2010019</t>
  </si>
  <si>
    <t>13D201M071</t>
  </si>
  <si>
    <t>13D201M029</t>
  </si>
  <si>
    <t>14D2060023</t>
  </si>
  <si>
    <t>12D2010026</t>
  </si>
  <si>
    <t>14D2060030</t>
  </si>
  <si>
    <t>14D2060013</t>
  </si>
  <si>
    <t>14D2060009</t>
  </si>
  <si>
    <t>14D201P029</t>
  </si>
  <si>
    <t>14B204T029</t>
  </si>
  <si>
    <t>14B204T035</t>
  </si>
  <si>
    <t>14B204T013</t>
  </si>
  <si>
    <t>14D201P041</t>
  </si>
  <si>
    <t>14D3010074</t>
  </si>
  <si>
    <t>13D201M060</t>
  </si>
  <si>
    <t>13D2010020</t>
  </si>
  <si>
    <t>13D2010120</t>
  </si>
  <si>
    <t>14B2050007</t>
  </si>
  <si>
    <t>13D2050060</t>
  </si>
  <si>
    <t>13D2050210</t>
  </si>
  <si>
    <t>13D2050303</t>
  </si>
  <si>
    <t>13D2050138</t>
  </si>
  <si>
    <t>13D2050218</t>
  </si>
  <si>
    <t>13D2050243</t>
  </si>
  <si>
    <t>13D2010170</t>
  </si>
  <si>
    <t>12D2010131</t>
  </si>
  <si>
    <t>13D2040044</t>
  </si>
  <si>
    <t>14B2020011</t>
  </si>
  <si>
    <t>14D3010008</t>
  </si>
  <si>
    <t>14D2010043</t>
  </si>
  <si>
    <t>13B2250068</t>
  </si>
  <si>
    <t>11B3</t>
  </si>
  <si>
    <t xml:space="preserve">Thu </t>
  </si>
  <si>
    <t>14D2050045</t>
  </si>
  <si>
    <t>14D2050278</t>
  </si>
  <si>
    <t>14D301Đ069</t>
  </si>
  <si>
    <t>13B2250016</t>
  </si>
  <si>
    <t>Bình</t>
  </si>
  <si>
    <t>Nguyễn Như Thanh</t>
  </si>
  <si>
    <t>14B2190002</t>
  </si>
  <si>
    <t>Văn Thị Thảo</t>
  </si>
  <si>
    <t>Thu</t>
  </si>
  <si>
    <t>14D2040033</t>
  </si>
  <si>
    <t>14D2010006</t>
  </si>
  <si>
    <t>14B2020004</t>
  </si>
  <si>
    <t>12D2040023</t>
  </si>
  <si>
    <t>14B204T002</t>
  </si>
  <si>
    <t>13D201P080</t>
  </si>
  <si>
    <t>14D2010069</t>
  </si>
  <si>
    <t>14D2010065</t>
  </si>
  <si>
    <t>14D2010135</t>
  </si>
  <si>
    <t>14D2010132</t>
  </si>
  <si>
    <t>13D2040015</t>
  </si>
  <si>
    <t>12D2040010</t>
  </si>
  <si>
    <t>14D2050036</t>
  </si>
  <si>
    <t>14D2050008</t>
  </si>
  <si>
    <t>14D2050086</t>
  </si>
  <si>
    <t>14B204P012</t>
  </si>
  <si>
    <t>14D2010055</t>
  </si>
  <si>
    <t xml:space="preserve">An </t>
  </si>
  <si>
    <t>11B</t>
  </si>
  <si>
    <t xml:space="preserve">Văn Thị Thảo </t>
  </si>
  <si>
    <t>13B2250064</t>
  </si>
  <si>
    <t>14D2040025</t>
  </si>
  <si>
    <t>14B204P006</t>
  </si>
  <si>
    <t>13B2250014</t>
  </si>
  <si>
    <t>13B2250004</t>
  </si>
  <si>
    <t>Khang</t>
  </si>
  <si>
    <t>Lê Vĩnh</t>
  </si>
  <si>
    <t>14B2050018</t>
  </si>
  <si>
    <t>11D0010221</t>
  </si>
  <si>
    <t>14D201P044</t>
  </si>
  <si>
    <t>14D201P072</t>
  </si>
  <si>
    <t>13B2250070</t>
  </si>
  <si>
    <t>14D301Đ066</t>
  </si>
  <si>
    <t>14D301Đ054</t>
  </si>
  <si>
    <t>14D301Đ038</t>
  </si>
  <si>
    <t>14D301Đ070</t>
  </si>
  <si>
    <t>14D2040032</t>
  </si>
  <si>
    <t>14D2040011</t>
  </si>
  <si>
    <t xml:space="preserve">Nghĩa </t>
  </si>
  <si>
    <t xml:space="preserve">Trần Trọng </t>
  </si>
  <si>
    <t>Hòa</t>
  </si>
  <si>
    <t xml:space="preserve">Trần </t>
  </si>
  <si>
    <t xml:space="preserve">Hùng </t>
  </si>
  <si>
    <t xml:space="preserve">Vũ Việt </t>
  </si>
  <si>
    <t xml:space="preserve">Tín </t>
  </si>
  <si>
    <t xml:space="preserve">Trương Nguyễn Trung </t>
  </si>
  <si>
    <t xml:space="preserve">Khoa </t>
  </si>
  <si>
    <t>Nguyễn Anh</t>
  </si>
  <si>
    <t>13D2010240</t>
  </si>
  <si>
    <t>13D2010249</t>
  </si>
  <si>
    <t>13D301Đ053</t>
  </si>
  <si>
    <t>12D301Đ092</t>
  </si>
  <si>
    <t>Huynh Quốc</t>
  </si>
  <si>
    <t>11D0040165</t>
  </si>
  <si>
    <t>12D201P054</t>
  </si>
  <si>
    <t>12D2060076</t>
  </si>
  <si>
    <t>12D201P056</t>
  </si>
  <si>
    <t>14D2040005</t>
  </si>
  <si>
    <t>13D201P023</t>
  </si>
  <si>
    <t>13D201P045</t>
  </si>
  <si>
    <t>12D2060080</t>
  </si>
  <si>
    <t>12D2060052</t>
  </si>
  <si>
    <t>14D2050199</t>
  </si>
  <si>
    <t>14D2050248</t>
  </si>
  <si>
    <t>13D3010057</t>
  </si>
  <si>
    <t>13D301Đ009</t>
  </si>
  <si>
    <t>13D3010144</t>
  </si>
  <si>
    <t>12D2050003</t>
  </si>
  <si>
    <t>14D2050221</t>
  </si>
  <si>
    <t>14D2010040</t>
  </si>
  <si>
    <t>70.000</t>
  </si>
  <si>
    <t>12D3010038</t>
  </si>
  <si>
    <t>13B2050022</t>
  </si>
  <si>
    <t>12D2010033</t>
  </si>
  <si>
    <t>14D2040024</t>
  </si>
  <si>
    <t>`</t>
  </si>
  <si>
    <t>13D2010256</t>
  </si>
  <si>
    <t>12D2010080</t>
  </si>
  <si>
    <t>13B2050007</t>
  </si>
  <si>
    <t>13B2050008</t>
  </si>
  <si>
    <t>12D2040029</t>
  </si>
  <si>
    <t>12D2040028</t>
  </si>
  <si>
    <t>13D2050006</t>
  </si>
  <si>
    <t>13D301Đ001</t>
  </si>
  <si>
    <t>14D2050136</t>
  </si>
  <si>
    <t>12D301Đ071</t>
  </si>
  <si>
    <t>12D301Đ041</t>
  </si>
  <si>
    <t>12D3010012</t>
  </si>
  <si>
    <t>11D0010229</t>
  </si>
  <si>
    <t>13B2020028</t>
  </si>
  <si>
    <t>13B2020056</t>
  </si>
  <si>
    <t>12D2010141</t>
  </si>
  <si>
    <t>12D2010196</t>
  </si>
  <si>
    <t>12D2010167</t>
  </si>
  <si>
    <t>12D2010074</t>
  </si>
  <si>
    <t>12D2010192</t>
  </si>
  <si>
    <t>12D3010015</t>
  </si>
  <si>
    <t>14D2050253</t>
  </si>
  <si>
    <t>12D2040014</t>
  </si>
  <si>
    <t>13D2040041</t>
  </si>
  <si>
    <t>13D3010026</t>
  </si>
  <si>
    <t>13D2010051</t>
  </si>
  <si>
    <t>BLĐT 10007</t>
  </si>
  <si>
    <t>14D2050099</t>
  </si>
  <si>
    <t>14D2050079</t>
  </si>
  <si>
    <t>14B204T019</t>
  </si>
  <si>
    <t xml:space="preserve"> </t>
  </si>
  <si>
    <t>12D301Đ126</t>
  </si>
  <si>
    <t>13D2050286</t>
  </si>
  <si>
    <t>13D2050226</t>
  </si>
  <si>
    <t>13D301Đ004</t>
  </si>
  <si>
    <t>13D301Đ149</t>
  </si>
  <si>
    <t>14B204T008</t>
  </si>
  <si>
    <t>12CĐ- Đ1</t>
  </si>
  <si>
    <t>12D2010136</t>
  </si>
  <si>
    <t>12D2010105</t>
  </si>
  <si>
    <t>11D0020120</t>
  </si>
  <si>
    <t>12D2060026</t>
  </si>
  <si>
    <t>13D2050123</t>
  </si>
  <si>
    <t>12CĐ - Ô2</t>
  </si>
  <si>
    <t>12D3010163</t>
  </si>
  <si>
    <t>14D3010064</t>
  </si>
  <si>
    <t>Phan Quốc</t>
  </si>
  <si>
    <t>12D301Đ113</t>
  </si>
  <si>
    <t>13D2050189</t>
  </si>
  <si>
    <t>47000</t>
  </si>
  <si>
    <t>13D2060070</t>
  </si>
  <si>
    <t>13D2010286</t>
  </si>
  <si>
    <t>12D2050032</t>
  </si>
  <si>
    <t>13D3010195</t>
  </si>
  <si>
    <t>12D3010013</t>
  </si>
  <si>
    <t>12D3010016</t>
  </si>
  <si>
    <t>12D2010081</t>
  </si>
  <si>
    <t>13D2050166</t>
  </si>
  <si>
    <t>13D2050156</t>
  </si>
  <si>
    <t>13D2050101</t>
  </si>
  <si>
    <t>13D2050110</t>
  </si>
  <si>
    <t>12D3010150</t>
  </si>
  <si>
    <t>13D2050251</t>
  </si>
  <si>
    <t>13D2010161</t>
  </si>
  <si>
    <t>14D3010010</t>
  </si>
  <si>
    <t>13D3010039</t>
  </si>
  <si>
    <t>13D201M065</t>
  </si>
  <si>
    <t>12D2060003</t>
  </si>
  <si>
    <t>13D2050145</t>
  </si>
  <si>
    <t>12D3010111</t>
  </si>
  <si>
    <t>12D3010083</t>
  </si>
  <si>
    <t>14D2040003</t>
  </si>
  <si>
    <t>13D201P060</t>
  </si>
  <si>
    <t>13D201P005</t>
  </si>
  <si>
    <t>12D301Đ079</t>
  </si>
  <si>
    <t>13D2010292</t>
  </si>
  <si>
    <t>12d2060018</t>
  </si>
  <si>
    <t>12D2060044</t>
  </si>
  <si>
    <t>14B2020001</t>
  </si>
  <si>
    <t>14D2050239</t>
  </si>
  <si>
    <t>12D301Đ150</t>
  </si>
  <si>
    <t>13D2040060</t>
  </si>
  <si>
    <t>12D3010091</t>
  </si>
  <si>
    <t>13B2050016</t>
  </si>
  <si>
    <t>13B2050013</t>
  </si>
  <si>
    <t>12D2060066</t>
  </si>
  <si>
    <t>12D301Đ029</t>
  </si>
  <si>
    <t>14D2050222</t>
  </si>
  <si>
    <t>12D2060090</t>
  </si>
  <si>
    <t>13B2050009</t>
  </si>
  <si>
    <t>13D2050139</t>
  </si>
  <si>
    <t>12D301Đ001</t>
  </si>
  <si>
    <t>Tình trạng SV</t>
  </si>
  <si>
    <t>TỔNG SỐ GiỜ</t>
  </si>
  <si>
    <t>GiỜ TRẢ</t>
  </si>
  <si>
    <t>GiỜ MƯỢN</t>
  </si>
  <si>
    <t>NGÀY SỬ DỤNG</t>
  </si>
  <si>
    <t>Năm</t>
  </si>
  <si>
    <t>Tháng</t>
  </si>
  <si>
    <t xml:space="preserve">Ngày </t>
  </si>
  <si>
    <t>SỐ MÁY</t>
  </si>
  <si>
    <t>LỚP</t>
  </si>
  <si>
    <t>MS SV</t>
  </si>
  <si>
    <t>TÊN</t>
  </si>
  <si>
    <t>HỌ</t>
  </si>
  <si>
    <t>STT</t>
  </si>
  <si>
    <t>Ngày trả</t>
  </si>
  <si>
    <t>NGÀY MƯỢN</t>
  </si>
  <si>
    <t>DANH SÁCH HỌC SINH - SINH VIÊN SỬ DỤNG MÁY TÍNH
TÍNH ĐẾN NGÀY 12/04/2014</t>
  </si>
  <si>
    <r>
      <rPr>
        <b/>
        <sz val="12"/>
        <color indexed="8"/>
        <rFont val="Times New Roman"/>
        <family val="1"/>
        <charset val="163"/>
      </rPr>
      <t xml:space="preserve">                  </t>
    </r>
    <r>
      <rPr>
        <b/>
        <u/>
        <sz val="12"/>
        <color indexed="8"/>
        <rFont val="Times New Roman"/>
        <family val="1"/>
        <charset val="163"/>
      </rPr>
      <t xml:space="preserve">Độc Lập - Tự Do - Hạnh Phúc </t>
    </r>
  </si>
  <si>
    <t>TRUNG TÂM TRUYỀN THÔNG - THƯ VIỆN</t>
  </si>
  <si>
    <t xml:space="preserve">CỘNG HÒA XÃ HỘI CHỦ NGHĨA VIỆT NAM </t>
  </si>
  <si>
    <t>Máy 18</t>
  </si>
  <si>
    <t>Máy 19</t>
  </si>
  <si>
    <t>Máy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</si>
</sst>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dd/mm/yyyy"/>
    <numFmt numFmtId="165" formatCode="h:mm;@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  <numFmt numFmtId="169" formatCode="&quot;\&quot;#,##0.00;[Red]&quot;\&quot;\-#,##0.00"/>
    <numFmt numFmtId="170" formatCode="&quot;\&quot;#,##0;[Red]&quot;\&quot;\-#,##0"/>
    <numFmt numFmtId="174" formatCode="0.0"/>
  </numFmts>
  <fonts count="35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20"/>
      <color theme="1"/>
      <name val="Times New Roman"/>
      <family val="1"/>
    </font>
    <font>
      <b/>
      <sz val="20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name val="VNI-Times"/>
    </font>
    <font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2"/>
      <color theme="1"/>
      <name val="Calibri"/>
      <family val="2"/>
      <scheme val="minor"/>
    </font>
    <font>
      <sz val="10"/>
      <name val="Times New Roman"/>
      <family val="1"/>
    </font>
    <font>
      <sz val="10"/>
      <name val="Arial"/>
      <family val="2"/>
      <charset val="163"/>
    </font>
    <font>
      <sz val="12"/>
      <name val="Times New Roman"/>
      <family val="1"/>
    </font>
    <font>
      <sz val="10"/>
      <color indexed="8"/>
      <name val="Times New Roman"/>
      <family val="1"/>
    </font>
    <font>
      <sz val="10"/>
      <color indexed="10"/>
      <name val="Times New Roman"/>
      <family val="1"/>
    </font>
    <font>
      <sz val="12"/>
      <color rgb="FFFF0000"/>
      <name val="Times New Roman"/>
      <family val="1"/>
      <charset val="163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  <charset val="163"/>
    </font>
    <font>
      <sz val="12"/>
      <color indexed="8"/>
      <name val="Times New Roman"/>
      <family val="1"/>
      <charset val="163"/>
    </font>
    <font>
      <sz val="10"/>
      <name val="VNI-Times"/>
    </font>
    <font>
      <sz val="13"/>
      <name val="Times New Roman"/>
      <family val="1"/>
    </font>
    <font>
      <b/>
      <u/>
      <sz val="12"/>
      <color theme="1"/>
      <name val="Times New Roman"/>
      <family val="1"/>
      <charset val="163"/>
    </font>
    <font>
      <b/>
      <sz val="12"/>
      <color indexed="8"/>
      <name val="Times New Roman"/>
      <family val="1"/>
      <charset val="163"/>
    </font>
    <font>
      <b/>
      <u/>
      <sz val="12"/>
      <color indexed="8"/>
      <name val="Times New Roman"/>
      <family val="1"/>
      <charset val="163"/>
    </font>
    <font>
      <u/>
      <sz val="12"/>
      <color theme="1"/>
      <name val="Times New Roman"/>
      <family val="1"/>
      <charset val="163"/>
    </font>
    <font>
      <b/>
      <sz val="9"/>
      <color indexed="81"/>
      <name val="Tahoma"/>
      <family val="2"/>
      <charset val="163"/>
    </font>
    <font>
      <sz val="9"/>
      <color indexed="81"/>
      <name val="Tahoma"/>
      <family val="2"/>
      <charset val="163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7">
    <xf numFmtId="0" fontId="0" fillId="0" borderId="0"/>
    <xf numFmtId="0" fontId="6" fillId="0" borderId="0"/>
    <xf numFmtId="0" fontId="11" fillId="0" borderId="0"/>
    <xf numFmtId="0" fontId="11" fillId="0" borderId="0"/>
    <xf numFmtId="0" fontId="20" fillId="0" borderId="0"/>
    <xf numFmtId="0" fontId="5" fillId="0" borderId="0"/>
    <xf numFmtId="3" fontId="28" fillId="0" borderId="0" applyFont="0" applyFill="0" applyBorder="0" applyAlignment="0" applyProtection="0"/>
    <xf numFmtId="166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2" fontId="28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1" fillId="0" borderId="0"/>
    <xf numFmtId="0" fontId="11" fillId="0" borderId="0"/>
    <xf numFmtId="0" fontId="5" fillId="0" borderId="0"/>
    <xf numFmtId="0" fontId="28" fillId="0" borderId="17" applyNumberFormat="0" applyFont="0" applyFill="0" applyAlignment="0" applyProtection="0"/>
    <xf numFmtId="40" fontId="31" fillId="0" borderId="0" applyFont="0" applyFill="0" applyBorder="0" applyAlignment="0" applyProtection="0"/>
    <xf numFmtId="38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10" fontId="28" fillId="0" borderId="0" applyFont="0" applyFill="0" applyBorder="0" applyAlignment="0" applyProtection="0"/>
    <xf numFmtId="0" fontId="32" fillId="0" borderId="0"/>
    <xf numFmtId="167" fontId="28" fillId="0" borderId="0" applyFont="0" applyFill="0" applyBorder="0" applyAlignment="0" applyProtection="0"/>
    <xf numFmtId="168" fontId="28" fillId="0" borderId="0" applyFont="0" applyFill="0" applyBorder="0" applyAlignment="0" applyProtection="0"/>
    <xf numFmtId="169" fontId="33" fillId="0" borderId="0" applyFont="0" applyFill="0" applyBorder="0" applyAlignment="0" applyProtection="0"/>
    <xf numFmtId="170" fontId="33" fillId="0" borderId="0" applyFont="0" applyFill="0" applyBorder="0" applyAlignment="0" applyProtection="0"/>
    <xf numFmtId="0" fontId="34" fillId="0" borderId="0"/>
  </cellStyleXfs>
  <cellXfs count="155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1" xfId="0" applyFont="1" applyBorder="1"/>
    <xf numFmtId="0" fontId="4" fillId="0" borderId="1" xfId="0" applyFont="1" applyBorder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2" borderId="0" xfId="1" applyFont="1" applyFill="1" applyAlignment="1">
      <alignment vertical="center"/>
    </xf>
    <xf numFmtId="0" fontId="7" fillId="2" borderId="0" xfId="1" applyFont="1" applyFill="1" applyAlignment="1">
      <alignment horizontal="center" vertical="center"/>
    </xf>
    <xf numFmtId="164" fontId="8" fillId="2" borderId="0" xfId="1" applyNumberFormat="1" applyFont="1" applyFill="1" applyAlignment="1">
      <alignment vertical="center"/>
    </xf>
    <xf numFmtId="0" fontId="8" fillId="2" borderId="0" xfId="1" applyFont="1" applyFill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vertical="center"/>
    </xf>
    <xf numFmtId="164" fontId="8" fillId="2" borderId="2" xfId="1" applyNumberFormat="1" applyFont="1" applyFill="1" applyBorder="1" applyAlignment="1">
      <alignment vertical="center"/>
    </xf>
    <xf numFmtId="0" fontId="8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vertical="center"/>
    </xf>
    <xf numFmtId="0" fontId="7" fillId="2" borderId="4" xfId="1" applyFont="1" applyFill="1" applyBorder="1" applyAlignment="1">
      <alignment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vertical="center"/>
    </xf>
    <xf numFmtId="164" fontId="8" fillId="2" borderId="5" xfId="1" applyNumberFormat="1" applyFont="1" applyFill="1" applyBorder="1" applyAlignment="1">
      <alignment vertical="center"/>
    </xf>
    <xf numFmtId="0" fontId="8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vertical="center"/>
    </xf>
    <xf numFmtId="0" fontId="7" fillId="2" borderId="7" xfId="1" applyFont="1" applyFill="1" applyBorder="1" applyAlignment="1">
      <alignment vertical="center"/>
    </xf>
    <xf numFmtId="165" fontId="7" fillId="2" borderId="5" xfId="1" applyNumberFormat="1" applyFont="1" applyFill="1" applyBorder="1" applyAlignment="1">
      <alignment vertical="center"/>
    </xf>
    <xf numFmtId="165" fontId="7" fillId="3" borderId="5" xfId="1" applyNumberFormat="1" applyFont="1" applyFill="1" applyBorder="1" applyAlignment="1">
      <alignment horizontal="center" vertical="center"/>
    </xf>
    <xf numFmtId="164" fontId="7" fillId="2" borderId="5" xfId="1" applyNumberFormat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20" fontId="7" fillId="2" borderId="5" xfId="1" applyNumberFormat="1" applyFont="1" applyFill="1" applyBorder="1" applyAlignment="1">
      <alignment horizontal="center" vertical="center"/>
    </xf>
    <xf numFmtId="0" fontId="9" fillId="0" borderId="0" xfId="1" applyFont="1"/>
    <xf numFmtId="0" fontId="10" fillId="0" borderId="5" xfId="1" applyFont="1" applyBorder="1" applyAlignment="1">
      <alignment horizontal="center" vertical="center"/>
    </xf>
    <xf numFmtId="0" fontId="12" fillId="0" borderId="5" xfId="2" applyFont="1" applyBorder="1" applyAlignment="1">
      <alignment horizontal="center" vertical="center"/>
    </xf>
    <xf numFmtId="0" fontId="13" fillId="0" borderId="5" xfId="1" applyFont="1" applyBorder="1" applyAlignment="1">
      <alignment horizontal="center" vertical="center"/>
    </xf>
    <xf numFmtId="0" fontId="7" fillId="2" borderId="7" xfId="1" applyFont="1" applyFill="1" applyBorder="1" applyAlignment="1">
      <alignment horizontal="center" vertical="center"/>
    </xf>
    <xf numFmtId="0" fontId="13" fillId="0" borderId="7" xfId="1" applyFont="1" applyBorder="1" applyAlignment="1">
      <alignment horizontal="center" vertical="center"/>
    </xf>
    <xf numFmtId="0" fontId="9" fillId="0" borderId="0" xfId="1" applyFont="1" applyAlignment="1">
      <alignment horizontal="center"/>
    </xf>
    <xf numFmtId="0" fontId="10" fillId="0" borderId="8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4" fillId="0" borderId="5" xfId="1" applyFont="1" applyBorder="1" applyAlignment="1">
      <alignment horizontal="center" vertical="center"/>
    </xf>
    <xf numFmtId="0" fontId="9" fillId="0" borderId="5" xfId="1" applyFont="1" applyBorder="1" applyAlignment="1">
      <alignment horizontal="center"/>
    </xf>
    <xf numFmtId="0" fontId="15" fillId="2" borderId="7" xfId="1" applyFont="1" applyFill="1" applyBorder="1" applyAlignment="1">
      <alignment vertical="center"/>
    </xf>
    <xf numFmtId="0" fontId="7" fillId="2" borderId="5" xfId="1" applyFont="1" applyFill="1" applyBorder="1" applyAlignment="1">
      <alignment horizontal="left" vertical="center"/>
    </xf>
    <xf numFmtId="0" fontId="16" fillId="0" borderId="5" xfId="2" applyFont="1" applyBorder="1" applyAlignment="1">
      <alignment horizontal="center" vertical="center"/>
    </xf>
    <xf numFmtId="0" fontId="13" fillId="0" borderId="9" xfId="1" applyFont="1" applyBorder="1" applyAlignment="1">
      <alignment horizontal="center" vertical="center"/>
    </xf>
    <xf numFmtId="0" fontId="7" fillId="2" borderId="5" xfId="1" applyNumberFormat="1" applyFont="1" applyFill="1" applyBorder="1" applyAlignment="1">
      <alignment horizontal="center" vertical="center"/>
    </xf>
    <xf numFmtId="20" fontId="7" fillId="2" borderId="0" xfId="1" applyNumberFormat="1" applyFont="1" applyFill="1" applyAlignment="1">
      <alignment horizontal="center" vertical="center"/>
    </xf>
    <xf numFmtId="0" fontId="7" fillId="0" borderId="5" xfId="1" applyFont="1" applyBorder="1" applyAlignment="1">
      <alignment horizontal="center"/>
    </xf>
    <xf numFmtId="0" fontId="17" fillId="2" borderId="5" xfId="1" applyFont="1" applyFill="1" applyBorder="1" applyAlignment="1">
      <alignment horizontal="center" vertical="center"/>
    </xf>
    <xf numFmtId="47" fontId="7" fillId="2" borderId="5" xfId="1" applyNumberFormat="1" applyFont="1" applyFill="1" applyBorder="1" applyAlignment="1">
      <alignment horizontal="center" vertical="center"/>
    </xf>
    <xf numFmtId="20" fontId="7" fillId="2" borderId="5" xfId="1" applyNumberFormat="1" applyFont="1" applyFill="1" applyBorder="1" applyAlignment="1">
      <alignment horizontal="center" vertical="center" wrapText="1"/>
    </xf>
    <xf numFmtId="0" fontId="12" fillId="2" borderId="10" xfId="1" applyFont="1" applyFill="1" applyBorder="1" applyAlignment="1">
      <alignment horizontal="center" vertical="center" wrapText="1"/>
    </xf>
    <xf numFmtId="0" fontId="12" fillId="2" borderId="10" xfId="1" applyFont="1" applyFill="1" applyBorder="1" applyAlignment="1">
      <alignment horizontal="center" vertical="center"/>
    </xf>
    <xf numFmtId="20" fontId="7" fillId="2" borderId="7" xfId="1" applyNumberFormat="1" applyFont="1" applyFill="1" applyBorder="1" applyAlignment="1">
      <alignment horizontal="center" vertical="center"/>
    </xf>
    <xf numFmtId="0" fontId="18" fillId="2" borderId="5" xfId="1" applyFont="1" applyFill="1" applyBorder="1" applyAlignment="1">
      <alignment horizontal="center" vertical="center"/>
    </xf>
    <xf numFmtId="0" fontId="12" fillId="0" borderId="9" xfId="2" applyFont="1" applyBorder="1" applyAlignment="1">
      <alignment horizontal="center" vertical="center"/>
    </xf>
    <xf numFmtId="14" fontId="7" fillId="2" borderId="5" xfId="1" applyNumberFormat="1" applyFont="1" applyFill="1" applyBorder="1" applyAlignment="1">
      <alignment horizontal="center" vertical="center"/>
    </xf>
    <xf numFmtId="0" fontId="18" fillId="2" borderId="1" xfId="1" applyFont="1" applyFill="1" applyBorder="1" applyAlignment="1">
      <alignment horizontal="center" vertical="center" wrapText="1"/>
    </xf>
    <xf numFmtId="0" fontId="7" fillId="2" borderId="5" xfId="1" quotePrefix="1" applyFont="1" applyFill="1" applyBorder="1" applyAlignment="1">
      <alignment horizontal="center" vertical="center"/>
    </xf>
    <xf numFmtId="0" fontId="7" fillId="4" borderId="0" xfId="1" applyFont="1" applyFill="1" applyAlignment="1">
      <alignment vertical="center"/>
    </xf>
    <xf numFmtId="0" fontId="7" fillId="4" borderId="5" xfId="1" applyFont="1" applyFill="1" applyBorder="1" applyAlignment="1">
      <alignment horizontal="center" vertical="center"/>
    </xf>
    <xf numFmtId="165" fontId="7" fillId="4" borderId="5" xfId="1" applyNumberFormat="1" applyFont="1" applyFill="1" applyBorder="1" applyAlignment="1">
      <alignment horizontal="center" vertical="center"/>
    </xf>
    <xf numFmtId="20" fontId="7" fillId="4" borderId="5" xfId="1" applyNumberFormat="1" applyFont="1" applyFill="1" applyBorder="1" applyAlignment="1">
      <alignment horizontal="center" vertical="center"/>
    </xf>
    <xf numFmtId="164" fontId="7" fillId="4" borderId="5" xfId="1" applyNumberFormat="1" applyFont="1" applyFill="1" applyBorder="1" applyAlignment="1">
      <alignment horizontal="center" vertical="center"/>
    </xf>
    <xf numFmtId="0" fontId="7" fillId="4" borderId="5" xfId="1" quotePrefix="1" applyFont="1" applyFill="1" applyBorder="1" applyAlignment="1">
      <alignment horizontal="center" vertical="center"/>
    </xf>
    <xf numFmtId="0" fontId="12" fillId="4" borderId="10" xfId="1" applyFont="1" applyFill="1" applyBorder="1" applyAlignment="1">
      <alignment horizontal="center" vertical="center" wrapText="1"/>
    </xf>
    <xf numFmtId="0" fontId="7" fillId="4" borderId="6" xfId="1" applyFont="1" applyFill="1" applyBorder="1" applyAlignment="1">
      <alignment horizontal="center" vertical="center"/>
    </xf>
    <xf numFmtId="0" fontId="13" fillId="4" borderId="5" xfId="1" applyFont="1" applyFill="1" applyBorder="1" applyAlignment="1">
      <alignment horizontal="center" vertical="center"/>
    </xf>
    <xf numFmtId="0" fontId="7" fillId="4" borderId="6" xfId="1" applyFont="1" applyFill="1" applyBorder="1" applyAlignment="1">
      <alignment vertical="center"/>
    </xf>
    <xf numFmtId="0" fontId="7" fillId="4" borderId="7" xfId="1" applyFont="1" applyFill="1" applyBorder="1" applyAlignment="1">
      <alignment vertical="center"/>
    </xf>
    <xf numFmtId="0" fontId="7" fillId="4" borderId="7" xfId="1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/>
    </xf>
    <xf numFmtId="20" fontId="7" fillId="2" borderId="11" xfId="1" applyNumberFormat="1" applyFont="1" applyFill="1" applyBorder="1" applyAlignment="1">
      <alignment horizontal="center" vertical="center"/>
    </xf>
    <xf numFmtId="0" fontId="12" fillId="2" borderId="5" xfId="1" applyFont="1" applyFill="1" applyBorder="1" applyAlignment="1">
      <alignment horizontal="center" vertical="center" wrapText="1"/>
    </xf>
    <xf numFmtId="0" fontId="7" fillId="2" borderId="10" xfId="1" applyFont="1" applyFill="1" applyBorder="1" applyAlignment="1">
      <alignment horizontal="center" vertical="center" wrapText="1"/>
    </xf>
    <xf numFmtId="20" fontId="7" fillId="2" borderId="5" xfId="1" quotePrefix="1" applyNumberFormat="1" applyFont="1" applyFill="1" applyBorder="1" applyAlignment="1">
      <alignment horizontal="center" vertical="center"/>
    </xf>
    <xf numFmtId="0" fontId="12" fillId="2" borderId="5" xfId="1" applyFont="1" applyFill="1" applyBorder="1" applyAlignment="1">
      <alignment horizontal="center" vertical="center"/>
    </xf>
    <xf numFmtId="0" fontId="12" fillId="2" borderId="10" xfId="3" applyFont="1" applyFill="1" applyBorder="1" applyAlignment="1">
      <alignment horizontal="center" vertical="center" wrapText="1"/>
    </xf>
    <xf numFmtId="0" fontId="12" fillId="2" borderId="12" xfId="1" applyFont="1" applyFill="1" applyBorder="1" applyAlignment="1">
      <alignment horizontal="center" vertical="center" wrapText="1"/>
    </xf>
    <xf numFmtId="0" fontId="19" fillId="0" borderId="5" xfId="1" applyFont="1" applyBorder="1" applyAlignment="1">
      <alignment horizontal="center" vertical="center"/>
    </xf>
    <xf numFmtId="0" fontId="16" fillId="0" borderId="5" xfId="1" applyFont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 wrapText="1"/>
    </xf>
    <xf numFmtId="20" fontId="12" fillId="2" borderId="5" xfId="1" applyNumberFormat="1" applyFont="1" applyFill="1" applyBorder="1" applyAlignment="1">
      <alignment horizontal="center" vertical="center" wrapText="1"/>
    </xf>
    <xf numFmtId="0" fontId="18" fillId="2" borderId="5" xfId="1" applyFont="1" applyFill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/>
    </xf>
    <xf numFmtId="0" fontId="19" fillId="2" borderId="5" xfId="1" applyFont="1" applyFill="1" applyBorder="1" applyAlignment="1">
      <alignment horizontal="center" vertical="center" wrapText="1"/>
    </xf>
    <xf numFmtId="0" fontId="7" fillId="2" borderId="11" xfId="1" applyFont="1" applyFill="1" applyBorder="1" applyAlignment="1">
      <alignment horizontal="center" vertical="center" wrapText="1"/>
    </xf>
    <xf numFmtId="0" fontId="10" fillId="2" borderId="5" xfId="1" applyFont="1" applyFill="1" applyBorder="1" applyAlignment="1">
      <alignment horizontal="center" vertical="center" wrapText="1"/>
    </xf>
    <xf numFmtId="0" fontId="16" fillId="2" borderId="5" xfId="1" applyNumberFormat="1" applyFont="1" applyFill="1" applyBorder="1" applyAlignment="1">
      <alignment horizontal="center" vertical="center"/>
    </xf>
    <xf numFmtId="0" fontId="1" fillId="2" borderId="6" xfId="1" applyFont="1" applyFill="1" applyBorder="1" applyAlignment="1">
      <alignment horizontal="center" vertical="center"/>
    </xf>
    <xf numFmtId="11" fontId="17" fillId="2" borderId="5" xfId="1" applyNumberFormat="1" applyFont="1" applyFill="1" applyBorder="1" applyAlignment="1">
      <alignment horizontal="center" vertical="center"/>
    </xf>
    <xf numFmtId="0" fontId="7" fillId="2" borderId="5" xfId="4" applyFont="1" applyFill="1" applyBorder="1" applyAlignment="1">
      <alignment horizontal="center" vertical="center"/>
    </xf>
    <xf numFmtId="0" fontId="7" fillId="3" borderId="5" xfId="1" applyFont="1" applyFill="1" applyBorder="1" applyAlignment="1">
      <alignment horizontal="center" vertical="center"/>
    </xf>
    <xf numFmtId="0" fontId="18" fillId="0" borderId="5" xfId="1" applyFont="1" applyBorder="1" applyAlignment="1">
      <alignment horizontal="center" vertical="center"/>
    </xf>
    <xf numFmtId="165" fontId="7" fillId="2" borderId="5" xfId="1" applyNumberFormat="1" applyFont="1" applyFill="1" applyBorder="1" applyAlignment="1">
      <alignment horizontal="center" vertical="center"/>
    </xf>
    <xf numFmtId="0" fontId="7" fillId="4" borderId="5" xfId="1" applyFont="1" applyFill="1" applyBorder="1" applyAlignment="1">
      <alignment horizontal="center" vertical="center" wrapText="1"/>
    </xf>
    <xf numFmtId="0" fontId="19" fillId="4" borderId="5" xfId="1" applyFont="1" applyFill="1" applyBorder="1" applyAlignment="1">
      <alignment horizontal="center" vertical="center"/>
    </xf>
    <xf numFmtId="0" fontId="7" fillId="2" borderId="0" xfId="1" quotePrefix="1" applyFont="1" applyFill="1" applyAlignment="1">
      <alignment vertical="center"/>
    </xf>
    <xf numFmtId="0" fontId="19" fillId="2" borderId="5" xfId="1" applyFont="1" applyFill="1" applyBorder="1" applyAlignment="1">
      <alignment horizontal="center" vertical="center"/>
    </xf>
    <xf numFmtId="20" fontId="7" fillId="2" borderId="9" xfId="1" applyNumberFormat="1" applyFont="1" applyFill="1" applyBorder="1" applyAlignment="1">
      <alignment horizontal="center" vertical="center"/>
    </xf>
    <xf numFmtId="0" fontId="7" fillId="2" borderId="9" xfId="1" applyFont="1" applyFill="1" applyBorder="1" applyAlignment="1">
      <alignment horizontal="center" vertical="center"/>
    </xf>
    <xf numFmtId="0" fontId="7" fillId="2" borderId="13" xfId="1" applyFont="1" applyFill="1" applyBorder="1" applyAlignment="1">
      <alignment horizontal="center" vertical="center" wrapText="1"/>
    </xf>
    <xf numFmtId="21" fontId="7" fillId="2" borderId="5" xfId="1" applyNumberFormat="1" applyFont="1" applyFill="1" applyBorder="1" applyAlignment="1">
      <alignment horizontal="center" vertical="center"/>
    </xf>
    <xf numFmtId="0" fontId="19" fillId="2" borderId="9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18" fillId="0" borderId="5" xfId="2" applyFont="1" applyBorder="1" applyAlignment="1">
      <alignment horizontal="center" vertical="center"/>
    </xf>
    <xf numFmtId="0" fontId="19" fillId="0" borderId="7" xfId="1" applyFont="1" applyBorder="1" applyAlignment="1">
      <alignment horizontal="center" vertical="center"/>
    </xf>
    <xf numFmtId="11" fontId="7" fillId="2" borderId="5" xfId="1" applyNumberFormat="1" applyFont="1" applyFill="1" applyBorder="1" applyAlignment="1">
      <alignment horizontal="center" vertical="center"/>
    </xf>
    <xf numFmtId="46" fontId="7" fillId="2" borderId="5" xfId="1" applyNumberFormat="1" applyFont="1" applyFill="1" applyBorder="1" applyAlignment="1">
      <alignment horizontal="center" vertical="center"/>
    </xf>
    <xf numFmtId="0" fontId="7" fillId="2" borderId="14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20" fontId="21" fillId="0" borderId="5" xfId="1" applyNumberFormat="1" applyFont="1" applyBorder="1" applyAlignment="1">
      <alignment horizontal="center" vertical="center"/>
    </xf>
    <xf numFmtId="0" fontId="7" fillId="2" borderId="9" xfId="1" applyFont="1" applyFill="1" applyBorder="1" applyAlignment="1">
      <alignment horizontal="center" vertical="center" wrapText="1"/>
    </xf>
    <xf numFmtId="0" fontId="7" fillId="2" borderId="12" xfId="1" applyFont="1" applyFill="1" applyBorder="1" applyAlignment="1">
      <alignment horizontal="center" vertical="center"/>
    </xf>
    <xf numFmtId="0" fontId="15" fillId="2" borderId="6" xfId="1" applyFont="1" applyFill="1" applyBorder="1" applyAlignment="1">
      <alignment vertical="center"/>
    </xf>
    <xf numFmtId="0" fontId="15" fillId="2" borderId="7" xfId="1" applyFont="1" applyFill="1" applyBorder="1" applyAlignment="1">
      <alignment horizontal="center" vertical="center"/>
    </xf>
    <xf numFmtId="0" fontId="15" fillId="2" borderId="5" xfId="1" applyFont="1" applyFill="1" applyBorder="1" applyAlignment="1">
      <alignment horizontal="center" vertical="center"/>
    </xf>
    <xf numFmtId="0" fontId="18" fillId="0" borderId="8" xfId="1" applyFont="1" applyBorder="1" applyAlignment="1">
      <alignment horizontal="center" vertical="center"/>
    </xf>
    <xf numFmtId="0" fontId="18" fillId="0" borderId="9" xfId="2" applyFont="1" applyBorder="1" applyAlignment="1">
      <alignment horizontal="center" vertical="center"/>
    </xf>
    <xf numFmtId="165" fontId="7" fillId="2" borderId="5" xfId="1" applyNumberFormat="1" applyFont="1" applyFill="1" applyBorder="1" applyAlignment="1">
      <alignment horizontal="center" vertical="center" wrapText="1"/>
    </xf>
    <xf numFmtId="20" fontId="5" fillId="0" borderId="0" xfId="5" applyNumberFormat="1" applyAlignment="1">
      <alignment horizontal="center"/>
    </xf>
    <xf numFmtId="165" fontId="7" fillId="2" borderId="9" xfId="1" applyNumberFormat="1" applyFont="1" applyFill="1" applyBorder="1" applyAlignment="1">
      <alignment horizontal="center" vertical="center"/>
    </xf>
    <xf numFmtId="0" fontId="8" fillId="2" borderId="8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/>
    </xf>
    <xf numFmtId="164" fontId="8" fillId="2" borderId="1" xfId="1" applyNumberFormat="1" applyFont="1" applyFill="1" applyBorder="1" applyAlignment="1">
      <alignment horizontal="center" vertical="center"/>
    </xf>
    <xf numFmtId="0" fontId="8" fillId="2" borderId="15" xfId="1" applyFont="1" applyFill="1" applyBorder="1" applyAlignment="1">
      <alignment horizontal="center" vertical="center"/>
    </xf>
    <xf numFmtId="0" fontId="8" fillId="2" borderId="16" xfId="1" applyFont="1" applyFill="1" applyBorder="1" applyAlignment="1">
      <alignment horizontal="center" vertical="center"/>
    </xf>
    <xf numFmtId="0" fontId="8" fillId="2" borderId="0" xfId="1" applyFont="1" applyFill="1" applyBorder="1" applyAlignment="1">
      <alignment horizontal="center" vertical="center"/>
    </xf>
    <xf numFmtId="0" fontId="7" fillId="2" borderId="0" xfId="1" applyFont="1" applyFill="1" applyBorder="1" applyAlignment="1">
      <alignment vertical="center"/>
    </xf>
    <xf numFmtId="0" fontId="7" fillId="2" borderId="0" xfId="1" applyFont="1" applyFill="1" applyBorder="1" applyAlignment="1">
      <alignment horizontal="center" vertical="center"/>
    </xf>
    <xf numFmtId="14" fontId="7" fillId="2" borderId="1" xfId="1" applyNumberFormat="1" applyFont="1" applyFill="1" applyBorder="1" applyAlignment="1">
      <alignment vertical="center"/>
    </xf>
    <xf numFmtId="164" fontId="7" fillId="2" borderId="1" xfId="1" applyNumberFormat="1" applyFont="1" applyFill="1" applyBorder="1" applyAlignment="1">
      <alignment vertical="center"/>
    </xf>
    <xf numFmtId="14" fontId="7" fillId="2" borderId="1" xfId="1" applyNumberFormat="1" applyFont="1" applyFill="1" applyBorder="1" applyAlignment="1">
      <alignment horizontal="center" vertical="center"/>
    </xf>
    <xf numFmtId="0" fontId="8" fillId="2" borderId="0" xfId="1" applyFont="1" applyFill="1" applyAlignment="1">
      <alignment vertical="center"/>
    </xf>
    <xf numFmtId="164" fontId="8" fillId="2" borderId="0" xfId="1" applyNumberFormat="1" applyFont="1" applyFill="1" applyAlignment="1">
      <alignment horizontal="center" vertical="center"/>
    </xf>
    <xf numFmtId="164" fontId="22" fillId="2" borderId="0" xfId="1" applyNumberFormat="1" applyFont="1" applyFill="1" applyAlignment="1">
      <alignment vertical="center"/>
    </xf>
    <xf numFmtId="0" fontId="22" fillId="2" borderId="0" xfId="1" applyFont="1" applyFill="1" applyAlignment="1">
      <alignment horizontal="center" vertical="center"/>
    </xf>
    <xf numFmtId="1" fontId="7" fillId="2" borderId="5" xfId="1" applyNumberFormat="1" applyFont="1" applyFill="1" applyBorder="1" applyAlignment="1">
      <alignment horizontal="center" vertical="center"/>
    </xf>
    <xf numFmtId="1" fontId="10" fillId="0" borderId="5" xfId="1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2" borderId="0" xfId="1" applyFont="1" applyFill="1" applyBorder="1" applyAlignment="1">
      <alignment horizontal="center" vertical="center"/>
    </xf>
    <xf numFmtId="0" fontId="7" fillId="2" borderId="0" xfId="1" applyFont="1" applyFill="1" applyBorder="1" applyAlignment="1">
      <alignment horizontal="center" vertical="center"/>
    </xf>
    <xf numFmtId="0" fontId="22" fillId="2" borderId="0" xfId="1" applyFont="1" applyFill="1" applyBorder="1" applyAlignment="1">
      <alignment horizontal="center" vertical="center"/>
    </xf>
    <xf numFmtId="0" fontId="25" fillId="2" borderId="0" xfId="1" applyFont="1" applyFill="1" applyBorder="1" applyAlignment="1">
      <alignment horizontal="center" vertical="center"/>
    </xf>
    <xf numFmtId="0" fontId="8" fillId="2" borderId="0" xfId="1" applyFont="1" applyFill="1" applyAlignment="1">
      <alignment horizontal="center" vertical="center" wrapText="1"/>
    </xf>
    <xf numFmtId="0" fontId="8" fillId="2" borderId="0" xfId="1" applyFont="1" applyFill="1" applyAlignment="1">
      <alignment horizontal="center" vertical="center"/>
    </xf>
    <xf numFmtId="0" fontId="7" fillId="2" borderId="0" xfId="1" applyFont="1" applyFill="1" applyAlignment="1">
      <alignment horizontal="center" vertical="center"/>
    </xf>
    <xf numFmtId="46" fontId="1" fillId="0" borderId="1" xfId="0" applyNumberFormat="1" applyFont="1" applyBorder="1"/>
    <xf numFmtId="0" fontId="1" fillId="0" borderId="16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174" fontId="1" fillId="0" borderId="1" xfId="0" applyNumberFormat="1" applyFont="1" applyBorder="1"/>
  </cellXfs>
  <cellStyles count="27">
    <cellStyle name="Comma0" xfId="6"/>
    <cellStyle name="Currency0" xfId="7"/>
    <cellStyle name="Date" xfId="8"/>
    <cellStyle name="Fixed" xfId="9"/>
    <cellStyle name="Heading 1 2" xfId="10"/>
    <cellStyle name="Heading 2 2" xfId="11"/>
    <cellStyle name="Normal" xfId="0" builtinId="0"/>
    <cellStyle name="Normal 2" xfId="1"/>
    <cellStyle name="Normal 2 2" xfId="3"/>
    <cellStyle name="Normal 2 2 2" xfId="12"/>
    <cellStyle name="Normal 3" xfId="2"/>
    <cellStyle name="Normal 3 2" xfId="13"/>
    <cellStyle name="Normal 4" xfId="14"/>
    <cellStyle name="Normal 5" xfId="5"/>
    <cellStyle name="Normal_DS HSSV-no tra " xfId="4"/>
    <cellStyle name="Total 2" xfId="15"/>
    <cellStyle name="똿뗦먛귟 [0.00]_PRODUCT DETAIL Q1" xfId="16"/>
    <cellStyle name="똿뗦먛귟_PRODUCT DETAIL Q1" xfId="17"/>
    <cellStyle name="믅됞 [0.00]_PRODUCT DETAIL Q1" xfId="18"/>
    <cellStyle name="믅됞_PRODUCT DETAIL Q1" xfId="19"/>
    <cellStyle name="백분율_HOBONG" xfId="20"/>
    <cellStyle name="뷭?_BOOKSHIP" xfId="21"/>
    <cellStyle name="콤마 [0]_1202" xfId="22"/>
    <cellStyle name="콤마_1202" xfId="23"/>
    <cellStyle name="통화 [0]_1202" xfId="24"/>
    <cellStyle name="통화_1202" xfId="25"/>
    <cellStyle name="표준_(정보부문)월별인원계획" xf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10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 HSSV 2013-14"/>
      <sheetName val="00000000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</sheetNames>
    <sheetDataSet>
      <sheetData sheetId="0">
        <row r="2">
          <cell r="B2" t="str">
            <v>12B3150002</v>
          </cell>
          <cell r="C2" t="str">
            <v>Bùi Văn</v>
          </cell>
          <cell r="D2" t="str">
            <v>Bông</v>
          </cell>
          <cell r="E2" t="str">
            <v>29.06.93</v>
          </cell>
          <cell r="F2" t="str">
            <v>12TC-ĐT1</v>
          </cell>
          <cell r="G2" t="str">
            <v xml:space="preserve"> </v>
          </cell>
          <cell r="H2" t="str">
            <v>B</v>
          </cell>
        </row>
        <row r="3">
          <cell r="B3" t="str">
            <v>12B3150004</v>
          </cell>
          <cell r="C3" t="str">
            <v>Lê Tấn</v>
          </cell>
          <cell r="D3" t="str">
            <v>Cường</v>
          </cell>
          <cell r="E3" t="str">
            <v>20.12.92</v>
          </cell>
          <cell r="F3" t="str">
            <v>12TC-ĐT1</v>
          </cell>
          <cell r="G3" t="str">
            <v xml:space="preserve"> </v>
          </cell>
          <cell r="I3" t="str">
            <v>VPNQ.VCC31.3CC14/4/14</v>
          </cell>
        </row>
        <row r="4">
          <cell r="B4" t="str">
            <v>12B3150005</v>
          </cell>
          <cell r="C4" t="str">
            <v>Huỳnh Thành</v>
          </cell>
          <cell r="D4" t="str">
            <v>Danh</v>
          </cell>
          <cell r="E4" t="str">
            <v>30.03.93</v>
          </cell>
          <cell r="F4" t="str">
            <v>12TC-ĐT1</v>
          </cell>
          <cell r="G4" t="str">
            <v xml:space="preserve"> </v>
          </cell>
          <cell r="I4" t="str">
            <v>VPNQ.VCC31.3CC14/4/14</v>
          </cell>
        </row>
        <row r="5">
          <cell r="B5" t="str">
            <v>12B3150006</v>
          </cell>
          <cell r="C5" t="str">
            <v>Lâm Hồng</v>
          </cell>
          <cell r="D5" t="str">
            <v>Dương</v>
          </cell>
          <cell r="E5" t="str">
            <v>20.06.90</v>
          </cell>
          <cell r="F5" t="str">
            <v>12TC-ĐT1</v>
          </cell>
          <cell r="G5" t="str">
            <v xml:space="preserve"> </v>
          </cell>
          <cell r="H5" t="str">
            <v>B</v>
          </cell>
          <cell r="I5" t="str">
            <v>DT.S'Tiêng-VPNQ.VCC31.3.CC14/4/14</v>
          </cell>
        </row>
        <row r="6">
          <cell r="B6" t="str">
            <v>12B3150052</v>
          </cell>
          <cell r="C6" t="str">
            <v>Nguyễn Hải</v>
          </cell>
          <cell r="D6" t="str">
            <v>Dương</v>
          </cell>
          <cell r="E6" t="str">
            <v>12.11.89</v>
          </cell>
          <cell r="F6" t="str">
            <v>12TC-ĐT1</v>
          </cell>
          <cell r="G6" t="str">
            <v xml:space="preserve"> </v>
          </cell>
          <cell r="I6" t="str">
            <v>VPNQ.VCC31.3CC14/4/14</v>
          </cell>
        </row>
        <row r="7">
          <cell r="B7" t="str">
            <v>12B3150007</v>
          </cell>
          <cell r="C7" t="str">
            <v>Nguyễn Minh</v>
          </cell>
          <cell r="D7" t="str">
            <v>Dương</v>
          </cell>
          <cell r="E7" t="str">
            <v>30.01.94</v>
          </cell>
          <cell r="F7" t="str">
            <v>12TC-ĐT1</v>
          </cell>
          <cell r="G7" t="str">
            <v xml:space="preserve"> </v>
          </cell>
          <cell r="H7" t="str">
            <v>B</v>
          </cell>
          <cell r="I7" t="str">
            <v>VPNQ.VCC31.3CC14/4/14</v>
          </cell>
        </row>
        <row r="8">
          <cell r="B8" t="str">
            <v>12B3150010</v>
          </cell>
          <cell r="C8" t="str">
            <v>Phạm Trung</v>
          </cell>
          <cell r="D8" t="str">
            <v>Đồng</v>
          </cell>
          <cell r="E8" t="str">
            <v>04.01.94</v>
          </cell>
          <cell r="F8" t="str">
            <v>12TC-ĐT1</v>
          </cell>
          <cell r="G8" t="str">
            <v xml:space="preserve"> </v>
          </cell>
          <cell r="H8" t="str">
            <v>B</v>
          </cell>
        </row>
        <row r="9">
          <cell r="B9" t="str">
            <v>12B3150011</v>
          </cell>
          <cell r="C9" t="str">
            <v>Trần Cẩm</v>
          </cell>
          <cell r="D9" t="str">
            <v>Đức</v>
          </cell>
          <cell r="E9" t="str">
            <v>15.02.91</v>
          </cell>
          <cell r="F9" t="str">
            <v>12TC-ĐT1</v>
          </cell>
          <cell r="G9" t="str">
            <v xml:space="preserve"> </v>
          </cell>
          <cell r="I9" t="str">
            <v>DT.Hoa - VPNQ.VCC31.3CC14/4/14</v>
          </cell>
        </row>
        <row r="10">
          <cell r="B10" t="str">
            <v>12B3150012</v>
          </cell>
          <cell r="C10" t="str">
            <v>Trần Giang</v>
          </cell>
          <cell r="D10" t="str">
            <v>Hậu</v>
          </cell>
          <cell r="E10" t="str">
            <v>14.04.93</v>
          </cell>
          <cell r="F10" t="str">
            <v>12TC-ĐT1</v>
          </cell>
          <cell r="G10" t="str">
            <v xml:space="preserve"> </v>
          </cell>
          <cell r="H10" t="str">
            <v>B</v>
          </cell>
        </row>
        <row r="11">
          <cell r="B11" t="str">
            <v>12B3150014</v>
          </cell>
          <cell r="C11" t="str">
            <v>Nguyễn Văn</v>
          </cell>
          <cell r="D11" t="str">
            <v>Hoằng</v>
          </cell>
          <cell r="E11" t="str">
            <v>12.06.80</v>
          </cell>
          <cell r="F11" t="str">
            <v>12TC-ĐT1</v>
          </cell>
          <cell r="G11" t="str">
            <v xml:space="preserve"> </v>
          </cell>
        </row>
        <row r="12">
          <cell r="B12" t="str">
            <v>12B3150015</v>
          </cell>
          <cell r="C12" t="str">
            <v>Phan Tấn</v>
          </cell>
          <cell r="D12" t="str">
            <v>Hoàng</v>
          </cell>
          <cell r="E12" t="str">
            <v>02.11.94</v>
          </cell>
          <cell r="F12" t="str">
            <v>12TC-ĐT1</v>
          </cell>
          <cell r="I12" t="str">
            <v>Tự ý nghỉ từ 02/6/2014</v>
          </cell>
        </row>
        <row r="13">
          <cell r="B13" t="str">
            <v>12B3150017</v>
          </cell>
          <cell r="C13" t="str">
            <v>Đỗ Mạnh</v>
          </cell>
          <cell r="D13" t="str">
            <v>Hồng</v>
          </cell>
          <cell r="E13" t="str">
            <v>10.07.93</v>
          </cell>
          <cell r="F13" t="str">
            <v>12TC-ĐT1</v>
          </cell>
          <cell r="G13" t="str">
            <v xml:space="preserve"> </v>
          </cell>
        </row>
        <row r="14">
          <cell r="B14" t="str">
            <v>12B3150018</v>
          </cell>
          <cell r="C14" t="str">
            <v>Hà Văn</v>
          </cell>
          <cell r="D14" t="str">
            <v>Hưng</v>
          </cell>
          <cell r="E14" t="str">
            <v>02.10.93</v>
          </cell>
          <cell r="F14" t="str">
            <v>12TC-ĐT1</v>
          </cell>
          <cell r="G14" t="str">
            <v>LT</v>
          </cell>
          <cell r="H14" t="str">
            <v>B</v>
          </cell>
        </row>
        <row r="15">
          <cell r="B15" t="str">
            <v>12B3150021</v>
          </cell>
          <cell r="C15" t="str">
            <v>Võ Hoàng</v>
          </cell>
          <cell r="D15" t="str">
            <v>Khải</v>
          </cell>
          <cell r="E15" t="str">
            <v>04.11.93</v>
          </cell>
          <cell r="F15" t="str">
            <v>12TC-ĐT1</v>
          </cell>
          <cell r="G15" t="str">
            <v>LPKL</v>
          </cell>
        </row>
        <row r="16">
          <cell r="B16" t="str">
            <v>12B3150022</v>
          </cell>
          <cell r="C16" t="str">
            <v>Nguyễn Ngọc</v>
          </cell>
          <cell r="D16" t="str">
            <v>Khánh</v>
          </cell>
          <cell r="E16" t="str">
            <v>15.10.89</v>
          </cell>
          <cell r="F16" t="str">
            <v>12TC-ĐT1</v>
          </cell>
          <cell r="G16" t="str">
            <v xml:space="preserve"> </v>
          </cell>
          <cell r="H16" t="str">
            <v>B</v>
          </cell>
        </row>
        <row r="17">
          <cell r="B17" t="str">
            <v>12B3150031</v>
          </cell>
          <cell r="C17" t="str">
            <v>Nguyễn Trường</v>
          </cell>
          <cell r="D17" t="str">
            <v>Sơn</v>
          </cell>
          <cell r="E17" t="str">
            <v>15.11.94</v>
          </cell>
          <cell r="F17" t="str">
            <v>12TC-ĐT1</v>
          </cell>
          <cell r="G17" t="str">
            <v>LPHT</v>
          </cell>
          <cell r="H17" t="str">
            <v>B</v>
          </cell>
          <cell r="I17" t="str">
            <v>VPNQ.VCC31.3CC14/4/14</v>
          </cell>
        </row>
        <row r="18">
          <cell r="B18" t="str">
            <v>12B3150032</v>
          </cell>
          <cell r="C18" t="str">
            <v>Lộc Dậu</v>
          </cell>
          <cell r="D18" t="str">
            <v>Sừng</v>
          </cell>
          <cell r="E18" t="str">
            <v>02.06.94</v>
          </cell>
          <cell r="F18" t="str">
            <v>12TC-ĐT1</v>
          </cell>
          <cell r="G18" t="str">
            <v xml:space="preserve"> </v>
          </cell>
          <cell r="H18" t="str">
            <v>B</v>
          </cell>
        </row>
        <row r="19">
          <cell r="B19" t="str">
            <v>12B3150033</v>
          </cell>
          <cell r="C19" t="str">
            <v>Chung Thế</v>
          </cell>
          <cell r="D19" t="str">
            <v>Tài</v>
          </cell>
          <cell r="E19" t="str">
            <v>18.10.94</v>
          </cell>
          <cell r="F19" t="str">
            <v>12TC-ĐT1</v>
          </cell>
          <cell r="G19" t="str">
            <v xml:space="preserve"> </v>
          </cell>
          <cell r="I19" t="str">
            <v>VPNQ.VCC31.3CC14/4/14</v>
          </cell>
        </row>
        <row r="20">
          <cell r="B20" t="str">
            <v>12B3150037</v>
          </cell>
          <cell r="C20" t="str">
            <v>Võ Ngọc</v>
          </cell>
          <cell r="D20" t="str">
            <v>Tân</v>
          </cell>
          <cell r="E20" t="str">
            <v>24.02.94</v>
          </cell>
          <cell r="F20" t="str">
            <v>12TC-ĐT1</v>
          </cell>
          <cell r="G20" t="str">
            <v xml:space="preserve"> </v>
          </cell>
          <cell r="H20" t="str">
            <v>B</v>
          </cell>
          <cell r="I20" t="str">
            <v>VPNQ.VCC31.3CC14/4/14</v>
          </cell>
        </row>
        <row r="21">
          <cell r="B21" t="str">
            <v>12B3150039</v>
          </cell>
          <cell r="C21" t="str">
            <v>Trần Hữu</v>
          </cell>
          <cell r="D21" t="str">
            <v>Thiệt</v>
          </cell>
          <cell r="E21" t="str">
            <v>04.04.93</v>
          </cell>
          <cell r="F21" t="str">
            <v>12TC-ĐT1</v>
          </cell>
          <cell r="G21" t="str">
            <v xml:space="preserve"> </v>
          </cell>
          <cell r="H21" t="str">
            <v>B</v>
          </cell>
        </row>
        <row r="22">
          <cell r="B22" t="str">
            <v>12B3150040</v>
          </cell>
          <cell r="C22" t="str">
            <v>Trần Bá</v>
          </cell>
          <cell r="D22" t="str">
            <v>Thức</v>
          </cell>
          <cell r="E22" t="str">
            <v>25.04.93</v>
          </cell>
          <cell r="F22" t="str">
            <v>12TC-ĐT1</v>
          </cell>
          <cell r="G22" t="str">
            <v xml:space="preserve"> </v>
          </cell>
          <cell r="H22" t="str">
            <v>B</v>
          </cell>
          <cell r="I22" t="str">
            <v>VPNQ.VCC31.3CC14/4/14</v>
          </cell>
        </row>
        <row r="23">
          <cell r="B23" t="str">
            <v>12B3150041</v>
          </cell>
          <cell r="C23" t="str">
            <v>Nguyễn Văn</v>
          </cell>
          <cell r="D23" t="str">
            <v>Toàn</v>
          </cell>
          <cell r="E23" t="str">
            <v>11.05.94</v>
          </cell>
          <cell r="F23" t="str">
            <v>12TC-ĐT1</v>
          </cell>
          <cell r="G23" t="str">
            <v xml:space="preserve"> </v>
          </cell>
          <cell r="H23" t="str">
            <v>B</v>
          </cell>
          <cell r="I23" t="str">
            <v>VPNQ.VCC31.3CC14/4/14</v>
          </cell>
        </row>
        <row r="24">
          <cell r="B24" t="str">
            <v>12B3150042</v>
          </cell>
          <cell r="C24" t="str">
            <v>Dương Minh</v>
          </cell>
          <cell r="D24" t="str">
            <v>Trí</v>
          </cell>
          <cell r="E24" t="str">
            <v>20.05.94</v>
          </cell>
          <cell r="F24" t="str">
            <v>12TC-ĐT1</v>
          </cell>
          <cell r="G24" t="str">
            <v xml:space="preserve"> </v>
          </cell>
          <cell r="H24" t="str">
            <v>B</v>
          </cell>
        </row>
        <row r="25">
          <cell r="B25" t="str">
            <v>12B3150043</v>
          </cell>
          <cell r="C25" t="str">
            <v>Lê Văn</v>
          </cell>
          <cell r="D25" t="str">
            <v>Trọng</v>
          </cell>
          <cell r="E25" t="str">
            <v>15.04.94</v>
          </cell>
          <cell r="F25" t="str">
            <v>12TC-ĐT1</v>
          </cell>
          <cell r="G25" t="str">
            <v xml:space="preserve"> </v>
          </cell>
          <cell r="H25" t="str">
            <v>B</v>
          </cell>
          <cell r="I25" t="str">
            <v>VPNQ.VCC31.3CC14/4/14</v>
          </cell>
        </row>
        <row r="26">
          <cell r="B26" t="str">
            <v>12B3150044</v>
          </cell>
          <cell r="C26" t="str">
            <v>Hà Thanh</v>
          </cell>
          <cell r="D26" t="str">
            <v>Tuấn</v>
          </cell>
          <cell r="E26" t="str">
            <v>30.11.92</v>
          </cell>
          <cell r="F26" t="str">
            <v>12TC-ĐT1</v>
          </cell>
          <cell r="H26" t="str">
            <v>B</v>
          </cell>
          <cell r="I26" t="str">
            <v>VPNQ.VCC31.3CC14/4/14</v>
          </cell>
        </row>
        <row r="27">
          <cell r="B27" t="str">
            <v>12B3150045</v>
          </cell>
          <cell r="C27" t="str">
            <v>Nguyễn Thanh</v>
          </cell>
          <cell r="D27" t="str">
            <v>Tuấn</v>
          </cell>
          <cell r="E27" t="str">
            <v>18.04.94</v>
          </cell>
          <cell r="F27" t="str">
            <v>12TC-ĐT1</v>
          </cell>
          <cell r="G27" t="str">
            <v xml:space="preserve"> </v>
          </cell>
          <cell r="H27" t="str">
            <v>B</v>
          </cell>
        </row>
        <row r="28">
          <cell r="B28" t="str">
            <v>12B3150047</v>
          </cell>
          <cell r="C28" t="str">
            <v>Nguyễn Quang</v>
          </cell>
          <cell r="D28" t="str">
            <v>Vinh</v>
          </cell>
          <cell r="E28" t="str">
            <v>28.10.94</v>
          </cell>
          <cell r="F28" t="str">
            <v>12TC-ĐT1</v>
          </cell>
          <cell r="G28" t="str">
            <v xml:space="preserve"> </v>
          </cell>
        </row>
        <row r="29">
          <cell r="B29" t="str">
            <v>12B3150048</v>
          </cell>
          <cell r="C29" t="str">
            <v>Trần Hoàng</v>
          </cell>
          <cell r="D29" t="str">
            <v>Vinh</v>
          </cell>
          <cell r="E29" t="str">
            <v>05.10.93</v>
          </cell>
          <cell r="F29" t="str">
            <v>12TC-ĐT1</v>
          </cell>
          <cell r="G29" t="str">
            <v xml:space="preserve"> </v>
          </cell>
          <cell r="H29" t="str">
            <v>B</v>
          </cell>
          <cell r="I29" t="str">
            <v>VPNQ.VCC31.3CC14/4/14</v>
          </cell>
        </row>
        <row r="30">
          <cell r="B30" t="str">
            <v>12B3150049</v>
          </cell>
          <cell r="C30" t="str">
            <v>Trần Quốc</v>
          </cell>
          <cell r="D30" t="str">
            <v>Vũ</v>
          </cell>
          <cell r="E30" t="str">
            <v>22.11.94</v>
          </cell>
          <cell r="F30" t="str">
            <v>12TC-ĐT1</v>
          </cell>
          <cell r="G30" t="str">
            <v xml:space="preserve"> </v>
          </cell>
          <cell r="H30" t="str">
            <v>B</v>
          </cell>
        </row>
        <row r="31">
          <cell r="B31" t="str">
            <v>11B3150024</v>
          </cell>
          <cell r="C31" t="str">
            <v>Đàm Thanh</v>
          </cell>
          <cell r="D31" t="str">
            <v>Nguyên</v>
          </cell>
          <cell r="E31" t="str">
            <v>25.03.90</v>
          </cell>
          <cell r="F31" t="str">
            <v>12TC-ĐT1</v>
          </cell>
          <cell r="G31" t="str">
            <v>r</v>
          </cell>
          <cell r="H31" t="str">
            <v>B</v>
          </cell>
          <cell r="I31" t="str">
            <v>TNH.11TC-ĐT2-VPNQ.VCC31.3CC14/4/14</v>
          </cell>
        </row>
        <row r="32">
          <cell r="B32" t="str">
            <v>12B3080001</v>
          </cell>
          <cell r="C32" t="str">
            <v>Nguyễn Văn</v>
          </cell>
          <cell r="D32" t="str">
            <v>An</v>
          </cell>
          <cell r="E32" t="str">
            <v>20.10.93</v>
          </cell>
          <cell r="F32" t="str">
            <v>12TC-Đ1</v>
          </cell>
          <cell r="G32" t="str">
            <v xml:space="preserve"> </v>
          </cell>
          <cell r="H32" t="str">
            <v>B</v>
          </cell>
          <cell r="I32" t="str">
            <v>CL Ng M. Luân+NG. Minh Hải</v>
          </cell>
        </row>
        <row r="33">
          <cell r="B33" t="str">
            <v>12B3080004</v>
          </cell>
          <cell r="C33" t="str">
            <v>Trần Văn</v>
          </cell>
          <cell r="D33" t="str">
            <v>Cảnh</v>
          </cell>
          <cell r="E33" t="str">
            <v>11.03.93</v>
          </cell>
          <cell r="F33" t="str">
            <v>12TC-Đ1</v>
          </cell>
          <cell r="G33" t="str">
            <v xml:space="preserve"> </v>
          </cell>
          <cell r="H33" t="str">
            <v>B</v>
          </cell>
          <cell r="I33" t="str">
            <v>Đ2</v>
          </cell>
        </row>
        <row r="34">
          <cell r="B34" t="str">
            <v>12B3080005</v>
          </cell>
          <cell r="C34" t="str">
            <v>Hồ Công</v>
          </cell>
          <cell r="D34" t="str">
            <v>Chính</v>
          </cell>
          <cell r="E34" t="str">
            <v>17.01.94</v>
          </cell>
          <cell r="F34" t="str">
            <v>12TC-Đ1</v>
          </cell>
          <cell r="G34" t="str">
            <v xml:space="preserve"> </v>
          </cell>
          <cell r="H34" t="str">
            <v>B</v>
          </cell>
        </row>
        <row r="35">
          <cell r="B35" t="str">
            <v>12B3080006</v>
          </cell>
          <cell r="C35" t="str">
            <v>Nguyễn Văn</v>
          </cell>
          <cell r="D35" t="str">
            <v>Chung</v>
          </cell>
          <cell r="E35" t="str">
            <v>04.06.94</v>
          </cell>
          <cell r="F35" t="str">
            <v>12TC-Đ1</v>
          </cell>
          <cell r="G35" t="str">
            <v xml:space="preserve"> </v>
          </cell>
          <cell r="H35" t="str">
            <v>B</v>
          </cell>
          <cell r="I35" t="str">
            <v>Đ2</v>
          </cell>
        </row>
        <row r="36">
          <cell r="B36" t="str">
            <v>12B3080007</v>
          </cell>
          <cell r="C36" t="str">
            <v>Nguyễn Văn</v>
          </cell>
          <cell r="D36" t="str">
            <v>Cơ</v>
          </cell>
          <cell r="E36" t="str">
            <v>09.12.91</v>
          </cell>
          <cell r="F36" t="str">
            <v>12TC-Đ1</v>
          </cell>
          <cell r="H36" t="str">
            <v>B</v>
          </cell>
        </row>
        <row r="37">
          <cell r="B37" t="str">
            <v>12B3080008</v>
          </cell>
          <cell r="C37" t="str">
            <v>Đỗ Chí</v>
          </cell>
          <cell r="D37" t="str">
            <v>Công</v>
          </cell>
          <cell r="E37" t="str">
            <v>26.01.92</v>
          </cell>
          <cell r="F37" t="str">
            <v>12TC-Đ1</v>
          </cell>
          <cell r="G37" t="str">
            <v xml:space="preserve"> </v>
          </cell>
          <cell r="H37" t="str">
            <v>B</v>
          </cell>
          <cell r="I37" t="str">
            <v>Đ2</v>
          </cell>
        </row>
        <row r="38">
          <cell r="B38" t="str">
            <v>12B3080011</v>
          </cell>
          <cell r="C38" t="str">
            <v>Vũ Trọng</v>
          </cell>
          <cell r="D38" t="str">
            <v>Đại</v>
          </cell>
          <cell r="E38" t="str">
            <v>08.12.92</v>
          </cell>
          <cell r="F38" t="str">
            <v>12TC-Đ1</v>
          </cell>
          <cell r="G38" t="str">
            <v>LPKL</v>
          </cell>
          <cell r="H38" t="str">
            <v>B</v>
          </cell>
        </row>
        <row r="39">
          <cell r="B39" t="str">
            <v>12B3080012</v>
          </cell>
          <cell r="C39" t="str">
            <v>Đỗ Ngọc</v>
          </cell>
          <cell r="D39" t="str">
            <v>Điền</v>
          </cell>
          <cell r="E39" t="str">
            <v>06.08.94</v>
          </cell>
          <cell r="F39" t="str">
            <v>12TC-Đ1</v>
          </cell>
          <cell r="G39" t="str">
            <v xml:space="preserve"> </v>
          </cell>
          <cell r="H39" t="str">
            <v>B</v>
          </cell>
        </row>
        <row r="40">
          <cell r="B40" t="str">
            <v>12B3080015</v>
          </cell>
          <cell r="C40" t="str">
            <v>Trần Huy</v>
          </cell>
          <cell r="D40" t="str">
            <v>Giáp</v>
          </cell>
          <cell r="E40" t="str">
            <v>10.10.94</v>
          </cell>
          <cell r="F40" t="str">
            <v>12TC-Đ1</v>
          </cell>
          <cell r="H40" t="str">
            <v>B</v>
          </cell>
        </row>
        <row r="41">
          <cell r="B41" t="str">
            <v>12B3080016</v>
          </cell>
          <cell r="C41" t="str">
            <v>Phạm Thanh</v>
          </cell>
          <cell r="D41" t="str">
            <v>Hà</v>
          </cell>
          <cell r="E41" t="str">
            <v>12.06.92</v>
          </cell>
          <cell r="F41" t="str">
            <v>12TC-Đ1</v>
          </cell>
          <cell r="H41" t="str">
            <v>B</v>
          </cell>
          <cell r="I41" t="str">
            <v>Đ2</v>
          </cell>
        </row>
        <row r="42">
          <cell r="B42" t="str">
            <v>12B3080018</v>
          </cell>
          <cell r="C42" t="str">
            <v>Nguyễn Minh</v>
          </cell>
          <cell r="D42" t="str">
            <v>Hải</v>
          </cell>
          <cell r="E42" t="str">
            <v>18.10.92</v>
          </cell>
          <cell r="F42" t="str">
            <v>12TC-Đ1</v>
          </cell>
          <cell r="G42" t="str">
            <v xml:space="preserve"> </v>
          </cell>
          <cell r="H42" t="str">
            <v>B</v>
          </cell>
          <cell r="I42" t="str">
            <v>CLNg Văn An+NG. Minh Luân</v>
          </cell>
        </row>
        <row r="43">
          <cell r="B43" t="str">
            <v>12B3080019</v>
          </cell>
          <cell r="C43" t="str">
            <v>Hồ Như</v>
          </cell>
          <cell r="D43" t="str">
            <v>Hậu</v>
          </cell>
          <cell r="E43" t="str">
            <v>11.08.94</v>
          </cell>
          <cell r="F43" t="str">
            <v>12TC-Đ1</v>
          </cell>
        </row>
        <row r="44">
          <cell r="B44" t="str">
            <v>12B3080020</v>
          </cell>
          <cell r="C44" t="str">
            <v>Nguyễn Minh</v>
          </cell>
          <cell r="D44" t="str">
            <v>Hiển</v>
          </cell>
          <cell r="E44" t="str">
            <v>28.09.93</v>
          </cell>
          <cell r="F44" t="str">
            <v>12TC-Đ1</v>
          </cell>
          <cell r="H44" t="str">
            <v>B</v>
          </cell>
          <cell r="I44" t="str">
            <v>Tự ý nghỉ từ 02/7/2014</v>
          </cell>
        </row>
        <row r="45">
          <cell r="B45" t="str">
            <v>12B3080022</v>
          </cell>
          <cell r="C45" t="str">
            <v>Trần Xuân</v>
          </cell>
          <cell r="D45" t="str">
            <v>Hiển</v>
          </cell>
          <cell r="E45" t="str">
            <v>05.05.91</v>
          </cell>
          <cell r="F45" t="str">
            <v>12TC-Đ1</v>
          </cell>
          <cell r="H45" t="str">
            <v>B</v>
          </cell>
          <cell r="I45" t="str">
            <v>Đ2</v>
          </cell>
        </row>
        <row r="46">
          <cell r="B46" t="str">
            <v>12B3080023</v>
          </cell>
          <cell r="C46" t="str">
            <v>Phạm Tứ Long</v>
          </cell>
          <cell r="D46" t="str">
            <v>Hồ</v>
          </cell>
          <cell r="E46" t="str">
            <v>02.05.93</v>
          </cell>
          <cell r="F46" t="str">
            <v>12TC-Đ1</v>
          </cell>
          <cell r="H46" t="str">
            <v>B</v>
          </cell>
        </row>
        <row r="47">
          <cell r="B47" t="str">
            <v>12B3080024</v>
          </cell>
          <cell r="C47" t="str">
            <v>Phạm Thanh</v>
          </cell>
          <cell r="D47" t="str">
            <v>Hòa</v>
          </cell>
          <cell r="E47" t="str">
            <v>16.09.93</v>
          </cell>
          <cell r="F47" t="str">
            <v>12TC-Đ1</v>
          </cell>
          <cell r="H47" t="str">
            <v>B</v>
          </cell>
          <cell r="I47" t="str">
            <v>Đ2</v>
          </cell>
        </row>
        <row r="48">
          <cell r="B48" t="str">
            <v>12B3080025</v>
          </cell>
          <cell r="C48" t="str">
            <v>Nguyễn Thanh</v>
          </cell>
          <cell r="D48" t="str">
            <v>Huệ</v>
          </cell>
          <cell r="E48" t="str">
            <v>28.07.90</v>
          </cell>
          <cell r="F48" t="str">
            <v>12TC-Đ1</v>
          </cell>
          <cell r="H48" t="str">
            <v>B</v>
          </cell>
        </row>
        <row r="49">
          <cell r="B49" t="str">
            <v>12B3080026</v>
          </cell>
          <cell r="C49" t="str">
            <v>Nguyễn Thế</v>
          </cell>
          <cell r="D49" t="str">
            <v>Hùng</v>
          </cell>
          <cell r="E49" t="str">
            <v>16.11.93</v>
          </cell>
          <cell r="F49" t="str">
            <v>12TC-Đ1</v>
          </cell>
          <cell r="G49" t="str">
            <v xml:space="preserve"> </v>
          </cell>
          <cell r="H49" t="str">
            <v>B</v>
          </cell>
          <cell r="I49" t="str">
            <v>Đ2</v>
          </cell>
        </row>
        <row r="50">
          <cell r="B50" t="str">
            <v>12B3080028</v>
          </cell>
          <cell r="C50" t="str">
            <v>Nguyễn Thành</v>
          </cell>
          <cell r="D50" t="str">
            <v>Hương</v>
          </cell>
          <cell r="E50" t="str">
            <v>04.08.94</v>
          </cell>
          <cell r="F50" t="str">
            <v>12TC-Đ1</v>
          </cell>
          <cell r="G50" t="str">
            <v xml:space="preserve"> </v>
          </cell>
          <cell r="H50" t="str">
            <v>B</v>
          </cell>
          <cell r="I50" t="str">
            <v>Đ2</v>
          </cell>
        </row>
        <row r="51">
          <cell r="B51" t="str">
            <v>12B3080030</v>
          </cell>
          <cell r="C51" t="str">
            <v>Nguyễn Võ Phi</v>
          </cell>
          <cell r="D51" t="str">
            <v>Khanh</v>
          </cell>
          <cell r="E51" t="str">
            <v>09.08.94</v>
          </cell>
          <cell r="F51" t="str">
            <v>12TC-Đ1</v>
          </cell>
          <cell r="H51" t="str">
            <v>B</v>
          </cell>
          <cell r="I51" t="str">
            <v>Đ2</v>
          </cell>
        </row>
        <row r="52">
          <cell r="B52" t="str">
            <v>12B3080031</v>
          </cell>
          <cell r="C52" t="str">
            <v>Trương Tấn</v>
          </cell>
          <cell r="D52" t="str">
            <v>Kiệt</v>
          </cell>
          <cell r="E52" t="str">
            <v>22.04.94</v>
          </cell>
          <cell r="F52" t="str">
            <v>12TC-Đ1</v>
          </cell>
          <cell r="G52" t="str">
            <v xml:space="preserve"> </v>
          </cell>
          <cell r="H52" t="str">
            <v>B</v>
          </cell>
          <cell r="I52" t="str">
            <v>con TB 2/4</v>
          </cell>
        </row>
        <row r="53">
          <cell r="B53" t="str">
            <v>12B3080032</v>
          </cell>
          <cell r="C53" t="str">
            <v>Trần Hoàng</v>
          </cell>
          <cell r="D53" t="str">
            <v>Lâm</v>
          </cell>
          <cell r="E53" t="str">
            <v>21.12.93</v>
          </cell>
          <cell r="F53" t="str">
            <v>12TC-Đ1</v>
          </cell>
          <cell r="G53" t="str">
            <v xml:space="preserve"> </v>
          </cell>
          <cell r="H53" t="str">
            <v>B</v>
          </cell>
          <cell r="I53" t="str">
            <v>Đ2</v>
          </cell>
        </row>
        <row r="54">
          <cell r="B54" t="str">
            <v>12B3080034</v>
          </cell>
          <cell r="C54" t="str">
            <v>Nguyễn Tuấn</v>
          </cell>
          <cell r="D54" t="str">
            <v>Linh</v>
          </cell>
          <cell r="E54" t="str">
            <v>28.08.94</v>
          </cell>
          <cell r="F54" t="str">
            <v>12TC-Đ1</v>
          </cell>
          <cell r="G54" t="str">
            <v xml:space="preserve"> </v>
          </cell>
          <cell r="H54" t="str">
            <v>B</v>
          </cell>
          <cell r="I54" t="str">
            <v>Đ2</v>
          </cell>
        </row>
        <row r="55">
          <cell r="B55" t="str">
            <v>12B3080035</v>
          </cell>
          <cell r="C55" t="str">
            <v>Lê</v>
          </cell>
          <cell r="D55" t="str">
            <v>Lợi</v>
          </cell>
          <cell r="E55" t="str">
            <v>25.09.94</v>
          </cell>
          <cell r="F55" t="str">
            <v>12TC-Đ1</v>
          </cell>
          <cell r="G55" t="str">
            <v xml:space="preserve"> </v>
          </cell>
          <cell r="H55" t="str">
            <v>B</v>
          </cell>
        </row>
        <row r="56">
          <cell r="B56" t="str">
            <v>12B3080036</v>
          </cell>
          <cell r="C56" t="str">
            <v>Lê Tiến</v>
          </cell>
          <cell r="D56" t="str">
            <v>Lợi</v>
          </cell>
          <cell r="E56" t="str">
            <v>28.10.94</v>
          </cell>
          <cell r="F56" t="str">
            <v>12TC-Đ1</v>
          </cell>
          <cell r="G56" t="str">
            <v xml:space="preserve"> </v>
          </cell>
          <cell r="H56" t="str">
            <v>B</v>
          </cell>
          <cell r="I56" t="str">
            <v>Đ2</v>
          </cell>
        </row>
        <row r="57">
          <cell r="B57" t="str">
            <v>12B3080037</v>
          </cell>
          <cell r="C57" t="str">
            <v>Nguyễn Minh</v>
          </cell>
          <cell r="D57" t="str">
            <v>Luân</v>
          </cell>
          <cell r="E57" t="str">
            <v>26.03.94</v>
          </cell>
          <cell r="F57" t="str">
            <v>12TC-Đ1</v>
          </cell>
          <cell r="G57" t="str">
            <v xml:space="preserve"> </v>
          </cell>
          <cell r="H57" t="str">
            <v>B</v>
          </cell>
          <cell r="I57" t="str">
            <v>CL Ng Văn An+NG. Minh Hải</v>
          </cell>
        </row>
        <row r="58">
          <cell r="B58" t="str">
            <v>12B3080038</v>
          </cell>
          <cell r="C58" t="str">
            <v>Phạm Đình</v>
          </cell>
          <cell r="D58" t="str">
            <v>Luật</v>
          </cell>
          <cell r="E58" t="str">
            <v>22.09.94</v>
          </cell>
          <cell r="F58" t="str">
            <v>12TC-Đ1</v>
          </cell>
          <cell r="H58" t="str">
            <v>B</v>
          </cell>
          <cell r="I58" t="str">
            <v>Đ2</v>
          </cell>
        </row>
        <row r="59">
          <cell r="B59" t="str">
            <v>12B3080039</v>
          </cell>
          <cell r="C59" t="str">
            <v>Nguyễn Văn</v>
          </cell>
          <cell r="D59" t="str">
            <v>Na</v>
          </cell>
          <cell r="E59" t="str">
            <v>02.12.93</v>
          </cell>
          <cell r="F59" t="str">
            <v>12TC-Đ1</v>
          </cell>
          <cell r="G59" t="str">
            <v xml:space="preserve"> </v>
          </cell>
          <cell r="H59" t="str">
            <v>B</v>
          </cell>
        </row>
        <row r="60">
          <cell r="B60" t="str">
            <v>12B3080040</v>
          </cell>
          <cell r="C60" t="str">
            <v>Phan Nhất</v>
          </cell>
          <cell r="D60" t="str">
            <v>Nam</v>
          </cell>
          <cell r="E60" t="str">
            <v>22.07.93</v>
          </cell>
          <cell r="F60" t="str">
            <v>12TC-Đ1</v>
          </cell>
          <cell r="G60" t="str">
            <v xml:space="preserve"> </v>
          </cell>
          <cell r="H60" t="str">
            <v>B</v>
          </cell>
          <cell r="I60" t="str">
            <v>Đ2</v>
          </cell>
        </row>
        <row r="61">
          <cell r="B61" t="str">
            <v>12B3080041</v>
          </cell>
          <cell r="C61" t="str">
            <v>Trần Duy</v>
          </cell>
          <cell r="D61" t="str">
            <v>Nam</v>
          </cell>
          <cell r="E61" t="str">
            <v>25.11.94</v>
          </cell>
          <cell r="F61" t="str">
            <v>12TC-Đ1</v>
          </cell>
          <cell r="G61" t="str">
            <v xml:space="preserve"> </v>
          </cell>
          <cell r="H61" t="str">
            <v>B</v>
          </cell>
        </row>
        <row r="62">
          <cell r="B62" t="str">
            <v>12B3080072</v>
          </cell>
          <cell r="C62" t="str">
            <v>Nguyễn Xuân</v>
          </cell>
          <cell r="D62" t="str">
            <v>Nghĩa</v>
          </cell>
          <cell r="E62" t="str">
            <v>01.09.92</v>
          </cell>
          <cell r="F62" t="str">
            <v>12TC-Đ1</v>
          </cell>
          <cell r="H62" t="str">
            <v>B</v>
          </cell>
          <cell r="I62" t="str">
            <v>Đ2</v>
          </cell>
        </row>
        <row r="63">
          <cell r="B63" t="str">
            <v>12B3080042</v>
          </cell>
          <cell r="C63" t="str">
            <v>Võ Thành</v>
          </cell>
          <cell r="D63" t="str">
            <v>Nhơn</v>
          </cell>
          <cell r="E63" t="str">
            <v>28.09.94</v>
          </cell>
          <cell r="F63" t="str">
            <v>12TC-Đ1</v>
          </cell>
          <cell r="H63" t="str">
            <v>B</v>
          </cell>
          <cell r="I63" t="str">
            <v>Đ2-con TB 4/4</v>
          </cell>
        </row>
        <row r="64">
          <cell r="B64" t="str">
            <v>12B3080043</v>
          </cell>
          <cell r="C64" t="str">
            <v>Nguyễn Hoàng</v>
          </cell>
          <cell r="D64" t="str">
            <v>Phong</v>
          </cell>
          <cell r="E64" t="str">
            <v>12.01.90</v>
          </cell>
          <cell r="F64" t="str">
            <v>12TC-Đ1</v>
          </cell>
          <cell r="G64" t="str">
            <v>LPHT</v>
          </cell>
          <cell r="H64" t="str">
            <v>B</v>
          </cell>
        </row>
        <row r="65">
          <cell r="B65" t="str">
            <v>12B3080044</v>
          </cell>
          <cell r="C65" t="str">
            <v>Vũ Văn</v>
          </cell>
          <cell r="D65" t="str">
            <v>Phong</v>
          </cell>
          <cell r="E65" t="str">
            <v>03.09.94</v>
          </cell>
          <cell r="F65" t="str">
            <v>12TC-Đ1</v>
          </cell>
          <cell r="H65" t="str">
            <v>B</v>
          </cell>
          <cell r="I65" t="str">
            <v>Đ2</v>
          </cell>
        </row>
        <row r="66">
          <cell r="B66" t="str">
            <v>12B3080045</v>
          </cell>
          <cell r="C66" t="str">
            <v>Lê Hồng</v>
          </cell>
          <cell r="D66" t="str">
            <v>Phúc</v>
          </cell>
          <cell r="E66" t="str">
            <v>04.05.94</v>
          </cell>
          <cell r="F66" t="str">
            <v>12TC-Đ1</v>
          </cell>
          <cell r="G66" t="str">
            <v xml:space="preserve"> </v>
          </cell>
          <cell r="H66" t="str">
            <v>B</v>
          </cell>
        </row>
        <row r="67">
          <cell r="B67" t="str">
            <v>12B3080048</v>
          </cell>
          <cell r="C67" t="str">
            <v>Bùi Thế</v>
          </cell>
          <cell r="D67" t="str">
            <v>Quảng</v>
          </cell>
          <cell r="E67" t="str">
            <v>09.08.93</v>
          </cell>
          <cell r="F67" t="str">
            <v>12TC-Đ1</v>
          </cell>
          <cell r="G67" t="str">
            <v xml:space="preserve"> </v>
          </cell>
          <cell r="H67" t="str">
            <v>B</v>
          </cell>
          <cell r="I67" t="str">
            <v>Đ2</v>
          </cell>
        </row>
        <row r="68">
          <cell r="B68" t="str">
            <v>12B3080052</v>
          </cell>
          <cell r="C68" t="str">
            <v>Quảng Hoàng</v>
          </cell>
          <cell r="D68" t="str">
            <v>Thanh</v>
          </cell>
          <cell r="E68" t="str">
            <v>17.05.94</v>
          </cell>
          <cell r="F68" t="str">
            <v>12TC-Đ1</v>
          </cell>
          <cell r="H68" t="str">
            <v>B</v>
          </cell>
          <cell r="I68" t="str">
            <v>Đ2</v>
          </cell>
        </row>
        <row r="69">
          <cell r="B69" t="str">
            <v>12B3080053</v>
          </cell>
          <cell r="C69" t="str">
            <v>Nguyễn Đức</v>
          </cell>
          <cell r="D69" t="str">
            <v>Thiện</v>
          </cell>
          <cell r="E69" t="str">
            <v>10.08.94</v>
          </cell>
          <cell r="F69" t="str">
            <v>12TC-Đ1</v>
          </cell>
          <cell r="H69" t="str">
            <v>B</v>
          </cell>
        </row>
        <row r="70">
          <cell r="B70" t="str">
            <v>12B3080054</v>
          </cell>
          <cell r="C70" t="str">
            <v>Phan Tích</v>
          </cell>
          <cell r="D70" t="str">
            <v>Thiện</v>
          </cell>
          <cell r="E70" t="str">
            <v>09.10.94</v>
          </cell>
          <cell r="F70" t="str">
            <v>12TC-Đ1</v>
          </cell>
          <cell r="G70" t="str">
            <v xml:space="preserve"> </v>
          </cell>
          <cell r="H70" t="str">
            <v>B</v>
          </cell>
          <cell r="I70" t="str">
            <v>Đ2</v>
          </cell>
        </row>
        <row r="71">
          <cell r="B71" t="str">
            <v>12B3080055</v>
          </cell>
          <cell r="C71" t="str">
            <v>Hà Trung Trí</v>
          </cell>
          <cell r="D71" t="str">
            <v>Thức</v>
          </cell>
          <cell r="E71" t="str">
            <v>14.08.94</v>
          </cell>
          <cell r="F71" t="str">
            <v>12TC-Đ1</v>
          </cell>
          <cell r="G71" t="str">
            <v xml:space="preserve"> </v>
          </cell>
          <cell r="H71" t="str">
            <v>B</v>
          </cell>
        </row>
        <row r="72">
          <cell r="B72" t="str">
            <v>12B3080057</v>
          </cell>
          <cell r="C72" t="str">
            <v>Hoàng Lê Minh</v>
          </cell>
          <cell r="D72" t="str">
            <v>Tín</v>
          </cell>
          <cell r="E72" t="str">
            <v>24.11.94</v>
          </cell>
          <cell r="F72" t="str">
            <v>12TC-Đ1</v>
          </cell>
        </row>
        <row r="73">
          <cell r="B73" t="str">
            <v>12B3080059</v>
          </cell>
          <cell r="C73" t="str">
            <v>Nguyễn Lanh</v>
          </cell>
          <cell r="D73" t="str">
            <v>Tính</v>
          </cell>
          <cell r="E73" t="str">
            <v>26.03.94</v>
          </cell>
          <cell r="F73" t="str">
            <v>12TC-Đ1</v>
          </cell>
          <cell r="G73" t="str">
            <v xml:space="preserve"> </v>
          </cell>
          <cell r="H73" t="str">
            <v>B</v>
          </cell>
        </row>
        <row r="74">
          <cell r="B74" t="str">
            <v>12B3080060</v>
          </cell>
          <cell r="C74" t="str">
            <v>Huỳnh Tấn</v>
          </cell>
          <cell r="D74" t="str">
            <v>Toàn</v>
          </cell>
          <cell r="E74" t="str">
            <v>08.08.92</v>
          </cell>
          <cell r="F74" t="str">
            <v>12TC-Đ1</v>
          </cell>
          <cell r="G74" t="str">
            <v xml:space="preserve"> </v>
          </cell>
          <cell r="H74" t="str">
            <v>B</v>
          </cell>
          <cell r="I74" t="str">
            <v>Đ2</v>
          </cell>
        </row>
        <row r="75">
          <cell r="B75" t="str">
            <v>12B3080061</v>
          </cell>
          <cell r="C75" t="str">
            <v>Nguyễn Duy</v>
          </cell>
          <cell r="D75" t="str">
            <v>Trình</v>
          </cell>
          <cell r="E75" t="str">
            <v>07.08.94</v>
          </cell>
          <cell r="F75" t="str">
            <v>12TC-Đ1</v>
          </cell>
          <cell r="G75" t="str">
            <v xml:space="preserve"> </v>
          </cell>
          <cell r="H75" t="str">
            <v>B</v>
          </cell>
        </row>
        <row r="76">
          <cell r="B76" t="str">
            <v>12B3080062</v>
          </cell>
          <cell r="C76" t="str">
            <v>Đặng Nhật</v>
          </cell>
          <cell r="D76" t="str">
            <v>Trường</v>
          </cell>
          <cell r="E76" t="str">
            <v>10.09.94</v>
          </cell>
          <cell r="F76" t="str">
            <v>12TC-Đ1</v>
          </cell>
          <cell r="I76" t="str">
            <v>Đ2</v>
          </cell>
        </row>
        <row r="77">
          <cell r="B77" t="str">
            <v>12B3080064</v>
          </cell>
          <cell r="C77" t="str">
            <v>Đoàn Minh</v>
          </cell>
          <cell r="D77" t="str">
            <v>Tuấn</v>
          </cell>
          <cell r="E77" t="str">
            <v>02.08.94</v>
          </cell>
          <cell r="F77" t="str">
            <v>12TC-Đ1</v>
          </cell>
          <cell r="G77" t="str">
            <v xml:space="preserve"> </v>
          </cell>
          <cell r="H77" t="str">
            <v>B</v>
          </cell>
          <cell r="I77" t="str">
            <v>Đ2-MCCM</v>
          </cell>
        </row>
        <row r="78">
          <cell r="B78" t="str">
            <v>12B3080067</v>
          </cell>
          <cell r="C78" t="str">
            <v>Trần Văn</v>
          </cell>
          <cell r="D78" t="str">
            <v>Vàng</v>
          </cell>
          <cell r="E78" t="str">
            <v>16.08.86</v>
          </cell>
          <cell r="F78" t="str">
            <v>12TC-Đ1</v>
          </cell>
          <cell r="G78" t="str">
            <v>LT</v>
          </cell>
          <cell r="H78" t="str">
            <v>B</v>
          </cell>
        </row>
        <row r="79">
          <cell r="B79" t="str">
            <v>12B3080070</v>
          </cell>
          <cell r="C79" t="str">
            <v>Nguyễn Phạm Minh</v>
          </cell>
          <cell r="D79" t="str">
            <v>Vương</v>
          </cell>
          <cell r="E79" t="str">
            <v>04.04.94</v>
          </cell>
          <cell r="F79" t="str">
            <v>12TC-Đ1</v>
          </cell>
          <cell r="H79" t="str">
            <v>B</v>
          </cell>
          <cell r="I79" t="str">
            <v>Đ2</v>
          </cell>
        </row>
        <row r="80">
          <cell r="B80" t="str">
            <v>12B3080071</v>
          </cell>
          <cell r="C80" t="str">
            <v>Nguyễn Văn</v>
          </cell>
          <cell r="D80" t="str">
            <v>Vương</v>
          </cell>
          <cell r="E80" t="str">
            <v>06.04.94</v>
          </cell>
          <cell r="F80" t="str">
            <v>12TC-Đ1</v>
          </cell>
          <cell r="G80" t="str">
            <v xml:space="preserve"> </v>
          </cell>
          <cell r="H80" t="str">
            <v>B</v>
          </cell>
        </row>
        <row r="81">
          <cell r="B81" t="str">
            <v>12B2190001</v>
          </cell>
          <cell r="C81" t="str">
            <v>Nguyễn Khang</v>
          </cell>
          <cell r="D81" t="str">
            <v>An</v>
          </cell>
          <cell r="E81" t="str">
            <v>19.10.93</v>
          </cell>
          <cell r="F81" t="str">
            <v>12TC-ĐL1</v>
          </cell>
          <cell r="G81" t="str">
            <v xml:space="preserve"> </v>
          </cell>
          <cell r="H81" t="str">
            <v>B</v>
          </cell>
        </row>
        <row r="82">
          <cell r="B82" t="str">
            <v>12B2190003</v>
          </cell>
          <cell r="C82" t="str">
            <v>Nguyễn Văn</v>
          </cell>
          <cell r="D82" t="str">
            <v>Chu</v>
          </cell>
          <cell r="E82" t="str">
            <v>02.01.93</v>
          </cell>
          <cell r="F82" t="str">
            <v>12TC-ĐL1</v>
          </cell>
          <cell r="G82" t="str">
            <v xml:space="preserve"> </v>
          </cell>
          <cell r="H82" t="str">
            <v>B</v>
          </cell>
        </row>
        <row r="83">
          <cell r="B83" t="str">
            <v>12B2190006</v>
          </cell>
          <cell r="C83" t="str">
            <v>Đỗ Hải</v>
          </cell>
          <cell r="D83" t="str">
            <v>Dương</v>
          </cell>
          <cell r="E83" t="str">
            <v>10.05.94</v>
          </cell>
          <cell r="F83" t="str">
            <v>12TC-ĐL1</v>
          </cell>
          <cell r="G83" t="str">
            <v xml:space="preserve"> </v>
          </cell>
          <cell r="H83" t="str">
            <v>B</v>
          </cell>
        </row>
        <row r="84">
          <cell r="B84" t="str">
            <v>12B2190007</v>
          </cell>
          <cell r="C84" t="str">
            <v>Trần Văn</v>
          </cell>
          <cell r="D84" t="str">
            <v>Duy</v>
          </cell>
          <cell r="E84" t="str">
            <v>01.04.94</v>
          </cell>
          <cell r="F84" t="str">
            <v>12TC-ĐL1</v>
          </cell>
          <cell r="H84" t="str">
            <v>B</v>
          </cell>
          <cell r="I84" t="str">
            <v>Tự ý nghỉ từ 07/4/2014</v>
          </cell>
        </row>
        <row r="85">
          <cell r="B85" t="str">
            <v>12B2190009</v>
          </cell>
          <cell r="C85" t="str">
            <v>Đỗ Văn</v>
          </cell>
          <cell r="D85" t="str">
            <v>Đang</v>
          </cell>
          <cell r="E85" t="str">
            <v>02.06.94</v>
          </cell>
          <cell r="F85" t="str">
            <v>12TC-ĐL1</v>
          </cell>
          <cell r="G85" t="str">
            <v xml:space="preserve"> </v>
          </cell>
          <cell r="H85" t="str">
            <v>B</v>
          </cell>
        </row>
        <row r="86">
          <cell r="B86" t="str">
            <v>12B2190010</v>
          </cell>
          <cell r="C86" t="str">
            <v>Vũ Tiến</v>
          </cell>
          <cell r="D86" t="str">
            <v>Hiệp</v>
          </cell>
          <cell r="E86" t="str">
            <v>03.08.94</v>
          </cell>
          <cell r="F86" t="str">
            <v>12TC-ĐL1</v>
          </cell>
          <cell r="G86" t="str">
            <v xml:space="preserve"> </v>
          </cell>
          <cell r="H86" t="str">
            <v>B</v>
          </cell>
        </row>
        <row r="87">
          <cell r="B87" t="str">
            <v>12B2190013</v>
          </cell>
          <cell r="C87" t="str">
            <v>Phan Thanh</v>
          </cell>
          <cell r="D87" t="str">
            <v>Huy</v>
          </cell>
          <cell r="E87" t="str">
            <v>12.10.92</v>
          </cell>
          <cell r="F87" t="str">
            <v>12TC-ĐL1</v>
          </cell>
          <cell r="G87" t="str">
            <v xml:space="preserve"> </v>
          </cell>
          <cell r="H87" t="str">
            <v>B</v>
          </cell>
          <cell r="I87" t="str">
            <v>CL Lê Văn Lành</v>
          </cell>
        </row>
        <row r="88">
          <cell r="B88" t="str">
            <v>12B2190014</v>
          </cell>
          <cell r="C88" t="str">
            <v>Nguyễn Quang</v>
          </cell>
          <cell r="D88" t="str">
            <v>Huỳnh</v>
          </cell>
          <cell r="E88" t="str">
            <v>05.12.92</v>
          </cell>
          <cell r="F88" t="str">
            <v>12TC-ĐL1</v>
          </cell>
          <cell r="G88" t="str">
            <v xml:space="preserve"> </v>
          </cell>
          <cell r="H88" t="str">
            <v>B</v>
          </cell>
        </row>
        <row r="89">
          <cell r="B89" t="str">
            <v>12B2190015</v>
          </cell>
          <cell r="C89" t="str">
            <v>Trần Như</v>
          </cell>
          <cell r="D89" t="str">
            <v>Huynh</v>
          </cell>
          <cell r="E89" t="str">
            <v>03.09.94</v>
          </cell>
          <cell r="F89" t="str">
            <v>12TC-ĐL1</v>
          </cell>
          <cell r="G89" t="str">
            <v xml:space="preserve"> </v>
          </cell>
          <cell r="H89" t="str">
            <v>B</v>
          </cell>
        </row>
        <row r="90">
          <cell r="B90" t="str">
            <v>12B2190019</v>
          </cell>
          <cell r="C90" t="str">
            <v xml:space="preserve">Mai Văn </v>
          </cell>
          <cell r="D90" t="str">
            <v>Lắm</v>
          </cell>
          <cell r="E90" t="str">
            <v>01.02.93</v>
          </cell>
          <cell r="F90" t="str">
            <v>12TC-ĐL1</v>
          </cell>
          <cell r="H90" t="str">
            <v>B</v>
          </cell>
        </row>
        <row r="91">
          <cell r="B91" t="str">
            <v>12B2190016</v>
          </cell>
          <cell r="C91" t="str">
            <v>Lê Văn</v>
          </cell>
          <cell r="D91" t="str">
            <v>Lành</v>
          </cell>
          <cell r="E91" t="str">
            <v>15.07.93</v>
          </cell>
          <cell r="F91" t="str">
            <v>12TC-ĐL1</v>
          </cell>
          <cell r="G91" t="str">
            <v xml:space="preserve"> </v>
          </cell>
          <cell r="H91" t="str">
            <v>B</v>
          </cell>
          <cell r="I91" t="str">
            <v>CL Phan Thanh Huy</v>
          </cell>
        </row>
        <row r="92">
          <cell r="B92" t="str">
            <v>12B2190018</v>
          </cell>
          <cell r="C92" t="str">
            <v>Nguyễn Thành</v>
          </cell>
          <cell r="D92" t="str">
            <v>Lợi</v>
          </cell>
          <cell r="E92" t="str">
            <v>29.05.93</v>
          </cell>
          <cell r="F92" t="str">
            <v>12TC-ĐL1</v>
          </cell>
          <cell r="G92" t="str">
            <v xml:space="preserve"> </v>
          </cell>
        </row>
        <row r="93">
          <cell r="B93" t="str">
            <v>12B2190020</v>
          </cell>
          <cell r="C93" t="str">
            <v>Nguyễn Trung</v>
          </cell>
          <cell r="D93" t="str">
            <v>Nhàn</v>
          </cell>
          <cell r="E93" t="str">
            <v>04.05.94</v>
          </cell>
          <cell r="F93" t="str">
            <v>12TC-ĐL1</v>
          </cell>
          <cell r="G93" t="str">
            <v xml:space="preserve"> </v>
          </cell>
          <cell r="H93" t="str">
            <v>B</v>
          </cell>
        </row>
        <row r="94">
          <cell r="B94" t="str">
            <v>12B2190023</v>
          </cell>
          <cell r="C94" t="str">
            <v>Trịnh Minh</v>
          </cell>
          <cell r="D94" t="str">
            <v>Phong</v>
          </cell>
          <cell r="E94" t="str">
            <v>09.06.91</v>
          </cell>
          <cell r="F94" t="str">
            <v>12TC-ĐL1</v>
          </cell>
          <cell r="G94" t="str">
            <v xml:space="preserve"> </v>
          </cell>
          <cell r="H94" t="str">
            <v>B</v>
          </cell>
        </row>
        <row r="95">
          <cell r="B95" t="str">
            <v>12B2190025</v>
          </cell>
          <cell r="C95" t="str">
            <v>Lầu Cún</v>
          </cell>
          <cell r="D95" t="str">
            <v>Phúc</v>
          </cell>
          <cell r="E95" t="str">
            <v>25.08.94</v>
          </cell>
          <cell r="F95" t="str">
            <v>12TC-ĐL1</v>
          </cell>
          <cell r="G95" t="str">
            <v xml:space="preserve"> </v>
          </cell>
          <cell r="H95" t="str">
            <v>B</v>
          </cell>
        </row>
        <row r="96">
          <cell r="B96" t="str">
            <v>12B2190028</v>
          </cell>
          <cell r="C96" t="str">
            <v>Trà Quí</v>
          </cell>
          <cell r="D96" t="str">
            <v>Quốc</v>
          </cell>
          <cell r="E96" t="str">
            <v>19.02.94</v>
          </cell>
          <cell r="F96" t="str">
            <v>12TC-ĐL1</v>
          </cell>
          <cell r="G96" t="str">
            <v xml:space="preserve"> </v>
          </cell>
          <cell r="H96" t="str">
            <v>B</v>
          </cell>
        </row>
        <row r="97">
          <cell r="B97" t="str">
            <v>12B2190030</v>
          </cell>
          <cell r="C97" t="str">
            <v>Lý Ngọc</v>
          </cell>
          <cell r="D97" t="str">
            <v>Sơn</v>
          </cell>
          <cell r="E97" t="str">
            <v>15.02.94</v>
          </cell>
          <cell r="F97" t="str">
            <v>12TC-ĐL1</v>
          </cell>
          <cell r="G97" t="str">
            <v>LPHT</v>
          </cell>
        </row>
        <row r="98">
          <cell r="B98" t="str">
            <v>12B2190048</v>
          </cell>
          <cell r="C98" t="str">
            <v>Phạm Hải</v>
          </cell>
          <cell r="D98" t="str">
            <v>Sơn</v>
          </cell>
          <cell r="E98" t="str">
            <v>06.09.93</v>
          </cell>
          <cell r="F98" t="str">
            <v>12TC-ĐL1</v>
          </cell>
          <cell r="H98" t="str">
            <v>B</v>
          </cell>
        </row>
        <row r="99">
          <cell r="B99" t="str">
            <v>12B2190032</v>
          </cell>
          <cell r="C99" t="str">
            <v>Đỗ Văn</v>
          </cell>
          <cell r="D99" t="str">
            <v>Thạch</v>
          </cell>
          <cell r="E99" t="str">
            <v>22.09.94</v>
          </cell>
          <cell r="F99" t="str">
            <v>12TC-ĐL1</v>
          </cell>
          <cell r="G99" t="str">
            <v>LT</v>
          </cell>
          <cell r="H99" t="str">
            <v>B</v>
          </cell>
        </row>
        <row r="100">
          <cell r="B100" t="str">
            <v>12B2190035</v>
          </cell>
          <cell r="C100" t="str">
            <v>Trần Ngọc</v>
          </cell>
          <cell r="D100" t="str">
            <v>Thành</v>
          </cell>
          <cell r="E100" t="str">
            <v>07.04.93</v>
          </cell>
          <cell r="F100" t="str">
            <v>12TC-ĐL1</v>
          </cell>
          <cell r="G100" t="str">
            <v xml:space="preserve"> </v>
          </cell>
          <cell r="H100" t="str">
            <v>B</v>
          </cell>
        </row>
        <row r="101">
          <cell r="B101" t="str">
            <v>12B2190037</v>
          </cell>
          <cell r="C101" t="str">
            <v>Trần Minh</v>
          </cell>
          <cell r="D101" t="str">
            <v>Thiện</v>
          </cell>
          <cell r="E101" t="str">
            <v>10.10.93</v>
          </cell>
          <cell r="F101" t="str">
            <v>12TC-ĐL1</v>
          </cell>
          <cell r="G101" t="str">
            <v xml:space="preserve"> </v>
          </cell>
          <cell r="H101" t="str">
            <v>B</v>
          </cell>
        </row>
        <row r="102">
          <cell r="B102" t="str">
            <v>12B2190039</v>
          </cell>
          <cell r="C102" t="str">
            <v>Bùi Xuân</v>
          </cell>
          <cell r="D102" t="str">
            <v>Trí</v>
          </cell>
          <cell r="E102" t="str">
            <v>18.09.94</v>
          </cell>
          <cell r="F102" t="str">
            <v>12TC-ĐL1</v>
          </cell>
          <cell r="G102" t="str">
            <v>LPKL</v>
          </cell>
          <cell r="H102" t="str">
            <v>B</v>
          </cell>
        </row>
        <row r="103">
          <cell r="B103" t="str">
            <v>12B2190041</v>
          </cell>
          <cell r="C103" t="str">
            <v>Vũ Đình</v>
          </cell>
          <cell r="D103" t="str">
            <v>Trường</v>
          </cell>
          <cell r="E103" t="str">
            <v>20.05.93</v>
          </cell>
          <cell r="F103" t="str">
            <v>12TC-ĐL1</v>
          </cell>
          <cell r="G103" t="str">
            <v xml:space="preserve"> </v>
          </cell>
          <cell r="H103" t="str">
            <v>B</v>
          </cell>
        </row>
        <row r="104">
          <cell r="B104" t="str">
            <v>12B2190043</v>
          </cell>
          <cell r="C104" t="str">
            <v>Trương Thanh</v>
          </cell>
          <cell r="D104" t="str">
            <v>Tuấn</v>
          </cell>
          <cell r="E104" t="str">
            <v>24.01.92</v>
          </cell>
          <cell r="F104" t="str">
            <v>12TC-ĐL1</v>
          </cell>
          <cell r="G104" t="str">
            <v xml:space="preserve"> </v>
          </cell>
          <cell r="H104" t="str">
            <v>B</v>
          </cell>
        </row>
        <row r="105">
          <cell r="B105" t="str">
            <v>12B2190044</v>
          </cell>
          <cell r="C105" t="str">
            <v>Nguyễn Ngọc</v>
          </cell>
          <cell r="D105" t="str">
            <v>Vân</v>
          </cell>
          <cell r="E105" t="str">
            <v>12.02.92</v>
          </cell>
          <cell r="F105" t="str">
            <v>12TC-ĐL1</v>
          </cell>
          <cell r="G105" t="str">
            <v xml:space="preserve"> </v>
          </cell>
          <cell r="H105" t="str">
            <v>B</v>
          </cell>
        </row>
        <row r="106">
          <cell r="B106" t="str">
            <v>11B2190016</v>
          </cell>
          <cell r="C106" t="str">
            <v>Trần Đức</v>
          </cell>
          <cell r="D106" t="str">
            <v>Hiền</v>
          </cell>
          <cell r="E106" t="str">
            <v>03.03.93</v>
          </cell>
          <cell r="F106" t="str">
            <v>12TC-ĐL1</v>
          </cell>
          <cell r="G106" t="str">
            <v>r</v>
          </cell>
          <cell r="H106" t="str">
            <v>B</v>
          </cell>
          <cell r="I106" t="str">
            <v>TNH.11TC-ĐL2</v>
          </cell>
        </row>
        <row r="107">
          <cell r="B107" t="str">
            <v>12B204T001</v>
          </cell>
          <cell r="C107" t="str">
            <v>Lê Huỳnh Thúc</v>
          </cell>
          <cell r="D107" t="str">
            <v>An</v>
          </cell>
          <cell r="E107" t="str">
            <v>13.10.92</v>
          </cell>
          <cell r="F107" t="str">
            <v>12TC-CKT</v>
          </cell>
          <cell r="G107" t="str">
            <v xml:space="preserve"> </v>
          </cell>
          <cell r="H107" t="str">
            <v>B</v>
          </cell>
          <cell r="I107" t="str">
            <v>Tự ý nghỉ từ 02/6/2014</v>
          </cell>
        </row>
        <row r="108">
          <cell r="B108" t="str">
            <v>12B204T004</v>
          </cell>
          <cell r="C108" t="str">
            <v>Nguyễn Văn</v>
          </cell>
          <cell r="D108" t="str">
            <v>Chung</v>
          </cell>
          <cell r="E108" t="str">
            <v>06.01.94</v>
          </cell>
          <cell r="F108" t="str">
            <v>12TC-CKT</v>
          </cell>
          <cell r="G108" t="str">
            <v xml:space="preserve"> </v>
          </cell>
          <cell r="H108" t="str">
            <v>B</v>
          </cell>
          <cell r="I108" t="str">
            <v>Tự ý nghỉ từ 05/4/2014</v>
          </cell>
        </row>
        <row r="109">
          <cell r="B109" t="str">
            <v>12B204T006</v>
          </cell>
          <cell r="C109" t="str">
            <v>Diệp Thế</v>
          </cell>
          <cell r="D109" t="str">
            <v>Duy</v>
          </cell>
          <cell r="E109" t="str">
            <v>19.03.94</v>
          </cell>
          <cell r="F109" t="str">
            <v>12TC-CKT</v>
          </cell>
          <cell r="G109" t="str">
            <v xml:space="preserve"> </v>
          </cell>
          <cell r="H109" t="str">
            <v>B</v>
          </cell>
          <cell r="I109" t="str">
            <v>Tự ý nghỉ từ 02/6/2014</v>
          </cell>
        </row>
        <row r="110">
          <cell r="B110" t="str">
            <v>12B204T007</v>
          </cell>
          <cell r="C110" t="str">
            <v>Nguyễn Tuấn</v>
          </cell>
          <cell r="D110" t="str">
            <v>Đạt</v>
          </cell>
          <cell r="E110" t="str">
            <v>21.09.94</v>
          </cell>
          <cell r="F110" t="str">
            <v>12TC-CKT</v>
          </cell>
          <cell r="G110" t="str">
            <v xml:space="preserve"> </v>
          </cell>
        </row>
        <row r="111">
          <cell r="B111" t="str">
            <v>12B204T009</v>
          </cell>
          <cell r="C111" t="str">
            <v>Huỳnh Minh</v>
          </cell>
          <cell r="D111" t="str">
            <v>Hiếu</v>
          </cell>
          <cell r="E111" t="str">
            <v>07.04.94</v>
          </cell>
          <cell r="F111" t="str">
            <v>12TC-CKT</v>
          </cell>
          <cell r="G111" t="str">
            <v xml:space="preserve"> </v>
          </cell>
          <cell r="H111" t="str">
            <v>B</v>
          </cell>
        </row>
        <row r="112">
          <cell r="B112" t="str">
            <v>12B204T011</v>
          </cell>
          <cell r="C112" t="str">
            <v>Trương Thành</v>
          </cell>
          <cell r="D112" t="str">
            <v>Hoàng</v>
          </cell>
          <cell r="E112" t="str">
            <v>15.09.94</v>
          </cell>
          <cell r="F112" t="str">
            <v>12TC-CKT</v>
          </cell>
          <cell r="G112" t="str">
            <v xml:space="preserve"> </v>
          </cell>
          <cell r="H112" t="str">
            <v>B</v>
          </cell>
        </row>
        <row r="113">
          <cell r="B113" t="str">
            <v>12B204T014</v>
          </cell>
          <cell r="C113" t="str">
            <v>Nguyễn Chánh</v>
          </cell>
          <cell r="D113" t="str">
            <v>Huy</v>
          </cell>
          <cell r="E113" t="str">
            <v>15.10.93</v>
          </cell>
          <cell r="F113" t="str">
            <v>12TC-CKT</v>
          </cell>
          <cell r="G113" t="str">
            <v xml:space="preserve"> </v>
          </cell>
          <cell r="H113" t="str">
            <v>B</v>
          </cell>
        </row>
        <row r="114">
          <cell r="B114" t="str">
            <v>12B204T016</v>
          </cell>
          <cell r="C114" t="str">
            <v>Nguyễn Văn</v>
          </cell>
          <cell r="D114" t="str">
            <v>Kiệt</v>
          </cell>
          <cell r="E114" t="str">
            <v>17.12.94</v>
          </cell>
          <cell r="F114" t="str">
            <v>12TC-CKT</v>
          </cell>
          <cell r="G114" t="str">
            <v xml:space="preserve"> </v>
          </cell>
          <cell r="H114" t="str">
            <v>B</v>
          </cell>
        </row>
        <row r="115">
          <cell r="B115" t="str">
            <v>12B204T017</v>
          </cell>
          <cell r="C115" t="str">
            <v>Trần Văn</v>
          </cell>
          <cell r="D115" t="str">
            <v>Lấm</v>
          </cell>
          <cell r="E115" t="str">
            <v>09.10.91</v>
          </cell>
          <cell r="F115" t="str">
            <v>12TC-CKT</v>
          </cell>
          <cell r="H115" t="str">
            <v>B</v>
          </cell>
        </row>
        <row r="116">
          <cell r="B116" t="str">
            <v>12B204T018</v>
          </cell>
          <cell r="C116" t="str">
            <v>Nguyễn Văn</v>
          </cell>
          <cell r="D116" t="str">
            <v>Lớn</v>
          </cell>
          <cell r="E116" t="str">
            <v>08.12.94</v>
          </cell>
          <cell r="F116" t="str">
            <v>12TC-CKT</v>
          </cell>
          <cell r="G116" t="str">
            <v xml:space="preserve"> </v>
          </cell>
          <cell r="H116" t="str">
            <v>B</v>
          </cell>
          <cell r="I116" t="str">
            <v>Tự ý nghỉ từ 14/4/2014</v>
          </cell>
        </row>
        <row r="117">
          <cell r="B117" t="str">
            <v>12B204T019</v>
          </cell>
          <cell r="C117" t="str">
            <v>Nguyễn Thành</v>
          </cell>
          <cell r="D117" t="str">
            <v>Long</v>
          </cell>
          <cell r="E117" t="str">
            <v>27.07.93</v>
          </cell>
          <cell r="F117" t="str">
            <v>12TC-CKT</v>
          </cell>
          <cell r="G117" t="str">
            <v>LT</v>
          </cell>
          <cell r="H117" t="str">
            <v>B</v>
          </cell>
        </row>
        <row r="118">
          <cell r="B118" t="str">
            <v>12B204T020</v>
          </cell>
          <cell r="C118" t="str">
            <v>Nguyễn Hoàng</v>
          </cell>
          <cell r="D118" t="str">
            <v>Luận</v>
          </cell>
          <cell r="E118" t="str">
            <v>16.08.86</v>
          </cell>
          <cell r="F118" t="str">
            <v>12TC-CKT</v>
          </cell>
          <cell r="G118" t="str">
            <v>LPKL</v>
          </cell>
          <cell r="H118" t="str">
            <v>B</v>
          </cell>
        </row>
        <row r="119">
          <cell r="B119" t="str">
            <v>12B204T021</v>
          </cell>
          <cell r="C119" t="str">
            <v>Nguyễn Thạch</v>
          </cell>
          <cell r="D119" t="str">
            <v>Lưu</v>
          </cell>
          <cell r="E119" t="str">
            <v>03.05.93</v>
          </cell>
          <cell r="F119" t="str">
            <v>12TC-CKT</v>
          </cell>
          <cell r="G119" t="str">
            <v xml:space="preserve"> </v>
          </cell>
          <cell r="H119" t="str">
            <v>B</v>
          </cell>
        </row>
        <row r="120">
          <cell r="B120" t="str">
            <v>12B204T024</v>
          </cell>
          <cell r="C120" t="str">
            <v>Nguyễn Xuân</v>
          </cell>
          <cell r="D120" t="str">
            <v>Ngộ</v>
          </cell>
          <cell r="E120" t="str">
            <v>28.04.94</v>
          </cell>
          <cell r="F120" t="str">
            <v>12TC-CKT</v>
          </cell>
          <cell r="G120" t="str">
            <v xml:space="preserve"> </v>
          </cell>
          <cell r="H120" t="str">
            <v>B</v>
          </cell>
        </row>
        <row r="121">
          <cell r="B121" t="str">
            <v>12B204T026</v>
          </cell>
          <cell r="C121" t="str">
            <v>Trần Văn</v>
          </cell>
          <cell r="D121" t="str">
            <v>Phong</v>
          </cell>
          <cell r="E121" t="str">
            <v>21.08.93</v>
          </cell>
          <cell r="F121" t="str">
            <v>12TC-CKT</v>
          </cell>
          <cell r="H121" t="str">
            <v>B</v>
          </cell>
        </row>
        <row r="122">
          <cell r="B122" t="str">
            <v>12B204T027</v>
          </cell>
          <cell r="C122" t="str">
            <v>Đinh Văn</v>
          </cell>
          <cell r="D122" t="str">
            <v>Sang</v>
          </cell>
          <cell r="E122" t="str">
            <v>13.03.93</v>
          </cell>
          <cell r="F122" t="str">
            <v>12TC-CKT</v>
          </cell>
          <cell r="G122" t="str">
            <v xml:space="preserve"> </v>
          </cell>
          <cell r="H122" t="str">
            <v>B</v>
          </cell>
        </row>
        <row r="123">
          <cell r="B123" t="str">
            <v>12B204T028</v>
          </cell>
          <cell r="C123" t="str">
            <v>Nguyễn Lê</v>
          </cell>
          <cell r="D123" t="str">
            <v>Sơn</v>
          </cell>
          <cell r="E123" t="str">
            <v>30.04.94</v>
          </cell>
          <cell r="F123" t="str">
            <v>12TC-CKT</v>
          </cell>
          <cell r="G123" t="str">
            <v xml:space="preserve"> </v>
          </cell>
        </row>
        <row r="124">
          <cell r="B124" t="str">
            <v>12B204T031</v>
          </cell>
          <cell r="C124" t="str">
            <v>Phạm Trần Thanh</v>
          </cell>
          <cell r="D124" t="str">
            <v>Tâm</v>
          </cell>
          <cell r="E124" t="str">
            <v>24.05.93</v>
          </cell>
          <cell r="F124" t="str">
            <v>12TC-CKT</v>
          </cell>
          <cell r="G124" t="str">
            <v xml:space="preserve"> </v>
          </cell>
          <cell r="H124" t="str">
            <v>B</v>
          </cell>
        </row>
        <row r="125">
          <cell r="B125" t="str">
            <v>12B204T032</v>
          </cell>
          <cell r="C125" t="str">
            <v>Trịnh Thanh</v>
          </cell>
          <cell r="D125" t="str">
            <v>Tâm</v>
          </cell>
          <cell r="E125" t="str">
            <v>14.02.94</v>
          </cell>
          <cell r="F125" t="str">
            <v>12TC-CKT</v>
          </cell>
          <cell r="G125" t="str">
            <v xml:space="preserve"> </v>
          </cell>
          <cell r="H125" t="str">
            <v>B</v>
          </cell>
        </row>
        <row r="126">
          <cell r="B126" t="str">
            <v>12B204T036</v>
          </cell>
          <cell r="C126" t="str">
            <v>Vũ Duy</v>
          </cell>
          <cell r="D126" t="str">
            <v>Thanh</v>
          </cell>
          <cell r="E126" t="str">
            <v>11.11.92</v>
          </cell>
          <cell r="F126" t="str">
            <v>12TC-CKT</v>
          </cell>
          <cell r="G126" t="str">
            <v xml:space="preserve"> </v>
          </cell>
          <cell r="H126" t="str">
            <v>B</v>
          </cell>
        </row>
        <row r="127">
          <cell r="B127" t="str">
            <v>12B204T039</v>
          </cell>
          <cell r="C127" t="str">
            <v>Huỳnh Trung</v>
          </cell>
          <cell r="D127" t="str">
            <v>Thiện</v>
          </cell>
          <cell r="E127" t="str">
            <v>10.04.94</v>
          </cell>
          <cell r="F127" t="str">
            <v>12TC-CKT</v>
          </cell>
          <cell r="G127" t="str">
            <v xml:space="preserve"> </v>
          </cell>
          <cell r="H127" t="str">
            <v>B</v>
          </cell>
        </row>
        <row r="128">
          <cell r="B128" t="str">
            <v>12B204T040</v>
          </cell>
          <cell r="C128" t="str">
            <v>Trần Quốc</v>
          </cell>
          <cell r="D128" t="str">
            <v>Thông</v>
          </cell>
          <cell r="E128" t="str">
            <v>07.09.94</v>
          </cell>
          <cell r="F128" t="str">
            <v>12TC-CKT</v>
          </cell>
          <cell r="G128" t="str">
            <v xml:space="preserve"> </v>
          </cell>
          <cell r="H128" t="str">
            <v>B</v>
          </cell>
        </row>
        <row r="129">
          <cell r="B129" t="str">
            <v>12B204T042</v>
          </cell>
          <cell r="C129" t="str">
            <v>Trần</v>
          </cell>
          <cell r="D129" t="str">
            <v>Tin</v>
          </cell>
          <cell r="E129" t="str">
            <v>27.02.94</v>
          </cell>
          <cell r="F129" t="str">
            <v>12TC-CKT</v>
          </cell>
          <cell r="G129" t="str">
            <v xml:space="preserve"> </v>
          </cell>
          <cell r="H129" t="str">
            <v>B</v>
          </cell>
        </row>
        <row r="130">
          <cell r="B130" t="str">
            <v>12B204T045</v>
          </cell>
          <cell r="C130" t="str">
            <v>Dương Văn</v>
          </cell>
          <cell r="D130" t="str">
            <v>Trọng</v>
          </cell>
          <cell r="E130" t="str">
            <v>10.12.94</v>
          </cell>
          <cell r="F130" t="str">
            <v>12TC-CKT</v>
          </cell>
          <cell r="G130" t="str">
            <v xml:space="preserve"> </v>
          </cell>
          <cell r="H130" t="str">
            <v>B</v>
          </cell>
        </row>
        <row r="131">
          <cell r="B131" t="str">
            <v>12B204T047</v>
          </cell>
          <cell r="C131" t="str">
            <v>Võ Văn</v>
          </cell>
          <cell r="D131" t="str">
            <v>Truyện</v>
          </cell>
          <cell r="E131" t="str">
            <v>05.10.94</v>
          </cell>
          <cell r="F131" t="str">
            <v>12TC-CKT</v>
          </cell>
          <cell r="G131" t="str">
            <v xml:space="preserve"> </v>
          </cell>
          <cell r="H131" t="str">
            <v>B</v>
          </cell>
        </row>
        <row r="132">
          <cell r="B132" t="str">
            <v>12B204P001</v>
          </cell>
          <cell r="C132" t="str">
            <v>Hoàng Văn</v>
          </cell>
          <cell r="D132" t="str">
            <v>Ánh</v>
          </cell>
          <cell r="E132" t="str">
            <v>12.01.91</v>
          </cell>
          <cell r="F132" t="str">
            <v>12TC-CKP</v>
          </cell>
          <cell r="G132" t="str">
            <v xml:space="preserve"> </v>
          </cell>
          <cell r="H132" t="str">
            <v>B</v>
          </cell>
        </row>
        <row r="133">
          <cell r="B133" t="str">
            <v>12B204P002</v>
          </cell>
          <cell r="C133" t="str">
            <v>Phạm Văn</v>
          </cell>
          <cell r="D133" t="str">
            <v>Cao</v>
          </cell>
          <cell r="E133" t="str">
            <v>17.11.93</v>
          </cell>
          <cell r="F133" t="str">
            <v>12TC-CKP</v>
          </cell>
          <cell r="G133" t="str">
            <v xml:space="preserve"> </v>
          </cell>
          <cell r="H133" t="str">
            <v>B</v>
          </cell>
        </row>
        <row r="134">
          <cell r="B134" t="str">
            <v>12B204P004</v>
          </cell>
          <cell r="C134" t="str">
            <v>Hồ Văn</v>
          </cell>
          <cell r="D134" t="str">
            <v>Công</v>
          </cell>
          <cell r="E134" t="str">
            <v>08.02.93</v>
          </cell>
          <cell r="F134" t="str">
            <v>12TC-CKP</v>
          </cell>
          <cell r="G134" t="str">
            <v xml:space="preserve"> </v>
          </cell>
        </row>
        <row r="135">
          <cell r="B135" t="str">
            <v>12B204P005</v>
          </cell>
          <cell r="C135" t="str">
            <v>Nguyễn</v>
          </cell>
          <cell r="D135" t="str">
            <v>Cường</v>
          </cell>
          <cell r="E135" t="str">
            <v>12.04.94</v>
          </cell>
          <cell r="F135" t="str">
            <v>12TC-CKP</v>
          </cell>
          <cell r="G135" t="str">
            <v xml:space="preserve"> </v>
          </cell>
          <cell r="H135" t="str">
            <v>B</v>
          </cell>
        </row>
        <row r="136">
          <cell r="B136" t="str">
            <v>12B204P006</v>
          </cell>
          <cell r="C136" t="str">
            <v>Võ Thanh</v>
          </cell>
          <cell r="D136" t="str">
            <v>Duy</v>
          </cell>
          <cell r="E136" t="str">
            <v>21.04.93</v>
          </cell>
          <cell r="F136" t="str">
            <v>12TC-CKP</v>
          </cell>
          <cell r="G136" t="str">
            <v xml:space="preserve"> </v>
          </cell>
        </row>
        <row r="137">
          <cell r="B137" t="str">
            <v>12B204P007</v>
          </cell>
          <cell r="C137" t="str">
            <v>Nguyễn Văn</v>
          </cell>
          <cell r="D137" t="str">
            <v>Đại</v>
          </cell>
          <cell r="E137" t="str">
            <v>26.09.93</v>
          </cell>
          <cell r="F137" t="str">
            <v>12TC-CKP</v>
          </cell>
          <cell r="G137" t="str">
            <v xml:space="preserve"> </v>
          </cell>
          <cell r="H137" t="str">
            <v>B</v>
          </cell>
        </row>
        <row r="138">
          <cell r="B138" t="str">
            <v>12B204P008</v>
          </cell>
          <cell r="C138" t="str">
            <v>Nguyễn Văn</v>
          </cell>
          <cell r="D138" t="str">
            <v>Đô</v>
          </cell>
          <cell r="E138" t="str">
            <v>26.03.93</v>
          </cell>
          <cell r="F138" t="str">
            <v>12TC-CKP</v>
          </cell>
          <cell r="G138" t="str">
            <v xml:space="preserve"> </v>
          </cell>
          <cell r="H138" t="str">
            <v>B</v>
          </cell>
        </row>
        <row r="139">
          <cell r="B139" t="str">
            <v>12B204P012</v>
          </cell>
          <cell r="C139" t="str">
            <v>Nguyễn Anh</v>
          </cell>
          <cell r="D139" t="str">
            <v>Kiệt</v>
          </cell>
          <cell r="E139" t="str">
            <v>27.01.94</v>
          </cell>
          <cell r="F139" t="str">
            <v>12TC-CKP</v>
          </cell>
          <cell r="G139" t="str">
            <v xml:space="preserve"> </v>
          </cell>
        </row>
        <row r="140">
          <cell r="B140" t="str">
            <v>12B204P013</v>
          </cell>
          <cell r="C140" t="str">
            <v>Lê Văn</v>
          </cell>
          <cell r="D140" t="str">
            <v>Lai</v>
          </cell>
          <cell r="E140" t="str">
            <v>06.11.93</v>
          </cell>
          <cell r="F140" t="str">
            <v>12TC-CKP</v>
          </cell>
          <cell r="G140" t="str">
            <v xml:space="preserve"> </v>
          </cell>
          <cell r="H140" t="str">
            <v>B</v>
          </cell>
        </row>
        <row r="141">
          <cell r="B141" t="str">
            <v>12B204P016</v>
          </cell>
          <cell r="C141" t="str">
            <v>Nguyễn Phi</v>
          </cell>
          <cell r="D141" t="str">
            <v>Long</v>
          </cell>
          <cell r="E141" t="str">
            <v>31.01.92</v>
          </cell>
          <cell r="F141" t="str">
            <v>12TC-CKP</v>
          </cell>
          <cell r="G141" t="str">
            <v xml:space="preserve"> </v>
          </cell>
          <cell r="H141" t="str">
            <v>B</v>
          </cell>
        </row>
        <row r="142">
          <cell r="B142" t="str">
            <v>12B204P018</v>
          </cell>
          <cell r="C142" t="str">
            <v>Trần Minh</v>
          </cell>
          <cell r="D142" t="str">
            <v>Long</v>
          </cell>
          <cell r="E142" t="str">
            <v>06.12.93</v>
          </cell>
          <cell r="F142" t="str">
            <v>12TC-CKP</v>
          </cell>
          <cell r="G142" t="str">
            <v xml:space="preserve"> </v>
          </cell>
          <cell r="H142" t="str">
            <v>B</v>
          </cell>
        </row>
        <row r="143">
          <cell r="B143" t="str">
            <v>12B204P020</v>
          </cell>
          <cell r="C143" t="str">
            <v>Mai Văn</v>
          </cell>
          <cell r="D143" t="str">
            <v>Mạnh</v>
          </cell>
          <cell r="E143" t="str">
            <v>20.09.93</v>
          </cell>
          <cell r="F143" t="str">
            <v>12TC-CKP</v>
          </cell>
          <cell r="G143" t="str">
            <v xml:space="preserve"> </v>
          </cell>
          <cell r="H143" t="str">
            <v>B</v>
          </cell>
        </row>
        <row r="144">
          <cell r="B144" t="str">
            <v>12B204P021</v>
          </cell>
          <cell r="C144" t="str">
            <v>Lê Anh</v>
          </cell>
          <cell r="D144" t="str">
            <v>Nam</v>
          </cell>
          <cell r="E144" t="str">
            <v>20.01.91</v>
          </cell>
          <cell r="F144" t="str">
            <v>12TC-CKP</v>
          </cell>
          <cell r="G144" t="str">
            <v xml:space="preserve"> </v>
          </cell>
          <cell r="H144" t="str">
            <v>B</v>
          </cell>
        </row>
        <row r="145">
          <cell r="B145" t="str">
            <v>12B204P022</v>
          </cell>
          <cell r="C145" t="str">
            <v xml:space="preserve">Nguyễn Thành </v>
          </cell>
          <cell r="D145" t="str">
            <v>Nam</v>
          </cell>
          <cell r="E145" t="str">
            <v>05.09.91</v>
          </cell>
          <cell r="F145" t="str">
            <v>12TC-CKP</v>
          </cell>
          <cell r="H145" t="str">
            <v>B</v>
          </cell>
        </row>
        <row r="146">
          <cell r="B146" t="str">
            <v>12B204P026</v>
          </cell>
          <cell r="C146" t="str">
            <v>Nguyễn Hữu</v>
          </cell>
          <cell r="D146" t="str">
            <v>Phước</v>
          </cell>
          <cell r="E146" t="str">
            <v>28.05.92</v>
          </cell>
          <cell r="F146" t="str">
            <v>12TC-CKP</v>
          </cell>
          <cell r="G146" t="str">
            <v xml:space="preserve"> </v>
          </cell>
          <cell r="H146" t="str">
            <v>B</v>
          </cell>
        </row>
        <row r="147">
          <cell r="B147" t="str">
            <v>12B204P027</v>
          </cell>
          <cell r="C147" t="str">
            <v>Vũ Hoài</v>
          </cell>
          <cell r="D147" t="str">
            <v>Phương</v>
          </cell>
          <cell r="E147" t="str">
            <v>18.02.93</v>
          </cell>
          <cell r="F147" t="str">
            <v>12TC-CKP</v>
          </cell>
          <cell r="G147" t="str">
            <v>LPKL</v>
          </cell>
          <cell r="H147" t="str">
            <v>B</v>
          </cell>
        </row>
        <row r="148">
          <cell r="B148" t="str">
            <v>12B204P031</v>
          </cell>
          <cell r="C148" t="str">
            <v>Lê Tuấn</v>
          </cell>
          <cell r="D148" t="str">
            <v>Tài</v>
          </cell>
          <cell r="E148" t="str">
            <v>12.07.90</v>
          </cell>
          <cell r="F148" t="str">
            <v>12TC-CKP</v>
          </cell>
          <cell r="G148" t="str">
            <v>LT</v>
          </cell>
          <cell r="H148" t="str">
            <v>B</v>
          </cell>
        </row>
        <row r="149">
          <cell r="B149" t="str">
            <v>12B204P035</v>
          </cell>
          <cell r="C149" t="str">
            <v>Nguyễn Minh</v>
          </cell>
          <cell r="D149" t="str">
            <v>Thạch</v>
          </cell>
          <cell r="E149" t="str">
            <v>03.03.94</v>
          </cell>
          <cell r="F149" t="str">
            <v>12TC-CKP</v>
          </cell>
          <cell r="G149" t="str">
            <v xml:space="preserve"> </v>
          </cell>
          <cell r="H149" t="str">
            <v>B</v>
          </cell>
        </row>
        <row r="150">
          <cell r="B150" t="str">
            <v>12B204P037</v>
          </cell>
          <cell r="C150" t="str">
            <v>Nguyễn Ngọc</v>
          </cell>
          <cell r="D150" t="str">
            <v>Thắng</v>
          </cell>
          <cell r="E150" t="str">
            <v>23.03.89</v>
          </cell>
          <cell r="F150" t="str">
            <v>12TC-CKP</v>
          </cell>
          <cell r="G150" t="str">
            <v xml:space="preserve"> </v>
          </cell>
          <cell r="H150" t="str">
            <v>B</v>
          </cell>
        </row>
        <row r="151">
          <cell r="B151" t="str">
            <v>12B204P039</v>
          </cell>
          <cell r="C151" t="str">
            <v>Trương Phương</v>
          </cell>
          <cell r="D151" t="str">
            <v>Thảo</v>
          </cell>
          <cell r="E151" t="str">
            <v>17.12.91</v>
          </cell>
          <cell r="F151" t="str">
            <v>12TC-CKP</v>
          </cell>
          <cell r="G151" t="str">
            <v xml:space="preserve"> </v>
          </cell>
          <cell r="H151" t="str">
            <v>B</v>
          </cell>
        </row>
        <row r="152">
          <cell r="B152" t="str">
            <v>12B204P041</v>
          </cell>
          <cell r="C152" t="str">
            <v>Hồ Kim</v>
          </cell>
          <cell r="D152" t="str">
            <v>Thịnh</v>
          </cell>
          <cell r="E152" t="str">
            <v>20.04.93</v>
          </cell>
          <cell r="F152" t="str">
            <v>12TC-CKP</v>
          </cell>
          <cell r="G152" t="str">
            <v xml:space="preserve"> </v>
          </cell>
          <cell r="H152" t="str">
            <v>B</v>
          </cell>
        </row>
        <row r="153">
          <cell r="B153" t="str">
            <v>12B204P042</v>
          </cell>
          <cell r="C153" t="str">
            <v>Nguyễn Kế</v>
          </cell>
          <cell r="D153" t="str">
            <v>Thoại</v>
          </cell>
          <cell r="E153" t="str">
            <v>20.02.94</v>
          </cell>
          <cell r="F153" t="str">
            <v>12TC-CKP</v>
          </cell>
          <cell r="G153" t="str">
            <v xml:space="preserve"> </v>
          </cell>
          <cell r="H153" t="str">
            <v>B</v>
          </cell>
        </row>
        <row r="154">
          <cell r="B154" t="str">
            <v>12B204P043</v>
          </cell>
          <cell r="C154" t="str">
            <v>Nguyễn Mạnh</v>
          </cell>
          <cell r="D154" t="str">
            <v>Thường</v>
          </cell>
          <cell r="E154" t="str">
            <v>18.08.93</v>
          </cell>
          <cell r="F154" t="str">
            <v>12TC-CKP</v>
          </cell>
          <cell r="G154" t="str">
            <v xml:space="preserve"> </v>
          </cell>
          <cell r="H154" t="str">
            <v>B</v>
          </cell>
        </row>
        <row r="155">
          <cell r="B155" t="str">
            <v>12B204P045</v>
          </cell>
          <cell r="C155" t="str">
            <v>Lê Thanh</v>
          </cell>
          <cell r="D155" t="str">
            <v>Trường</v>
          </cell>
          <cell r="E155" t="str">
            <v>22.12.93</v>
          </cell>
          <cell r="F155" t="str">
            <v>12TC-CKP</v>
          </cell>
          <cell r="G155" t="str">
            <v xml:space="preserve"> </v>
          </cell>
          <cell r="H155" t="str">
            <v>B</v>
          </cell>
        </row>
        <row r="156">
          <cell r="B156" t="str">
            <v>12B204P046</v>
          </cell>
          <cell r="C156" t="str">
            <v>Võ Anh</v>
          </cell>
          <cell r="D156" t="str">
            <v>Tuấn</v>
          </cell>
          <cell r="E156" t="str">
            <v>03.08.93</v>
          </cell>
          <cell r="F156" t="str">
            <v>12TC-CKP</v>
          </cell>
          <cell r="G156" t="str">
            <v xml:space="preserve"> </v>
          </cell>
          <cell r="H156" t="str">
            <v>B</v>
          </cell>
        </row>
        <row r="157">
          <cell r="B157" t="str">
            <v>12B204P047</v>
          </cell>
          <cell r="C157" t="str">
            <v>Phan Văn</v>
          </cell>
          <cell r="D157" t="str">
            <v>Vạn</v>
          </cell>
          <cell r="E157" t="str">
            <v>28.07.94</v>
          </cell>
          <cell r="F157" t="str">
            <v>12TC-CKP</v>
          </cell>
          <cell r="G157" t="str">
            <v>LPHT</v>
          </cell>
          <cell r="H157" t="str">
            <v>B</v>
          </cell>
        </row>
        <row r="158">
          <cell r="B158" t="str">
            <v>12B204P048</v>
          </cell>
          <cell r="C158" t="str">
            <v>Nguyễn Văn</v>
          </cell>
          <cell r="D158" t="str">
            <v>Việt</v>
          </cell>
          <cell r="E158" t="str">
            <v>16.10.92</v>
          </cell>
          <cell r="F158" t="str">
            <v>12TC-CKP</v>
          </cell>
          <cell r="G158" t="str">
            <v xml:space="preserve"> </v>
          </cell>
          <cell r="H158" t="str">
            <v>B</v>
          </cell>
        </row>
        <row r="159">
          <cell r="B159" t="str">
            <v>12B204P049</v>
          </cell>
          <cell r="C159" t="str">
            <v>Ngô Anh</v>
          </cell>
          <cell r="D159" t="str">
            <v>Vũ</v>
          </cell>
          <cell r="E159" t="str">
            <v>21.12.94</v>
          </cell>
          <cell r="F159" t="str">
            <v>12TC-CKP</v>
          </cell>
          <cell r="G159" t="str">
            <v xml:space="preserve"> </v>
          </cell>
          <cell r="H159" t="str">
            <v>B</v>
          </cell>
        </row>
        <row r="160">
          <cell r="B160" t="str">
            <v>12B2250002</v>
          </cell>
          <cell r="C160" t="str">
            <v>Lê Thanh</v>
          </cell>
          <cell r="D160" t="str">
            <v>Bảo</v>
          </cell>
          <cell r="E160" t="str">
            <v>09.04.94</v>
          </cell>
          <cell r="F160" t="str">
            <v>12TC-Ô1</v>
          </cell>
          <cell r="G160" t="str">
            <v xml:space="preserve"> </v>
          </cell>
          <cell r="H160" t="str">
            <v>B</v>
          </cell>
          <cell r="I160" t="str">
            <v>Ô2</v>
          </cell>
        </row>
        <row r="161">
          <cell r="B161" t="str">
            <v>12B2250003</v>
          </cell>
          <cell r="C161" t="str">
            <v>Phan Thanh</v>
          </cell>
          <cell r="D161" t="str">
            <v>Châu</v>
          </cell>
          <cell r="E161" t="str">
            <v>14.10.94</v>
          </cell>
          <cell r="F161" t="str">
            <v>12TC-Ô1</v>
          </cell>
          <cell r="G161" t="str">
            <v xml:space="preserve"> </v>
          </cell>
          <cell r="H161" t="str">
            <v>B</v>
          </cell>
        </row>
        <row r="162">
          <cell r="B162" t="str">
            <v>12B2250004</v>
          </cell>
          <cell r="C162" t="str">
            <v>Trần Duy</v>
          </cell>
          <cell r="D162" t="str">
            <v>Chương</v>
          </cell>
          <cell r="E162" t="str">
            <v>28.05.94</v>
          </cell>
          <cell r="F162" t="str">
            <v>12TC-Ô1</v>
          </cell>
          <cell r="H162" t="str">
            <v>B</v>
          </cell>
          <cell r="I162" t="str">
            <v>Ô2</v>
          </cell>
        </row>
        <row r="163">
          <cell r="B163" t="str">
            <v>12B2250007</v>
          </cell>
          <cell r="C163" t="str">
            <v>Huỳnh Nam</v>
          </cell>
          <cell r="D163" t="str">
            <v>Dương</v>
          </cell>
          <cell r="E163" t="str">
            <v>25.10.94</v>
          </cell>
          <cell r="F163" t="str">
            <v>12TC-Ô1</v>
          </cell>
          <cell r="H163" t="str">
            <v>B</v>
          </cell>
        </row>
        <row r="164">
          <cell r="B164" t="str">
            <v>12B2250012</v>
          </cell>
          <cell r="C164" t="str">
            <v>Phan Viết</v>
          </cell>
          <cell r="D164" t="str">
            <v>Đạt</v>
          </cell>
          <cell r="E164" t="str">
            <v>13.08.94</v>
          </cell>
          <cell r="F164" t="str">
            <v>12TC-Ô1</v>
          </cell>
          <cell r="G164" t="str">
            <v xml:space="preserve"> </v>
          </cell>
          <cell r="H164" t="str">
            <v>B</v>
          </cell>
          <cell r="I164" t="str">
            <v xml:space="preserve"> Ô2 sang</v>
          </cell>
        </row>
        <row r="165">
          <cell r="B165" t="str">
            <v>12B2250015</v>
          </cell>
          <cell r="C165" t="str">
            <v>Mai Văn</v>
          </cell>
          <cell r="D165" t="str">
            <v>Hải</v>
          </cell>
          <cell r="E165" t="str">
            <v>07.05.94</v>
          </cell>
          <cell r="F165" t="str">
            <v>12TC-Ô1</v>
          </cell>
          <cell r="G165" t="str">
            <v xml:space="preserve"> </v>
          </cell>
          <cell r="H165" t="str">
            <v>B</v>
          </cell>
        </row>
        <row r="166">
          <cell r="B166" t="str">
            <v>12B2250016</v>
          </cell>
          <cell r="C166" t="str">
            <v>Phạm Công</v>
          </cell>
          <cell r="D166" t="str">
            <v>Hàn</v>
          </cell>
          <cell r="E166" t="str">
            <v>24.03.93</v>
          </cell>
          <cell r="F166" t="str">
            <v>12TC-Ô1</v>
          </cell>
          <cell r="G166" t="str">
            <v xml:space="preserve"> </v>
          </cell>
          <cell r="I166" t="str">
            <v>Ô2</v>
          </cell>
        </row>
        <row r="167">
          <cell r="B167" t="str">
            <v>12B2250018</v>
          </cell>
          <cell r="C167" t="str">
            <v>Lê Ngọc</v>
          </cell>
          <cell r="D167" t="str">
            <v>Hoàng</v>
          </cell>
          <cell r="E167" t="str">
            <v>12.01.94</v>
          </cell>
          <cell r="F167" t="str">
            <v>12TC-Ô1</v>
          </cell>
          <cell r="H167" t="str">
            <v>B</v>
          </cell>
          <cell r="I167" t="str">
            <v>Ô2</v>
          </cell>
        </row>
        <row r="168">
          <cell r="B168" t="str">
            <v>12B2250022</v>
          </cell>
          <cell r="C168" t="str">
            <v>Trần Đình</v>
          </cell>
          <cell r="D168" t="str">
            <v>Hưng</v>
          </cell>
          <cell r="E168" t="str">
            <v>03.01.94</v>
          </cell>
          <cell r="F168" t="str">
            <v>12TC-Ô1</v>
          </cell>
          <cell r="G168" t="str">
            <v xml:space="preserve"> </v>
          </cell>
          <cell r="H168" t="str">
            <v>B</v>
          </cell>
          <cell r="I168" t="str">
            <v>Ô2</v>
          </cell>
        </row>
        <row r="169">
          <cell r="B169" t="str">
            <v>12B2250024</v>
          </cell>
          <cell r="C169" t="str">
            <v>Nguyễn Văn</v>
          </cell>
          <cell r="D169" t="str">
            <v>Khánh</v>
          </cell>
          <cell r="E169" t="str">
            <v>11.01.94</v>
          </cell>
          <cell r="F169" t="str">
            <v>12TC-Ô1</v>
          </cell>
          <cell r="H169" t="str">
            <v>B</v>
          </cell>
          <cell r="I169" t="str">
            <v>Ô2</v>
          </cell>
        </row>
        <row r="170">
          <cell r="B170" t="str">
            <v>12B2250025</v>
          </cell>
          <cell r="C170" t="str">
            <v>Trần Anh</v>
          </cell>
          <cell r="D170" t="str">
            <v>Kịn</v>
          </cell>
          <cell r="E170" t="str">
            <v>26.12.94</v>
          </cell>
          <cell r="F170" t="str">
            <v>12TC-Ô1</v>
          </cell>
          <cell r="G170" t="str">
            <v xml:space="preserve"> </v>
          </cell>
          <cell r="H170" t="str">
            <v>B</v>
          </cell>
        </row>
        <row r="171">
          <cell r="B171" t="str">
            <v>12B2250026</v>
          </cell>
          <cell r="C171" t="str">
            <v>Trần Văn</v>
          </cell>
          <cell r="D171" t="str">
            <v>Lợi</v>
          </cell>
          <cell r="E171" t="str">
            <v>10.07.94</v>
          </cell>
          <cell r="F171" t="str">
            <v>12TC-Ô1</v>
          </cell>
          <cell r="G171" t="str">
            <v xml:space="preserve"> </v>
          </cell>
          <cell r="H171" t="str">
            <v>B</v>
          </cell>
          <cell r="I171" t="str">
            <v>Ô2-con TB 4/4</v>
          </cell>
        </row>
        <row r="172">
          <cell r="B172" t="str">
            <v>12B2250029</v>
          </cell>
          <cell r="C172" t="str">
            <v>Nguyễn Văn</v>
          </cell>
          <cell r="D172" t="str">
            <v>Một</v>
          </cell>
          <cell r="E172" t="str">
            <v>08.07.94</v>
          </cell>
          <cell r="F172" t="str">
            <v>12TC-Ô1</v>
          </cell>
          <cell r="H172" t="str">
            <v>B</v>
          </cell>
        </row>
        <row r="173">
          <cell r="B173" t="str">
            <v>12B2250030</v>
          </cell>
          <cell r="C173" t="str">
            <v>Mạnh Văn</v>
          </cell>
          <cell r="D173" t="str">
            <v>Nghĩa</v>
          </cell>
          <cell r="E173" t="str">
            <v>27.03.94</v>
          </cell>
          <cell r="F173" t="str">
            <v>12TC-Ô1</v>
          </cell>
          <cell r="G173" t="str">
            <v xml:space="preserve"> </v>
          </cell>
          <cell r="H173" t="str">
            <v>B</v>
          </cell>
          <cell r="I173" t="str">
            <v>Ô2</v>
          </cell>
        </row>
        <row r="174">
          <cell r="B174" t="str">
            <v>12B2250031</v>
          </cell>
          <cell r="C174" t="str">
            <v>Nguyễn Minh</v>
          </cell>
          <cell r="D174" t="str">
            <v>Nhựt</v>
          </cell>
          <cell r="E174" t="str">
            <v>16.03.94</v>
          </cell>
          <cell r="F174" t="str">
            <v>12TC-Ô1</v>
          </cell>
        </row>
        <row r="175">
          <cell r="B175" t="str">
            <v>12B2250033</v>
          </cell>
          <cell r="C175" t="str">
            <v>Nguyễn Hồng</v>
          </cell>
          <cell r="D175" t="str">
            <v>Phong</v>
          </cell>
          <cell r="E175" t="str">
            <v>13.11.94</v>
          </cell>
          <cell r="F175" t="str">
            <v>12TC-Ô1</v>
          </cell>
          <cell r="H175" t="str">
            <v>B</v>
          </cell>
          <cell r="I175" t="str">
            <v>Ô2</v>
          </cell>
        </row>
        <row r="176">
          <cell r="B176" t="str">
            <v>12B2250032</v>
          </cell>
          <cell r="C176" t="str">
            <v>Trần Thanh</v>
          </cell>
          <cell r="D176" t="str">
            <v>Phong</v>
          </cell>
          <cell r="E176" t="str">
            <v>02.11.91</v>
          </cell>
          <cell r="F176" t="str">
            <v>12TC-Ô1</v>
          </cell>
          <cell r="G176" t="str">
            <v>LPHT</v>
          </cell>
          <cell r="I176" t="str">
            <v>Ô2</v>
          </cell>
        </row>
        <row r="177">
          <cell r="B177" t="str">
            <v>12B2250034</v>
          </cell>
          <cell r="C177" t="str">
            <v>Lầu Hỷ</v>
          </cell>
          <cell r="D177" t="str">
            <v>Phu</v>
          </cell>
          <cell r="E177" t="str">
            <v>04.12.94</v>
          </cell>
          <cell r="F177" t="str">
            <v>12TC-Ô1</v>
          </cell>
          <cell r="G177" t="str">
            <v xml:space="preserve"> </v>
          </cell>
          <cell r="H177" t="str">
            <v>B</v>
          </cell>
          <cell r="I177" t="str">
            <v>Ô2-DT.Hoa</v>
          </cell>
        </row>
        <row r="178">
          <cell r="B178" t="str">
            <v>12B2250037</v>
          </cell>
          <cell r="C178" t="str">
            <v>Nguyễn Ngọc</v>
          </cell>
          <cell r="D178" t="str">
            <v>Phước</v>
          </cell>
          <cell r="E178" t="str">
            <v>20.01.94</v>
          </cell>
          <cell r="F178" t="str">
            <v>12TC-Ô1</v>
          </cell>
          <cell r="H178" t="str">
            <v>B</v>
          </cell>
        </row>
        <row r="179">
          <cell r="B179" t="str">
            <v>12B2250039</v>
          </cell>
          <cell r="C179" t="str">
            <v>Lê Ngọc</v>
          </cell>
          <cell r="D179" t="str">
            <v>Sang</v>
          </cell>
          <cell r="E179" t="str">
            <v>16.02.94</v>
          </cell>
          <cell r="F179" t="str">
            <v>12TC-Ô1</v>
          </cell>
          <cell r="G179" t="str">
            <v xml:space="preserve"> </v>
          </cell>
          <cell r="H179" t="str">
            <v>B</v>
          </cell>
        </row>
        <row r="180">
          <cell r="B180" t="str">
            <v>12B2250041</v>
          </cell>
          <cell r="C180" t="str">
            <v>Lê Văn</v>
          </cell>
          <cell r="D180" t="str">
            <v>Tâm</v>
          </cell>
          <cell r="E180" t="str">
            <v>04.12.94</v>
          </cell>
          <cell r="F180" t="str">
            <v>12TC-Ô1</v>
          </cell>
          <cell r="H180" t="str">
            <v>B</v>
          </cell>
        </row>
        <row r="181">
          <cell r="B181" t="str">
            <v>12B2250042</v>
          </cell>
          <cell r="C181" t="str">
            <v>Nguyễn Văn</v>
          </cell>
          <cell r="D181" t="str">
            <v>Tâm</v>
          </cell>
          <cell r="E181" t="str">
            <v>18.08.94</v>
          </cell>
          <cell r="F181" t="str">
            <v>12TC-Ô1</v>
          </cell>
          <cell r="G181" t="str">
            <v xml:space="preserve"> </v>
          </cell>
          <cell r="H181" t="str">
            <v>B</v>
          </cell>
          <cell r="I181" t="str">
            <v>Ô2</v>
          </cell>
        </row>
        <row r="182">
          <cell r="B182" t="str">
            <v>12B2250044</v>
          </cell>
          <cell r="C182" t="str">
            <v>Nguyễn Thanh</v>
          </cell>
          <cell r="D182" t="str">
            <v>Tần</v>
          </cell>
          <cell r="E182" t="str">
            <v>12.11.93</v>
          </cell>
          <cell r="F182" t="str">
            <v>12TC-Ô1</v>
          </cell>
          <cell r="G182" t="str">
            <v xml:space="preserve"> </v>
          </cell>
          <cell r="H182" t="str">
            <v>B</v>
          </cell>
          <cell r="I182" t="str">
            <v>Ô2</v>
          </cell>
        </row>
        <row r="183">
          <cell r="B183" t="str">
            <v>12B2250045</v>
          </cell>
          <cell r="C183" t="str">
            <v>Sơn Bảo</v>
          </cell>
          <cell r="D183" t="str">
            <v>Thái</v>
          </cell>
          <cell r="E183" t="str">
            <v>15.05.94</v>
          </cell>
          <cell r="F183" t="str">
            <v>12TC-Ô1</v>
          </cell>
          <cell r="G183" t="str">
            <v xml:space="preserve"> </v>
          </cell>
        </row>
        <row r="184">
          <cell r="B184" t="str">
            <v>12B2250047</v>
          </cell>
          <cell r="C184" t="str">
            <v>Vòng Văn</v>
          </cell>
          <cell r="D184" t="str">
            <v>Thắng</v>
          </cell>
          <cell r="E184" t="str">
            <v>26.05.94</v>
          </cell>
          <cell r="F184" t="str">
            <v>12TC-Ô1</v>
          </cell>
          <cell r="H184" t="str">
            <v>B</v>
          </cell>
        </row>
        <row r="185">
          <cell r="B185" t="str">
            <v>12B2250048</v>
          </cell>
          <cell r="C185" t="str">
            <v>Nguyễn Trí</v>
          </cell>
          <cell r="D185" t="str">
            <v>Thanh</v>
          </cell>
          <cell r="E185" t="str">
            <v>17.06.94</v>
          </cell>
          <cell r="F185" t="str">
            <v>12TC-Ô1</v>
          </cell>
          <cell r="G185" t="str">
            <v xml:space="preserve"> </v>
          </cell>
          <cell r="H185" t="str">
            <v>B</v>
          </cell>
          <cell r="I185" t="str">
            <v>Ô2</v>
          </cell>
        </row>
        <row r="186">
          <cell r="B186" t="str">
            <v>12B2250050</v>
          </cell>
          <cell r="C186" t="str">
            <v>Mai Ngọc</v>
          </cell>
          <cell r="D186" t="str">
            <v>Thi</v>
          </cell>
          <cell r="E186" t="str">
            <v>10.02.94</v>
          </cell>
          <cell r="F186" t="str">
            <v>12TC-Ô1</v>
          </cell>
          <cell r="G186" t="str">
            <v xml:space="preserve"> </v>
          </cell>
          <cell r="H186" t="str">
            <v>B</v>
          </cell>
          <cell r="I186" t="str">
            <v>Ô2</v>
          </cell>
        </row>
        <row r="187">
          <cell r="B187" t="str">
            <v>12B2250053</v>
          </cell>
          <cell r="C187" t="str">
            <v>Lê Đình</v>
          </cell>
          <cell r="D187" t="str">
            <v>Thiện</v>
          </cell>
          <cell r="E187" t="str">
            <v>08.10.94</v>
          </cell>
          <cell r="F187" t="str">
            <v>12TC-Ô1</v>
          </cell>
          <cell r="G187" t="str">
            <v xml:space="preserve"> </v>
          </cell>
          <cell r="H187" t="str">
            <v>B</v>
          </cell>
        </row>
        <row r="188">
          <cell r="B188" t="str">
            <v>12B2250054</v>
          </cell>
          <cell r="C188" t="str">
            <v>Nguyễn Xuân</v>
          </cell>
          <cell r="D188" t="str">
            <v>Thoại</v>
          </cell>
          <cell r="E188" t="str">
            <v>02.09.93</v>
          </cell>
          <cell r="F188" t="str">
            <v>12TC-Ô1</v>
          </cell>
          <cell r="G188" t="str">
            <v xml:space="preserve"> </v>
          </cell>
          <cell r="H188" t="str">
            <v>B</v>
          </cell>
          <cell r="I188" t="str">
            <v>Ô2</v>
          </cell>
        </row>
        <row r="189">
          <cell r="B189" t="str">
            <v>12B2250056</v>
          </cell>
          <cell r="C189" t="str">
            <v>Hồ Văn</v>
          </cell>
          <cell r="D189" t="str">
            <v>Thường</v>
          </cell>
          <cell r="E189" t="str">
            <v>23.02.94</v>
          </cell>
          <cell r="F189" t="str">
            <v>12TC-Ô1</v>
          </cell>
          <cell r="G189" t="str">
            <v xml:space="preserve"> </v>
          </cell>
          <cell r="H189" t="str">
            <v>B</v>
          </cell>
          <cell r="I189" t="str">
            <v>Ô2</v>
          </cell>
        </row>
        <row r="190">
          <cell r="B190" t="str">
            <v>12B2250057</v>
          </cell>
          <cell r="C190" t="str">
            <v>Phạm Biên</v>
          </cell>
          <cell r="D190" t="str">
            <v>Thùy</v>
          </cell>
          <cell r="E190" t="str">
            <v>03.12.94</v>
          </cell>
          <cell r="F190" t="str">
            <v>12TC-Ô1</v>
          </cell>
          <cell r="H190" t="str">
            <v>B</v>
          </cell>
        </row>
        <row r="191">
          <cell r="B191" t="str">
            <v>12B2250052</v>
          </cell>
          <cell r="C191" t="str">
            <v>Đỗ Xuân</v>
          </cell>
          <cell r="D191" t="str">
            <v>Thuyên</v>
          </cell>
          <cell r="E191" t="str">
            <v>25.04.92</v>
          </cell>
          <cell r="F191" t="str">
            <v>12TC-Ô1</v>
          </cell>
          <cell r="G191" t="str">
            <v xml:space="preserve"> </v>
          </cell>
          <cell r="I191" t="str">
            <v>Ô2</v>
          </cell>
        </row>
        <row r="192">
          <cell r="B192" t="str">
            <v>12B2250060</v>
          </cell>
          <cell r="C192" t="str">
            <v>Lê Ngọc</v>
          </cell>
          <cell r="D192" t="str">
            <v>Trung</v>
          </cell>
          <cell r="E192" t="str">
            <v>01.01.94</v>
          </cell>
          <cell r="F192" t="str">
            <v>12TC-Ô1</v>
          </cell>
          <cell r="I192" t="str">
            <v>Ô2-con NV trườngQT-NH</v>
          </cell>
        </row>
        <row r="193">
          <cell r="B193" t="str">
            <v>12B2250063</v>
          </cell>
          <cell r="C193" t="str">
            <v>Nguyễn Hoàng Minh</v>
          </cell>
          <cell r="D193" t="str">
            <v>Trường</v>
          </cell>
          <cell r="E193" t="str">
            <v>20.12.91</v>
          </cell>
          <cell r="F193" t="str">
            <v>12TC-Ô1</v>
          </cell>
          <cell r="G193" t="str">
            <v>LT</v>
          </cell>
          <cell r="H193" t="str">
            <v>B</v>
          </cell>
        </row>
        <row r="194">
          <cell r="B194" t="str">
            <v>12B2250065</v>
          </cell>
          <cell r="C194" t="str">
            <v>Lương Anh</v>
          </cell>
          <cell r="D194" t="str">
            <v>Tú</v>
          </cell>
          <cell r="E194" t="str">
            <v>27.11.94</v>
          </cell>
          <cell r="F194" t="str">
            <v>12TC-Ô1</v>
          </cell>
          <cell r="G194" t="str">
            <v xml:space="preserve"> </v>
          </cell>
          <cell r="H194" t="str">
            <v>B</v>
          </cell>
          <cell r="I194" t="str">
            <v>CL Lê thành hưng</v>
          </cell>
        </row>
        <row r="195">
          <cell r="B195" t="str">
            <v>12B2250073</v>
          </cell>
          <cell r="C195" t="str">
            <v xml:space="preserve">Cao Ngọc </v>
          </cell>
          <cell r="D195" t="str">
            <v>Tuấn</v>
          </cell>
          <cell r="E195" t="str">
            <v>13.06.87</v>
          </cell>
          <cell r="F195" t="str">
            <v>12TC-Ô1</v>
          </cell>
          <cell r="I195" t="str">
            <v>BĐXN</v>
          </cell>
        </row>
        <row r="196">
          <cell r="B196" t="str">
            <v>12B2250072</v>
          </cell>
          <cell r="C196" t="str">
            <v>Đặng Minh</v>
          </cell>
          <cell r="D196" t="str">
            <v>Tuấn</v>
          </cell>
          <cell r="E196" t="str">
            <v>15.01.94</v>
          </cell>
          <cell r="F196" t="str">
            <v>12TC-Ô1</v>
          </cell>
          <cell r="G196" t="str">
            <v xml:space="preserve"> </v>
          </cell>
          <cell r="H196" t="str">
            <v>B</v>
          </cell>
          <cell r="I196" t="str">
            <v>Ô2</v>
          </cell>
        </row>
        <row r="197">
          <cell r="B197" t="str">
            <v>12B2250068</v>
          </cell>
          <cell r="C197" t="str">
            <v>Lê Công</v>
          </cell>
          <cell r="D197" t="str">
            <v>Vĩ</v>
          </cell>
          <cell r="E197" t="str">
            <v>20.11.93</v>
          </cell>
          <cell r="F197" t="str">
            <v>12TC-Ô1</v>
          </cell>
          <cell r="G197" t="str">
            <v xml:space="preserve"> </v>
          </cell>
          <cell r="H197" t="str">
            <v>B</v>
          </cell>
          <cell r="I197" t="str">
            <v>Ô2</v>
          </cell>
        </row>
        <row r="198">
          <cell r="B198" t="str">
            <v>12B2250069</v>
          </cell>
          <cell r="C198" t="str">
            <v>Đỗ Quang</v>
          </cell>
          <cell r="D198" t="str">
            <v>Vũ</v>
          </cell>
          <cell r="E198" t="str">
            <v>23.02.93</v>
          </cell>
          <cell r="F198" t="str">
            <v>12TC-Ô1</v>
          </cell>
          <cell r="G198" t="str">
            <v xml:space="preserve"> </v>
          </cell>
          <cell r="H198" t="str">
            <v>B</v>
          </cell>
        </row>
        <row r="199">
          <cell r="B199" t="str">
            <v>12B2250071</v>
          </cell>
          <cell r="C199" t="str">
            <v>Phạm Minh</v>
          </cell>
          <cell r="D199" t="str">
            <v>Vương</v>
          </cell>
          <cell r="E199" t="str">
            <v>20.05.92</v>
          </cell>
          <cell r="F199" t="str">
            <v>12TC-Ô1</v>
          </cell>
          <cell r="G199" t="str">
            <v xml:space="preserve"> </v>
          </cell>
          <cell r="H199" t="str">
            <v>B</v>
          </cell>
        </row>
        <row r="200">
          <cell r="B200" t="str">
            <v>11B2250046</v>
          </cell>
          <cell r="C200" t="str">
            <v>Đỗ Đình</v>
          </cell>
          <cell r="D200" t="str">
            <v>Huấn</v>
          </cell>
          <cell r="E200" t="str">
            <v>04.01.93</v>
          </cell>
          <cell r="F200" t="str">
            <v>12TC-Ô1</v>
          </cell>
          <cell r="G200" t="str">
            <v>r</v>
          </cell>
          <cell r="H200" t="str">
            <v>B</v>
          </cell>
          <cell r="I200" t="str">
            <v>TNH.11TC-Ô2</v>
          </cell>
        </row>
        <row r="201">
          <cell r="B201" t="str">
            <v>11B2250138</v>
          </cell>
          <cell r="C201" t="str">
            <v>Lê Đức</v>
          </cell>
          <cell r="D201" t="str">
            <v>Toàn</v>
          </cell>
          <cell r="E201" t="str">
            <v>16.01.91</v>
          </cell>
          <cell r="F201" t="str">
            <v>12TC-Ô1</v>
          </cell>
          <cell r="G201" t="str">
            <v>r</v>
          </cell>
          <cell r="H201" t="str">
            <v>B</v>
          </cell>
          <cell r="I201" t="str">
            <v>TNH.11TC-Ô2</v>
          </cell>
        </row>
        <row r="202">
          <cell r="B202" t="str">
            <v>12B2050001</v>
          </cell>
          <cell r="C202" t="str">
            <v>Đỗ Thị Bích</v>
          </cell>
          <cell r="D202" t="str">
            <v>Cẩm</v>
          </cell>
          <cell r="E202" t="str">
            <v>02.02.94</v>
          </cell>
          <cell r="F202" t="str">
            <v>12TC-MT</v>
          </cell>
          <cell r="G202" t="str">
            <v>Nữ</v>
          </cell>
          <cell r="H202" t="str">
            <v>B</v>
          </cell>
        </row>
        <row r="203">
          <cell r="B203" t="str">
            <v>12B2050002</v>
          </cell>
          <cell r="C203" t="str">
            <v>Phạm Thị</v>
          </cell>
          <cell r="D203" t="str">
            <v>Cúc</v>
          </cell>
          <cell r="E203" t="str">
            <v>12.09.90</v>
          </cell>
          <cell r="F203" t="str">
            <v>12TC-MT</v>
          </cell>
          <cell r="G203" t="str">
            <v>Nữ</v>
          </cell>
          <cell r="H203" t="str">
            <v>B</v>
          </cell>
        </row>
        <row r="204">
          <cell r="B204" t="str">
            <v>12B2050004</v>
          </cell>
          <cell r="C204" t="str">
            <v>Nguyễn Thị Ngọc</v>
          </cell>
          <cell r="D204" t="str">
            <v>Dung</v>
          </cell>
          <cell r="E204" t="str">
            <v>30.08.93</v>
          </cell>
          <cell r="F204" t="str">
            <v>12TC-MT</v>
          </cell>
          <cell r="G204" t="str">
            <v>Nữ</v>
          </cell>
        </row>
        <row r="205">
          <cell r="B205" t="str">
            <v>12B2050005</v>
          </cell>
          <cell r="C205" t="str">
            <v>Phan Thị Cẩm</v>
          </cell>
          <cell r="D205" t="str">
            <v>Dung</v>
          </cell>
          <cell r="E205" t="str">
            <v>27.11.94</v>
          </cell>
          <cell r="F205" t="str">
            <v>12TC-MT</v>
          </cell>
          <cell r="G205" t="str">
            <v>Nữ</v>
          </cell>
          <cell r="H205" t="str">
            <v>B</v>
          </cell>
        </row>
        <row r="206">
          <cell r="B206" t="str">
            <v>12B2050006</v>
          </cell>
          <cell r="C206" t="str">
            <v>Trương Trần Phước</v>
          </cell>
          <cell r="D206" t="str">
            <v>Duyên</v>
          </cell>
          <cell r="E206" t="str">
            <v>26.05.94</v>
          </cell>
          <cell r="F206" t="str">
            <v>12TC-MT</v>
          </cell>
          <cell r="G206" t="str">
            <v>Nữ</v>
          </cell>
        </row>
        <row r="207">
          <cell r="B207" t="str">
            <v>12B2050007</v>
          </cell>
          <cell r="C207" t="str">
            <v>Lê Trần</v>
          </cell>
          <cell r="D207" t="str">
            <v>Đạt</v>
          </cell>
          <cell r="E207" t="str">
            <v>19.12.88</v>
          </cell>
          <cell r="F207" t="str">
            <v>12TC-MT</v>
          </cell>
          <cell r="G207" t="str">
            <v xml:space="preserve"> </v>
          </cell>
          <cell r="H207" t="str">
            <v>B</v>
          </cell>
        </row>
        <row r="208">
          <cell r="B208" t="str">
            <v>12B2050008</v>
          </cell>
          <cell r="C208" t="str">
            <v>Huỳnh Thị</v>
          </cell>
          <cell r="D208" t="str">
            <v>Điệp</v>
          </cell>
          <cell r="E208" t="str">
            <v>09.04.94</v>
          </cell>
          <cell r="F208" t="str">
            <v>12TC-MT</v>
          </cell>
          <cell r="G208" t="str">
            <v>Nữ</v>
          </cell>
          <cell r="H208" t="str">
            <v>B</v>
          </cell>
        </row>
        <row r="209">
          <cell r="B209" t="str">
            <v>12B2050010</v>
          </cell>
          <cell r="C209" t="str">
            <v>Trần Thị Thuý</v>
          </cell>
          <cell r="D209" t="str">
            <v>Kiều</v>
          </cell>
          <cell r="E209" t="str">
            <v>21.01.94</v>
          </cell>
          <cell r="F209" t="str">
            <v>12TC-MT</v>
          </cell>
          <cell r="G209" t="str">
            <v>Nữ</v>
          </cell>
        </row>
        <row r="210">
          <cell r="B210" t="str">
            <v>12B2050011</v>
          </cell>
          <cell r="C210" t="str">
            <v>Háu Nhộc</v>
          </cell>
          <cell r="D210" t="str">
            <v>Lày</v>
          </cell>
          <cell r="E210" t="str">
            <v>21.12.92</v>
          </cell>
          <cell r="F210" t="str">
            <v>12TC-MT</v>
          </cell>
          <cell r="G210" t="str">
            <v>Nữ</v>
          </cell>
          <cell r="H210" t="str">
            <v>B</v>
          </cell>
          <cell r="I210" t="str">
            <v>DT.Hoa</v>
          </cell>
        </row>
        <row r="211">
          <cell r="B211" t="str">
            <v>12B2050012</v>
          </cell>
          <cell r="C211" t="str">
            <v>Trần Thị Nhật</v>
          </cell>
          <cell r="D211" t="str">
            <v>Lệ</v>
          </cell>
          <cell r="E211" t="str">
            <v>10.07.94</v>
          </cell>
          <cell r="F211" t="str">
            <v>12TC-MT</v>
          </cell>
          <cell r="G211" t="str">
            <v>Nữ</v>
          </cell>
          <cell r="H211" t="str">
            <v>B</v>
          </cell>
        </row>
        <row r="212">
          <cell r="B212" t="str">
            <v>12B2050013</v>
          </cell>
          <cell r="C212" t="str">
            <v>Lữ Thị Kim</v>
          </cell>
          <cell r="D212" t="str">
            <v>Loan</v>
          </cell>
          <cell r="E212" t="str">
            <v>10.09.94</v>
          </cell>
          <cell r="F212" t="str">
            <v>12TC-MT</v>
          </cell>
          <cell r="G212" t="str">
            <v>Nữ</v>
          </cell>
          <cell r="H212" t="str">
            <v>B</v>
          </cell>
        </row>
        <row r="213">
          <cell r="B213" t="str">
            <v>12B2050014</v>
          </cell>
          <cell r="C213" t="str">
            <v>Huỳnh Kim</v>
          </cell>
          <cell r="D213" t="str">
            <v>Lộc</v>
          </cell>
          <cell r="E213" t="str">
            <v>29.07.94</v>
          </cell>
          <cell r="F213" t="str">
            <v>12TC-MT</v>
          </cell>
          <cell r="G213" t="str">
            <v>Nữ</v>
          </cell>
          <cell r="I213" t="str">
            <v>con BB 2/3</v>
          </cell>
        </row>
        <row r="214">
          <cell r="B214" t="str">
            <v>12B2050015</v>
          </cell>
          <cell r="C214" t="str">
            <v>Nguyễn Thị Tuyết</v>
          </cell>
          <cell r="D214" t="str">
            <v>Nga</v>
          </cell>
          <cell r="E214" t="str">
            <v>10.10.93</v>
          </cell>
          <cell r="F214" t="str">
            <v>12TC-MT</v>
          </cell>
          <cell r="G214" t="str">
            <v>Nữ</v>
          </cell>
          <cell r="H214" t="str">
            <v>B</v>
          </cell>
        </row>
        <row r="215">
          <cell r="B215" t="str">
            <v>12B2050016</v>
          </cell>
          <cell r="C215" t="str">
            <v>Phạm Thị</v>
          </cell>
          <cell r="D215" t="str">
            <v>Nguyên</v>
          </cell>
          <cell r="E215" t="str">
            <v>13.10.93</v>
          </cell>
          <cell r="F215" t="str">
            <v>12TC-MT</v>
          </cell>
          <cell r="G215" t="str">
            <v>Nữ</v>
          </cell>
          <cell r="H215" t="str">
            <v>B</v>
          </cell>
        </row>
        <row r="216">
          <cell r="B216" t="str">
            <v>12B2050017</v>
          </cell>
          <cell r="C216" t="str">
            <v>Nguyễn Thị Kiều</v>
          </cell>
          <cell r="D216" t="str">
            <v>Oanh</v>
          </cell>
          <cell r="E216" t="str">
            <v>17.08.91</v>
          </cell>
          <cell r="F216" t="str">
            <v>12TC-MT</v>
          </cell>
          <cell r="G216" t="str">
            <v>Nữ</v>
          </cell>
          <cell r="H216" t="str">
            <v>B</v>
          </cell>
        </row>
        <row r="217">
          <cell r="B217" t="str">
            <v>12B2050018</v>
          </cell>
          <cell r="C217" t="str">
            <v>Đặng Huỳnh Yến</v>
          </cell>
          <cell r="D217" t="str">
            <v>Phi</v>
          </cell>
          <cell r="E217" t="str">
            <v>09.03.94</v>
          </cell>
          <cell r="F217" t="str">
            <v>12TC-MT</v>
          </cell>
          <cell r="G217" t="str">
            <v>Nữ</v>
          </cell>
          <cell r="I217" t="str">
            <v>LPHT</v>
          </cell>
        </row>
        <row r="218">
          <cell r="B218" t="str">
            <v>12B2050019</v>
          </cell>
          <cell r="C218" t="str">
            <v>Trần Thị Linh</v>
          </cell>
          <cell r="D218" t="str">
            <v>Quy</v>
          </cell>
          <cell r="E218" t="str">
            <v>01.09.92</v>
          </cell>
          <cell r="F218" t="str">
            <v>12TC-MT</v>
          </cell>
          <cell r="G218" t="str">
            <v>Nữ</v>
          </cell>
          <cell r="H218" t="str">
            <v>B</v>
          </cell>
        </row>
        <row r="219">
          <cell r="B219" t="str">
            <v>12B2050020</v>
          </cell>
          <cell r="C219" t="str">
            <v>Hoàng Thị</v>
          </cell>
          <cell r="D219" t="str">
            <v>Quyên</v>
          </cell>
          <cell r="E219" t="str">
            <v>10.08.91</v>
          </cell>
          <cell r="F219" t="str">
            <v>12TC-MT</v>
          </cell>
          <cell r="G219" t="str">
            <v>Nữ</v>
          </cell>
          <cell r="H219" t="str">
            <v>B</v>
          </cell>
        </row>
        <row r="220">
          <cell r="B220" t="str">
            <v>12B2050021</v>
          </cell>
          <cell r="C220" t="str">
            <v>Phan Thị Thu</v>
          </cell>
          <cell r="D220" t="str">
            <v>Quỳnh</v>
          </cell>
          <cell r="E220" t="str">
            <v>19.08.94</v>
          </cell>
          <cell r="F220" t="str">
            <v>12TC-MT</v>
          </cell>
          <cell r="G220" t="str">
            <v>Nữ</v>
          </cell>
          <cell r="H220" t="str">
            <v>B</v>
          </cell>
        </row>
        <row r="221">
          <cell r="B221" t="str">
            <v>12B2050023</v>
          </cell>
          <cell r="C221" t="str">
            <v>Phan Thị</v>
          </cell>
          <cell r="D221" t="str">
            <v>Thanh</v>
          </cell>
          <cell r="E221" t="str">
            <v>01.10.93</v>
          </cell>
          <cell r="F221" t="str">
            <v>12TC-MT</v>
          </cell>
          <cell r="G221" t="str">
            <v>Nữ</v>
          </cell>
          <cell r="H221" t="str">
            <v>B</v>
          </cell>
        </row>
        <row r="222">
          <cell r="B222" t="str">
            <v>12B2050041</v>
          </cell>
          <cell r="C222" t="str">
            <v>Trần Thị</v>
          </cell>
          <cell r="D222" t="str">
            <v>Thanh</v>
          </cell>
          <cell r="E222" t="str">
            <v>10.11.94</v>
          </cell>
          <cell r="F222" t="str">
            <v>12TC-MT</v>
          </cell>
          <cell r="G222" t="str">
            <v>Nữ</v>
          </cell>
          <cell r="H222" t="str">
            <v>B</v>
          </cell>
        </row>
        <row r="223">
          <cell r="B223" t="str">
            <v>12B2050040</v>
          </cell>
          <cell r="C223" t="str">
            <v>Hà Thị Thu</v>
          </cell>
          <cell r="D223" t="str">
            <v>Thảo</v>
          </cell>
          <cell r="E223" t="str">
            <v>01.07.94</v>
          </cell>
          <cell r="F223" t="str">
            <v>12TC-MT</v>
          </cell>
          <cell r="G223" t="str">
            <v>Nữ</v>
          </cell>
          <cell r="H223" t="str">
            <v>B</v>
          </cell>
        </row>
        <row r="224">
          <cell r="B224" t="str">
            <v>12B2050024</v>
          </cell>
          <cell r="C224" t="str">
            <v>Nguyễn Ngọc Mai</v>
          </cell>
          <cell r="D224" t="str">
            <v>Thi</v>
          </cell>
          <cell r="E224" t="str">
            <v>22.09.94</v>
          </cell>
          <cell r="F224" t="str">
            <v>12TC-MT</v>
          </cell>
          <cell r="G224" t="str">
            <v>Nữ</v>
          </cell>
        </row>
        <row r="225">
          <cell r="B225" t="str">
            <v>12B2050031</v>
          </cell>
          <cell r="C225" t="str">
            <v>Hồ Thị Bé</v>
          </cell>
          <cell r="D225" t="str">
            <v>Thơ</v>
          </cell>
          <cell r="E225" t="str">
            <v>08.09.94</v>
          </cell>
          <cell r="F225" t="str">
            <v>12TC-MT</v>
          </cell>
          <cell r="G225" t="str">
            <v>Nữ</v>
          </cell>
          <cell r="H225" t="str">
            <v>B</v>
          </cell>
        </row>
        <row r="226">
          <cell r="B226" t="str">
            <v>12B2050025</v>
          </cell>
          <cell r="C226" t="str">
            <v>Cao Anh</v>
          </cell>
          <cell r="D226" t="str">
            <v>Thư</v>
          </cell>
          <cell r="E226" t="str">
            <v>20.04.94</v>
          </cell>
          <cell r="F226" t="str">
            <v>12TC-MT</v>
          </cell>
          <cell r="G226" t="str">
            <v>Nữ</v>
          </cell>
          <cell r="H226" t="str">
            <v>B</v>
          </cell>
        </row>
        <row r="227">
          <cell r="B227" t="str">
            <v>12B2050026</v>
          </cell>
          <cell r="C227" t="str">
            <v>Nguyễn Thị Anh</v>
          </cell>
          <cell r="D227" t="str">
            <v>Thư</v>
          </cell>
          <cell r="E227" t="str">
            <v>26.04.91</v>
          </cell>
          <cell r="F227" t="str">
            <v>12TC-MT</v>
          </cell>
          <cell r="G227" t="str">
            <v>Nữ</v>
          </cell>
          <cell r="H227" t="str">
            <v>B</v>
          </cell>
        </row>
        <row r="228">
          <cell r="B228" t="str">
            <v>12B2050027</v>
          </cell>
          <cell r="C228" t="str">
            <v>Trương Thị Giáng</v>
          </cell>
          <cell r="D228" t="str">
            <v>Thu</v>
          </cell>
          <cell r="E228" t="str">
            <v>03.01.93</v>
          </cell>
          <cell r="F228" t="str">
            <v>12TC-MT</v>
          </cell>
          <cell r="G228" t="str">
            <v>Nữ</v>
          </cell>
          <cell r="I228" t="str">
            <v>LPKL</v>
          </cell>
        </row>
        <row r="229">
          <cell r="B229" t="str">
            <v>12B2050028</v>
          </cell>
          <cell r="C229" t="str">
            <v>Tô Thị Thu</v>
          </cell>
          <cell r="D229" t="str">
            <v>Thủy</v>
          </cell>
          <cell r="E229" t="str">
            <v>18.06.93</v>
          </cell>
          <cell r="F229" t="str">
            <v>12TC-MT</v>
          </cell>
          <cell r="G229" t="str">
            <v>Nữ</v>
          </cell>
          <cell r="H229" t="str">
            <v>B</v>
          </cell>
        </row>
        <row r="230">
          <cell r="B230" t="str">
            <v>12B2050029</v>
          </cell>
          <cell r="C230" t="str">
            <v>Nguyễn Thị Thủy</v>
          </cell>
          <cell r="D230" t="str">
            <v>Tiên</v>
          </cell>
          <cell r="E230" t="str">
            <v>16.06.93</v>
          </cell>
          <cell r="F230" t="str">
            <v>12TC-MT</v>
          </cell>
          <cell r="G230" t="str">
            <v>Nữ</v>
          </cell>
          <cell r="H230" t="str">
            <v>B</v>
          </cell>
        </row>
        <row r="231">
          <cell r="B231" t="str">
            <v>12B2050030</v>
          </cell>
          <cell r="C231" t="str">
            <v>Phạm Ngọc</v>
          </cell>
          <cell r="D231" t="str">
            <v>Trang</v>
          </cell>
          <cell r="E231" t="str">
            <v>26.10.90</v>
          </cell>
          <cell r="F231" t="str">
            <v>12TC-MT</v>
          </cell>
          <cell r="G231" t="str">
            <v>Nữ</v>
          </cell>
          <cell r="H231" t="str">
            <v>B</v>
          </cell>
        </row>
        <row r="232">
          <cell r="B232" t="str">
            <v>12B2050032</v>
          </cell>
          <cell r="C232" t="str">
            <v>Lê Thị Kiều</v>
          </cell>
          <cell r="D232" t="str">
            <v>Trinh</v>
          </cell>
          <cell r="E232" t="str">
            <v>04.10.94</v>
          </cell>
          <cell r="F232" t="str">
            <v>12TC-MT</v>
          </cell>
          <cell r="G232" t="str">
            <v>Nữ</v>
          </cell>
          <cell r="H232" t="str">
            <v>B</v>
          </cell>
        </row>
        <row r="233">
          <cell r="B233" t="str">
            <v>12B2050033</v>
          </cell>
          <cell r="C233" t="str">
            <v>Nguyễn Thị Diễm</v>
          </cell>
          <cell r="D233" t="str">
            <v>Trinh</v>
          </cell>
          <cell r="E233" t="str">
            <v>22.05.90</v>
          </cell>
          <cell r="F233" t="str">
            <v>12TC-MT</v>
          </cell>
          <cell r="G233" t="str">
            <v>Nữ</v>
          </cell>
          <cell r="H233" t="str">
            <v>B</v>
          </cell>
        </row>
        <row r="234">
          <cell r="B234" t="str">
            <v>12B2050034</v>
          </cell>
          <cell r="C234" t="str">
            <v>Nguyễn Thị Ngọc</v>
          </cell>
          <cell r="D234" t="str">
            <v>Trinh</v>
          </cell>
          <cell r="E234" t="str">
            <v>25.03.94</v>
          </cell>
          <cell r="F234" t="str">
            <v>12TC-MT</v>
          </cell>
          <cell r="G234" t="str">
            <v>Nữ</v>
          </cell>
        </row>
        <row r="235">
          <cell r="B235" t="str">
            <v>12B2050035</v>
          </cell>
          <cell r="C235" t="str">
            <v>Huỳnh Minh</v>
          </cell>
          <cell r="D235" t="str">
            <v>Truyền</v>
          </cell>
          <cell r="E235" t="str">
            <v>11.09.94</v>
          </cell>
          <cell r="F235" t="str">
            <v>12TC-MT</v>
          </cell>
          <cell r="G235" t="str">
            <v xml:space="preserve"> </v>
          </cell>
          <cell r="H235" t="str">
            <v>B</v>
          </cell>
        </row>
        <row r="236">
          <cell r="B236" t="str">
            <v>12B2050037</v>
          </cell>
          <cell r="C236" t="str">
            <v>Nguyễn Thị Hồng</v>
          </cell>
          <cell r="D236" t="str">
            <v>Vân</v>
          </cell>
          <cell r="E236" t="str">
            <v>29.11.92</v>
          </cell>
          <cell r="F236" t="str">
            <v>12TC-MT</v>
          </cell>
          <cell r="G236" t="str">
            <v>Nữ</v>
          </cell>
          <cell r="H236" t="str">
            <v>B</v>
          </cell>
        </row>
        <row r="237">
          <cell r="B237" t="str">
            <v>12B2050038</v>
          </cell>
          <cell r="C237" t="str">
            <v>Trần Thị</v>
          </cell>
          <cell r="D237" t="str">
            <v>Vinh</v>
          </cell>
          <cell r="E237" t="str">
            <v>12.07.90</v>
          </cell>
          <cell r="F237" t="str">
            <v>12TC-MT</v>
          </cell>
          <cell r="G237" t="str">
            <v>Nữ</v>
          </cell>
          <cell r="H237" t="str">
            <v>B</v>
          </cell>
        </row>
        <row r="238">
          <cell r="B238" t="str">
            <v>12B2030002</v>
          </cell>
          <cell r="C238" t="str">
            <v>Nguyễn Phạm Minh</v>
          </cell>
          <cell r="D238" t="str">
            <v>Châu</v>
          </cell>
          <cell r="E238" t="str">
            <v>21.10.90</v>
          </cell>
          <cell r="F238" t="str">
            <v>12TC-LT1</v>
          </cell>
          <cell r="G238" t="str">
            <v>Nữ</v>
          </cell>
        </row>
        <row r="239">
          <cell r="B239" t="str">
            <v>12B2030003</v>
          </cell>
          <cell r="C239" t="str">
            <v>Hồ Hồng</v>
          </cell>
          <cell r="D239" t="str">
            <v>Công</v>
          </cell>
          <cell r="E239" t="str">
            <v>06.08.93</v>
          </cell>
          <cell r="F239" t="str">
            <v>12TC-LT1</v>
          </cell>
          <cell r="G239" t="str">
            <v xml:space="preserve"> </v>
          </cell>
          <cell r="I239" t="str">
            <v>LT2</v>
          </cell>
        </row>
        <row r="240">
          <cell r="B240" t="str">
            <v>12B2030005</v>
          </cell>
          <cell r="C240" t="str">
            <v>Đào Anh</v>
          </cell>
          <cell r="D240" t="str">
            <v>Dũng</v>
          </cell>
          <cell r="E240" t="str">
            <v>24.08.94</v>
          </cell>
          <cell r="F240" t="str">
            <v>12TC-LT1</v>
          </cell>
        </row>
        <row r="241">
          <cell r="B241" t="str">
            <v>12B2030021</v>
          </cell>
          <cell r="C241" t="str">
            <v>Võ Hoàng</v>
          </cell>
          <cell r="D241" t="str">
            <v>Lam</v>
          </cell>
          <cell r="E241" t="str">
            <v>20.01.84</v>
          </cell>
          <cell r="F241" t="str">
            <v>12TC-LT1</v>
          </cell>
          <cell r="G241" t="str">
            <v>LT</v>
          </cell>
          <cell r="H241" t="str">
            <v>B</v>
          </cell>
        </row>
        <row r="242">
          <cell r="B242" t="str">
            <v>12B2030032</v>
          </cell>
          <cell r="C242" t="str">
            <v>Hoa</v>
          </cell>
          <cell r="D242" t="str">
            <v>Phát</v>
          </cell>
          <cell r="E242" t="str">
            <v>05.02.94</v>
          </cell>
          <cell r="F242" t="str">
            <v>12TC-LT1</v>
          </cell>
          <cell r="G242" t="str">
            <v xml:space="preserve"> </v>
          </cell>
          <cell r="I242" t="str">
            <v>Tự ý nghỉ từ 10/3/2014</v>
          </cell>
        </row>
        <row r="243">
          <cell r="B243" t="str">
            <v>12B2030050</v>
          </cell>
          <cell r="C243" t="str">
            <v>Trần Đình</v>
          </cell>
          <cell r="D243" t="str">
            <v>Thiện</v>
          </cell>
          <cell r="E243" t="str">
            <v>22.11.93</v>
          </cell>
          <cell r="F243" t="str">
            <v>12TC-LT1</v>
          </cell>
          <cell r="I243" t="str">
            <v>LT2</v>
          </cell>
        </row>
        <row r="244">
          <cell r="B244" t="str">
            <v>12B2030051</v>
          </cell>
          <cell r="C244" t="str">
            <v>Trần Minh</v>
          </cell>
          <cell r="D244" t="str">
            <v>Thiện</v>
          </cell>
          <cell r="E244" t="str">
            <v>19.02.94</v>
          </cell>
          <cell r="F244" t="str">
            <v>12TC-LT1</v>
          </cell>
          <cell r="G244" t="str">
            <v>LPKL</v>
          </cell>
          <cell r="H244" t="str">
            <v>B</v>
          </cell>
        </row>
        <row r="245">
          <cell r="B245" t="str">
            <v>12B2030062</v>
          </cell>
          <cell r="C245" t="str">
            <v>Võ Thành</v>
          </cell>
          <cell r="D245" t="str">
            <v>Vinh</v>
          </cell>
          <cell r="E245" t="str">
            <v>04.12.90</v>
          </cell>
          <cell r="F245" t="str">
            <v>12TC-LT1</v>
          </cell>
          <cell r="H245" t="str">
            <v>B</v>
          </cell>
          <cell r="I245" t="str">
            <v>LT2</v>
          </cell>
        </row>
        <row r="246">
          <cell r="B246" t="str">
            <v>11B2030011</v>
          </cell>
          <cell r="C246" t="str">
            <v>Lê Anh</v>
          </cell>
          <cell r="D246" t="str">
            <v>Hào</v>
          </cell>
          <cell r="E246" t="str">
            <v>10.12.92</v>
          </cell>
          <cell r="F246" t="str">
            <v>12TC-LT1</v>
          </cell>
          <cell r="G246" t="str">
            <v>r</v>
          </cell>
          <cell r="H246" t="str">
            <v>B</v>
          </cell>
          <cell r="I246" t="str">
            <v>TNH11TC-LT1</v>
          </cell>
        </row>
        <row r="247">
          <cell r="B247" t="str">
            <v>12B2020001</v>
          </cell>
          <cell r="C247" t="str">
            <v>Huỳnh Lê Tuấn</v>
          </cell>
          <cell r="D247" t="str">
            <v>Anh</v>
          </cell>
          <cell r="E247" t="str">
            <v>10.11.91</v>
          </cell>
          <cell r="F247" t="str">
            <v>12TC-QTM1</v>
          </cell>
          <cell r="G247" t="str">
            <v xml:space="preserve"> </v>
          </cell>
          <cell r="H247" t="str">
            <v>B</v>
          </cell>
        </row>
        <row r="248">
          <cell r="B248" t="str">
            <v>12B2020002</v>
          </cell>
          <cell r="C248" t="str">
            <v>Đinh Văn</v>
          </cell>
          <cell r="D248" t="str">
            <v>Dũng</v>
          </cell>
          <cell r="E248" t="str">
            <v>21.01.94</v>
          </cell>
          <cell r="F248" t="str">
            <v>12TC-QTM1</v>
          </cell>
          <cell r="G248" t="str">
            <v xml:space="preserve"> </v>
          </cell>
          <cell r="H248" t="str">
            <v>B</v>
          </cell>
          <cell r="I248" t="str">
            <v>QTM2</v>
          </cell>
        </row>
        <row r="249">
          <cell r="B249" t="str">
            <v>12B2020003</v>
          </cell>
          <cell r="C249" t="str">
            <v>Nguyễn Việt</v>
          </cell>
          <cell r="D249" t="str">
            <v>Dũng</v>
          </cell>
          <cell r="E249" t="str">
            <v>22.10.88</v>
          </cell>
          <cell r="F249" t="str">
            <v>12TC-QTM1</v>
          </cell>
          <cell r="G249" t="str">
            <v xml:space="preserve"> </v>
          </cell>
          <cell r="H249" t="str">
            <v>B</v>
          </cell>
        </row>
        <row r="250">
          <cell r="B250" t="str">
            <v>12B2020008</v>
          </cell>
          <cell r="C250" t="str">
            <v>Nguyễn Tấn</v>
          </cell>
          <cell r="D250" t="str">
            <v>Duy</v>
          </cell>
          <cell r="E250" t="str">
            <v>27.11.88</v>
          </cell>
          <cell r="F250" t="str">
            <v>12TC-QTM1</v>
          </cell>
          <cell r="G250" t="str">
            <v xml:space="preserve"> </v>
          </cell>
          <cell r="I250" t="str">
            <v>QTM2</v>
          </cell>
        </row>
        <row r="251">
          <cell r="B251" t="str">
            <v>12B2020009</v>
          </cell>
          <cell r="C251" t="str">
            <v>Tô Nguyễn Trường</v>
          </cell>
          <cell r="D251" t="str">
            <v>Duy</v>
          </cell>
          <cell r="E251" t="str">
            <v>23.10.93</v>
          </cell>
          <cell r="F251" t="str">
            <v>12TC-QTM1</v>
          </cell>
          <cell r="G251" t="str">
            <v xml:space="preserve"> </v>
          </cell>
        </row>
        <row r="252">
          <cell r="B252" t="str">
            <v>12B2020014</v>
          </cell>
          <cell r="C252" t="str">
            <v>Phạm Đức</v>
          </cell>
          <cell r="D252" t="str">
            <v>Đạt</v>
          </cell>
          <cell r="E252" t="str">
            <v>04.03.94</v>
          </cell>
          <cell r="F252" t="str">
            <v>12TC-QTM1</v>
          </cell>
          <cell r="G252" t="str">
            <v xml:space="preserve"> </v>
          </cell>
          <cell r="H252" t="str">
            <v>B</v>
          </cell>
          <cell r="I252" t="str">
            <v>QTM2</v>
          </cell>
        </row>
        <row r="253">
          <cell r="B253" t="str">
            <v>12B2020018</v>
          </cell>
          <cell r="C253" t="str">
            <v>Trần Tuấn</v>
          </cell>
          <cell r="D253" t="str">
            <v>Hải</v>
          </cell>
          <cell r="E253" t="str">
            <v>17.10.90</v>
          </cell>
          <cell r="F253" t="str">
            <v>12TC-QTM1</v>
          </cell>
          <cell r="G253" t="str">
            <v xml:space="preserve"> </v>
          </cell>
        </row>
        <row r="254">
          <cell r="B254" t="str">
            <v>12B2020027</v>
          </cell>
          <cell r="C254" t="str">
            <v>Lê Kim</v>
          </cell>
          <cell r="D254" t="str">
            <v>Long</v>
          </cell>
          <cell r="E254" t="str">
            <v>13.01.94</v>
          </cell>
          <cell r="F254" t="str">
            <v>12TC-QTM1</v>
          </cell>
          <cell r="G254" t="str">
            <v>Nữ</v>
          </cell>
          <cell r="H254" t="str">
            <v>LPHT</v>
          </cell>
        </row>
        <row r="255">
          <cell r="B255" t="str">
            <v>12B2020032</v>
          </cell>
          <cell r="C255" t="str">
            <v>Nguyễn Hữu</v>
          </cell>
          <cell r="D255" t="str">
            <v>Nam</v>
          </cell>
          <cell r="E255" t="str">
            <v>10.03.92</v>
          </cell>
          <cell r="F255" t="str">
            <v>12TC-QTM1</v>
          </cell>
          <cell r="G255" t="str">
            <v>LT</v>
          </cell>
        </row>
        <row r="256">
          <cell r="B256" t="str">
            <v>12B2020034</v>
          </cell>
          <cell r="C256" t="str">
            <v>Lý Tuấn</v>
          </cell>
          <cell r="D256" t="str">
            <v>Nghĩa</v>
          </cell>
          <cell r="E256" t="str">
            <v>15.08.94</v>
          </cell>
          <cell r="F256" t="str">
            <v>12TC-QTM1</v>
          </cell>
          <cell r="G256" t="str">
            <v xml:space="preserve"> </v>
          </cell>
          <cell r="I256" t="str">
            <v>DT.Hoa</v>
          </cell>
        </row>
        <row r="257">
          <cell r="B257" t="str">
            <v>12B2020035</v>
          </cell>
          <cell r="C257" t="str">
            <v>Mạc Hữu</v>
          </cell>
          <cell r="D257" t="str">
            <v>Nghĩa</v>
          </cell>
          <cell r="E257" t="str">
            <v>16.08.93</v>
          </cell>
          <cell r="F257" t="str">
            <v>12TC-QTM1</v>
          </cell>
          <cell r="G257" t="str">
            <v xml:space="preserve"> </v>
          </cell>
          <cell r="I257" t="str">
            <v>QTM2-VPNQ02.01.14CC</v>
          </cell>
        </row>
        <row r="258">
          <cell r="B258" t="str">
            <v>12B2020036</v>
          </cell>
          <cell r="C258" t="str">
            <v>Kỳ Công</v>
          </cell>
          <cell r="D258" t="str">
            <v>Nghiệp</v>
          </cell>
          <cell r="E258" t="str">
            <v>14.05.93</v>
          </cell>
          <cell r="F258" t="str">
            <v>12TC-QTM1</v>
          </cell>
          <cell r="G258" t="str">
            <v xml:space="preserve"> </v>
          </cell>
          <cell r="H258" t="str">
            <v>B</v>
          </cell>
        </row>
        <row r="259">
          <cell r="B259" t="str">
            <v>12B2020038</v>
          </cell>
          <cell r="C259" t="str">
            <v>Tô Huỳnh</v>
          </cell>
          <cell r="D259" t="str">
            <v>Nguyên</v>
          </cell>
          <cell r="E259" t="str">
            <v>30.03.94</v>
          </cell>
          <cell r="F259" t="str">
            <v>12TC-QTM1</v>
          </cell>
          <cell r="H259" t="str">
            <v>B</v>
          </cell>
          <cell r="I259" t="str">
            <v>VPNQ02.01.14CC</v>
          </cell>
        </row>
        <row r="260">
          <cell r="B260" t="str">
            <v>12B2020043</v>
          </cell>
          <cell r="C260" t="str">
            <v>Lê Trần</v>
          </cell>
          <cell r="D260" t="str">
            <v>Quân</v>
          </cell>
          <cell r="E260" t="str">
            <v>12.04.90</v>
          </cell>
          <cell r="F260" t="str">
            <v>12TC-QTM1</v>
          </cell>
          <cell r="G260" t="str">
            <v>LPKL</v>
          </cell>
          <cell r="I260" t="str">
            <v>QTM2</v>
          </cell>
        </row>
        <row r="261">
          <cell r="B261" t="str">
            <v>12B2020044</v>
          </cell>
          <cell r="C261" t="str">
            <v>Trần Minh</v>
          </cell>
          <cell r="D261" t="str">
            <v>Quang</v>
          </cell>
          <cell r="E261" t="str">
            <v>03.05.93</v>
          </cell>
          <cell r="F261" t="str">
            <v>12TC-QTM1</v>
          </cell>
          <cell r="G261" t="str">
            <v xml:space="preserve"> </v>
          </cell>
          <cell r="H261" t="str">
            <v>B</v>
          </cell>
          <cell r="I261" t="str">
            <v>VPNQ02.01.14CC</v>
          </cell>
        </row>
        <row r="262">
          <cell r="B262" t="str">
            <v>12B2020045</v>
          </cell>
          <cell r="C262" t="str">
            <v>Nguyễn Thạch</v>
          </cell>
          <cell r="D262" t="str">
            <v>Sơn</v>
          </cell>
          <cell r="E262" t="str">
            <v>29.07.93</v>
          </cell>
          <cell r="F262" t="str">
            <v>12TC-QTM1</v>
          </cell>
          <cell r="G262" t="str">
            <v xml:space="preserve"> </v>
          </cell>
        </row>
        <row r="263">
          <cell r="B263" t="str">
            <v>12B2020046</v>
          </cell>
          <cell r="C263" t="str">
            <v>Phan Tấn</v>
          </cell>
          <cell r="D263" t="str">
            <v>Sỹ</v>
          </cell>
          <cell r="E263" t="str">
            <v>29.11.94</v>
          </cell>
          <cell r="F263" t="str">
            <v>12TC-QTM1</v>
          </cell>
          <cell r="G263" t="str">
            <v xml:space="preserve"> </v>
          </cell>
        </row>
        <row r="264">
          <cell r="B264" t="str">
            <v>12B2020047</v>
          </cell>
          <cell r="C264" t="str">
            <v>Nguyễn Phú</v>
          </cell>
          <cell r="D264" t="str">
            <v>Tài</v>
          </cell>
          <cell r="E264" t="str">
            <v>24.11.94</v>
          </cell>
          <cell r="F264" t="str">
            <v>12TC-QTM1</v>
          </cell>
          <cell r="G264" t="str">
            <v xml:space="preserve"> </v>
          </cell>
          <cell r="H264" t="str">
            <v>B</v>
          </cell>
          <cell r="I264" t="str">
            <v>QTM2-VPNQ02.01.14CC</v>
          </cell>
        </row>
        <row r="265">
          <cell r="B265" t="str">
            <v>12B2020049</v>
          </cell>
          <cell r="C265" t="str">
            <v>Hoàng</v>
          </cell>
          <cell r="D265" t="str">
            <v>Tâm</v>
          </cell>
          <cell r="E265" t="str">
            <v>27.08.93</v>
          </cell>
          <cell r="F265" t="str">
            <v>12TC-QTM1</v>
          </cell>
          <cell r="G265" t="str">
            <v xml:space="preserve"> </v>
          </cell>
          <cell r="I265" t="str">
            <v>QTM2-DT.Hoa</v>
          </cell>
        </row>
        <row r="266">
          <cell r="B266" t="str">
            <v>12B2020050</v>
          </cell>
          <cell r="C266" t="str">
            <v>Hoàng Đình</v>
          </cell>
          <cell r="D266" t="str">
            <v>Tân</v>
          </cell>
          <cell r="E266" t="str">
            <v>22.05.93</v>
          </cell>
          <cell r="F266" t="str">
            <v>12TC-QTM1</v>
          </cell>
          <cell r="G266" t="str">
            <v xml:space="preserve"> </v>
          </cell>
          <cell r="H266" t="str">
            <v>B</v>
          </cell>
        </row>
        <row r="267">
          <cell r="B267" t="str">
            <v>12B2020057</v>
          </cell>
          <cell r="C267" t="str">
            <v>Phạm Ngọc Nhật</v>
          </cell>
          <cell r="D267" t="str">
            <v>Thanh</v>
          </cell>
          <cell r="E267" t="str">
            <v>02.07.94</v>
          </cell>
          <cell r="F267" t="str">
            <v>12TC-QTM1</v>
          </cell>
          <cell r="G267" t="str">
            <v xml:space="preserve"> </v>
          </cell>
          <cell r="H267" t="str">
            <v>B</v>
          </cell>
          <cell r="I267" t="str">
            <v>QTM2-VPNQ02.01.14CC</v>
          </cell>
        </row>
        <row r="268">
          <cell r="B268" t="str">
            <v>12B2020060</v>
          </cell>
          <cell r="C268" t="str">
            <v>Nguyễn Thanh</v>
          </cell>
          <cell r="D268" t="str">
            <v>Thuận</v>
          </cell>
          <cell r="E268" t="str">
            <v>11.09.94</v>
          </cell>
          <cell r="F268" t="str">
            <v>12TC-QTM1</v>
          </cell>
          <cell r="G268" t="str">
            <v xml:space="preserve"> </v>
          </cell>
          <cell r="H268" t="str">
            <v>B</v>
          </cell>
        </row>
        <row r="269">
          <cell r="B269" t="str">
            <v>12B2020070</v>
          </cell>
          <cell r="C269" t="str">
            <v>Cao Văn</v>
          </cell>
          <cell r="D269" t="str">
            <v>Tuấn</v>
          </cell>
          <cell r="E269" t="str">
            <v>02.10.92</v>
          </cell>
          <cell r="F269" t="str">
            <v>12TC-QTM1</v>
          </cell>
          <cell r="G269" t="str">
            <v xml:space="preserve"> </v>
          </cell>
        </row>
        <row r="270">
          <cell r="B270" t="str">
            <v>12B2020072</v>
          </cell>
          <cell r="C270" t="str">
            <v>Phạm Công</v>
          </cell>
          <cell r="D270" t="str">
            <v>Tuấn</v>
          </cell>
          <cell r="E270" t="str">
            <v>19.09.92</v>
          </cell>
          <cell r="F270" t="str">
            <v>12TC-QTM1</v>
          </cell>
          <cell r="G270" t="str">
            <v xml:space="preserve"> </v>
          </cell>
          <cell r="H270" t="str">
            <v>B</v>
          </cell>
        </row>
        <row r="271">
          <cell r="B271" t="str">
            <v>12B2020079</v>
          </cell>
          <cell r="C271" t="str">
            <v>Trương Văn Minh</v>
          </cell>
          <cell r="D271" t="str">
            <v>Tuấn</v>
          </cell>
          <cell r="E271" t="str">
            <v>21.01.94</v>
          </cell>
          <cell r="F271" t="str">
            <v>12TC-QTM1</v>
          </cell>
          <cell r="G271" t="str">
            <v xml:space="preserve"> </v>
          </cell>
          <cell r="I271" t="str">
            <v>Tự ý nghỉ từ 02/6/2014</v>
          </cell>
        </row>
        <row r="272">
          <cell r="B272" t="str">
            <v>12B2020073</v>
          </cell>
          <cell r="C272" t="str">
            <v>Nguyễn Thanh</v>
          </cell>
          <cell r="D272" t="str">
            <v>Tùng</v>
          </cell>
          <cell r="E272" t="str">
            <v>29.09.94</v>
          </cell>
          <cell r="F272" t="str">
            <v>12TC-QTM1</v>
          </cell>
          <cell r="H272" t="str">
            <v>B</v>
          </cell>
          <cell r="I272" t="str">
            <v>QTM2</v>
          </cell>
        </row>
        <row r="273">
          <cell r="B273" t="str">
            <v>12B2020075</v>
          </cell>
          <cell r="C273" t="str">
            <v>Lê Quang</v>
          </cell>
          <cell r="D273" t="str">
            <v>Vinh</v>
          </cell>
          <cell r="E273" t="str">
            <v>19.10.93</v>
          </cell>
          <cell r="F273" t="str">
            <v>12TC-QTM1</v>
          </cell>
          <cell r="G273" t="str">
            <v xml:space="preserve"> </v>
          </cell>
          <cell r="I273" t="str">
            <v>QTM2</v>
          </cell>
        </row>
        <row r="274">
          <cell r="B274" t="str">
            <v>12B2020077</v>
          </cell>
          <cell r="C274" t="str">
            <v>Phạm Văn</v>
          </cell>
          <cell r="D274" t="str">
            <v>Vũ</v>
          </cell>
          <cell r="E274" t="str">
            <v>20.01.93</v>
          </cell>
          <cell r="F274" t="str">
            <v>12TC-QTM1</v>
          </cell>
          <cell r="G274" t="str">
            <v xml:space="preserve"> </v>
          </cell>
          <cell r="H274" t="str">
            <v>B</v>
          </cell>
          <cell r="I274" t="str">
            <v>QTM2</v>
          </cell>
        </row>
        <row r="275">
          <cell r="B275" t="str">
            <v>12B2020078</v>
          </cell>
          <cell r="C275" t="str">
            <v>Nguyễn Hoàng</v>
          </cell>
          <cell r="D275" t="str">
            <v>Vương</v>
          </cell>
          <cell r="E275" t="str">
            <v>13.12.94</v>
          </cell>
          <cell r="F275" t="str">
            <v>12TC-QTM1</v>
          </cell>
          <cell r="G275" t="str">
            <v xml:space="preserve"> </v>
          </cell>
          <cell r="H275" t="str">
            <v>B</v>
          </cell>
          <cell r="I275" t="str">
            <v>QTM2</v>
          </cell>
        </row>
        <row r="276">
          <cell r="B276" t="str">
            <v>13B3150001</v>
          </cell>
          <cell r="C276" t="str">
            <v>Nguyễn Cao Tuấn</v>
          </cell>
          <cell r="D276" t="str">
            <v>Anh</v>
          </cell>
          <cell r="E276" t="str">
            <v>28.12.95</v>
          </cell>
          <cell r="F276" t="str">
            <v>13TC-ĐT</v>
          </cell>
          <cell r="G276" t="str">
            <v xml:space="preserve"> </v>
          </cell>
          <cell r="H276" t="str">
            <v>B</v>
          </cell>
        </row>
        <row r="277">
          <cell r="B277" t="str">
            <v>13B3150002</v>
          </cell>
          <cell r="C277" t="str">
            <v>Nguyễn Thanh</v>
          </cell>
          <cell r="D277" t="str">
            <v>Bình</v>
          </cell>
          <cell r="E277" t="str">
            <v>15.01.89</v>
          </cell>
          <cell r="F277" t="str">
            <v>13TC-ĐT</v>
          </cell>
          <cell r="G277" t="str">
            <v xml:space="preserve"> </v>
          </cell>
          <cell r="H277" t="str">
            <v>B</v>
          </cell>
        </row>
        <row r="278">
          <cell r="B278" t="str">
            <v>13B3150027</v>
          </cell>
          <cell r="C278" t="str">
            <v>Văn Phú</v>
          </cell>
          <cell r="D278" t="str">
            <v>Cường</v>
          </cell>
          <cell r="E278" t="str">
            <v>10.09.93</v>
          </cell>
          <cell r="F278" t="str">
            <v>13TC-ĐT</v>
          </cell>
          <cell r="G278" t="str">
            <v xml:space="preserve"> </v>
          </cell>
          <cell r="H278" t="str">
            <v>B</v>
          </cell>
        </row>
        <row r="279">
          <cell r="B279" t="str">
            <v>13B3150005</v>
          </cell>
          <cell r="C279" t="str">
            <v>Trần Nhân</v>
          </cell>
          <cell r="D279" t="str">
            <v>Đạo</v>
          </cell>
          <cell r="E279" t="str">
            <v>23.11.94</v>
          </cell>
          <cell r="F279" t="str">
            <v>13TC-ĐT</v>
          </cell>
          <cell r="G279" t="str">
            <v xml:space="preserve"> </v>
          </cell>
          <cell r="H279" t="str">
            <v>B</v>
          </cell>
        </row>
        <row r="280">
          <cell r="B280" t="str">
            <v>13B3150028</v>
          </cell>
          <cell r="C280" t="str">
            <v>Phạm</v>
          </cell>
          <cell r="D280" t="str">
            <v>Hiền</v>
          </cell>
          <cell r="E280" t="str">
            <v>27.02.95</v>
          </cell>
          <cell r="F280" t="str">
            <v>13TC-ĐT</v>
          </cell>
          <cell r="G280" t="str">
            <v>LT</v>
          </cell>
        </row>
        <row r="281">
          <cell r="B281" t="str">
            <v>13B3150032</v>
          </cell>
          <cell r="C281" t="str">
            <v>Đỗ Khắc Bảo</v>
          </cell>
          <cell r="D281" t="str">
            <v>Hoàng</v>
          </cell>
          <cell r="E281" t="str">
            <v>12.10.95</v>
          </cell>
          <cell r="F281" t="str">
            <v>13TC-ĐT</v>
          </cell>
          <cell r="G281" t="str">
            <v xml:space="preserve"> </v>
          </cell>
          <cell r="H281" t="str">
            <v>B</v>
          </cell>
        </row>
        <row r="282">
          <cell r="B282" t="str">
            <v>13B3150008</v>
          </cell>
          <cell r="C282" t="str">
            <v>Trần Đức</v>
          </cell>
          <cell r="D282" t="str">
            <v>Huệ</v>
          </cell>
          <cell r="E282" t="str">
            <v>01.05.93</v>
          </cell>
          <cell r="F282" t="str">
            <v>13TC-ĐT</v>
          </cell>
          <cell r="G282" t="str">
            <v xml:space="preserve"> </v>
          </cell>
          <cell r="H282" t="str">
            <v>B</v>
          </cell>
        </row>
        <row r="283">
          <cell r="B283" t="str">
            <v>13B3150009</v>
          </cell>
          <cell r="C283" t="str">
            <v>Trần Bá</v>
          </cell>
          <cell r="D283" t="str">
            <v>Khánh</v>
          </cell>
          <cell r="E283" t="str">
            <v>20.10.95</v>
          </cell>
          <cell r="F283" t="str">
            <v>13TC-ĐT</v>
          </cell>
          <cell r="G283" t="str">
            <v>LPKL</v>
          </cell>
          <cell r="H283" t="str">
            <v>B</v>
          </cell>
          <cell r="I283" t="str">
            <v>VPNQ10/4/14CC</v>
          </cell>
        </row>
        <row r="284">
          <cell r="B284" t="str">
            <v>13B3150010</v>
          </cell>
          <cell r="C284" t="str">
            <v>Nguyễn Thành</v>
          </cell>
          <cell r="D284" t="str">
            <v>Khương</v>
          </cell>
          <cell r="E284" t="str">
            <v>21.03.95</v>
          </cell>
          <cell r="F284" t="str">
            <v>13TC-ĐT</v>
          </cell>
          <cell r="G284" t="str">
            <v xml:space="preserve"> </v>
          </cell>
          <cell r="I284" t="str">
            <v>VPNQ.VCC31.3CC14/4/14</v>
          </cell>
        </row>
        <row r="285">
          <cell r="B285" t="str">
            <v>13B3150011</v>
          </cell>
          <cell r="C285" t="str">
            <v>Trần Văn</v>
          </cell>
          <cell r="D285" t="str">
            <v>Ngọc</v>
          </cell>
          <cell r="E285" t="str">
            <v>17.05.95</v>
          </cell>
          <cell r="F285" t="str">
            <v>13TC-ĐT</v>
          </cell>
          <cell r="G285" t="str">
            <v xml:space="preserve"> </v>
          </cell>
        </row>
        <row r="286">
          <cell r="B286" t="str">
            <v>13B3150014</v>
          </cell>
          <cell r="C286" t="str">
            <v>Phan Thành</v>
          </cell>
          <cell r="D286" t="str">
            <v>Phước</v>
          </cell>
          <cell r="E286" t="str">
            <v>18.07.94</v>
          </cell>
          <cell r="F286" t="str">
            <v>13TC-ĐT</v>
          </cell>
          <cell r="G286" t="str">
            <v xml:space="preserve"> </v>
          </cell>
          <cell r="H286" t="str">
            <v>B</v>
          </cell>
        </row>
        <row r="287">
          <cell r="B287" t="str">
            <v>13B3150031</v>
          </cell>
          <cell r="C287" t="str">
            <v>Bùi Thiện</v>
          </cell>
          <cell r="D287" t="str">
            <v>Toàn</v>
          </cell>
          <cell r="E287" t="str">
            <v>28.07.95</v>
          </cell>
          <cell r="F287" t="str">
            <v>13TC-ĐT</v>
          </cell>
          <cell r="G287" t="str">
            <v xml:space="preserve"> </v>
          </cell>
        </row>
        <row r="288">
          <cell r="B288" t="str">
            <v>13B3150021</v>
          </cell>
          <cell r="C288" t="str">
            <v>Nguyễn Đình</v>
          </cell>
          <cell r="D288" t="str">
            <v>Trí</v>
          </cell>
          <cell r="E288" t="str">
            <v>07.11.93</v>
          </cell>
          <cell r="F288" t="str">
            <v>13TC-ĐT</v>
          </cell>
          <cell r="G288" t="str">
            <v xml:space="preserve"> </v>
          </cell>
          <cell r="H288" t="str">
            <v>B</v>
          </cell>
        </row>
        <row r="289">
          <cell r="B289" t="str">
            <v>13B3150022</v>
          </cell>
          <cell r="C289" t="str">
            <v>Ngô Văn Minh</v>
          </cell>
          <cell r="D289" t="str">
            <v>Trong</v>
          </cell>
          <cell r="E289" t="str">
            <v>27.06.92</v>
          </cell>
          <cell r="F289" t="str">
            <v>13TC-ĐT</v>
          </cell>
          <cell r="G289" t="str">
            <v xml:space="preserve"> </v>
          </cell>
          <cell r="H289" t="str">
            <v>B</v>
          </cell>
          <cell r="I289" t="str">
            <v>VPNQ.VCC31.3CC14/4/14</v>
          </cell>
        </row>
        <row r="290">
          <cell r="B290" t="str">
            <v>13B3150024</v>
          </cell>
          <cell r="C290" t="str">
            <v>Nguyễn Hồng</v>
          </cell>
          <cell r="D290" t="str">
            <v>Tuấn</v>
          </cell>
          <cell r="E290" t="str">
            <v>30.11.93</v>
          </cell>
          <cell r="F290" t="str">
            <v>13TC-ĐT</v>
          </cell>
          <cell r="G290" t="str">
            <v xml:space="preserve"> </v>
          </cell>
          <cell r="H290" t="str">
            <v>B</v>
          </cell>
          <cell r="I290" t="str">
            <v>VPNQ.VCC31.3CC14/4/14</v>
          </cell>
        </row>
        <row r="291">
          <cell r="B291" t="str">
            <v>13B3150026</v>
          </cell>
          <cell r="C291" t="str">
            <v>Đỗ Xuân</v>
          </cell>
          <cell r="D291" t="str">
            <v>Viện</v>
          </cell>
          <cell r="E291" t="str">
            <v>24.07.91</v>
          </cell>
          <cell r="F291" t="str">
            <v>13TC-ĐT</v>
          </cell>
          <cell r="G291" t="str">
            <v>LPHT</v>
          </cell>
          <cell r="H291" t="str">
            <v>B</v>
          </cell>
          <cell r="I291" t="str">
            <v>VPNQ.VCC31.3CC14/4/14</v>
          </cell>
        </row>
        <row r="292">
          <cell r="B292" t="str">
            <v>13B3150025</v>
          </cell>
          <cell r="C292" t="str">
            <v>Phan Ngọc</v>
          </cell>
          <cell r="D292" t="str">
            <v>Vinh</v>
          </cell>
          <cell r="E292" t="str">
            <v>12.04.94</v>
          </cell>
          <cell r="F292" t="str">
            <v>13TC-ĐT</v>
          </cell>
          <cell r="G292" t="str">
            <v xml:space="preserve"> </v>
          </cell>
          <cell r="H292" t="str">
            <v>B</v>
          </cell>
        </row>
        <row r="293">
          <cell r="B293" t="str">
            <v>13B3080001</v>
          </cell>
          <cell r="C293" t="str">
            <v>Mai Trần Tuấn</v>
          </cell>
          <cell r="D293" t="str">
            <v>Anh</v>
          </cell>
          <cell r="E293" t="str">
            <v>22.09.93</v>
          </cell>
          <cell r="F293" t="str">
            <v>13TC-Đ1</v>
          </cell>
          <cell r="G293" t="str">
            <v xml:space="preserve"> </v>
          </cell>
          <cell r="H293" t="str">
            <v>B</v>
          </cell>
        </row>
        <row r="294">
          <cell r="B294" t="str">
            <v>13B3080005</v>
          </cell>
          <cell r="C294" t="str">
            <v>Dương Hữu</v>
          </cell>
          <cell r="D294" t="str">
            <v>Công</v>
          </cell>
          <cell r="E294" t="str">
            <v>21.07.93</v>
          </cell>
          <cell r="F294" t="str">
            <v>13TC-Đ1</v>
          </cell>
          <cell r="G294" t="str">
            <v xml:space="preserve"> </v>
          </cell>
          <cell r="H294" t="str">
            <v>B</v>
          </cell>
          <cell r="I294" t="str">
            <v>VPNQ.VCC31.3CC14/4/14</v>
          </cell>
        </row>
        <row r="295">
          <cell r="B295" t="str">
            <v>13B3080107</v>
          </cell>
          <cell r="C295" t="str">
            <v>Hồ Tấn</v>
          </cell>
          <cell r="D295" t="str">
            <v>Công</v>
          </cell>
          <cell r="E295" t="str">
            <v>30.07.95</v>
          </cell>
          <cell r="F295" t="str">
            <v>13TC-Đ1</v>
          </cell>
          <cell r="G295" t="str">
            <v xml:space="preserve"> </v>
          </cell>
          <cell r="H295" t="str">
            <v>B</v>
          </cell>
          <cell r="I295" t="str">
            <v>VPNQ.VCC31.3CC14/4/14-VPNQ05/5/14CC2</v>
          </cell>
        </row>
        <row r="296">
          <cell r="B296" t="str">
            <v>13B3080007</v>
          </cell>
          <cell r="C296" t="str">
            <v>Nguyễn Văn</v>
          </cell>
          <cell r="D296" t="str">
            <v>Cường</v>
          </cell>
          <cell r="E296" t="str">
            <v>16.09.90</v>
          </cell>
          <cell r="F296" t="str">
            <v>13TC-Đ1</v>
          </cell>
          <cell r="G296" t="str">
            <v xml:space="preserve"> </v>
          </cell>
          <cell r="H296" t="str">
            <v>B</v>
          </cell>
          <cell r="I296" t="str">
            <v>VPNQ.VCC31.3CC14/4/14</v>
          </cell>
        </row>
        <row r="297">
          <cell r="B297" t="str">
            <v>13B3080011</v>
          </cell>
          <cell r="C297" t="str">
            <v>Đồng Văn</v>
          </cell>
          <cell r="D297" t="str">
            <v>Dương</v>
          </cell>
          <cell r="E297" t="str">
            <v>06.08.91</v>
          </cell>
          <cell r="F297" t="str">
            <v>13TC-Đ1</v>
          </cell>
          <cell r="G297" t="str">
            <v xml:space="preserve"> </v>
          </cell>
          <cell r="H297" t="str">
            <v>B</v>
          </cell>
          <cell r="I297" t="str">
            <v>Đình chỉ học tập ngày 16/5/2014</v>
          </cell>
        </row>
        <row r="298">
          <cell r="B298" t="str">
            <v>13B3080013</v>
          </cell>
          <cell r="C298" t="str">
            <v>Huỳnh Nhất</v>
          </cell>
          <cell r="D298" t="str">
            <v>Duy</v>
          </cell>
          <cell r="E298" t="str">
            <v>19.03.93</v>
          </cell>
          <cell r="F298" t="str">
            <v>13TC-Đ1</v>
          </cell>
          <cell r="G298" t="str">
            <v xml:space="preserve"> </v>
          </cell>
          <cell r="H298" t="str">
            <v>B</v>
          </cell>
          <cell r="I298" t="str">
            <v>Tự ý nghỉ từ 02/5/2014</v>
          </cell>
        </row>
        <row r="299">
          <cell r="B299" t="str">
            <v>13B3080015</v>
          </cell>
          <cell r="C299" t="str">
            <v>Phạm Phú</v>
          </cell>
          <cell r="D299" t="str">
            <v>Duy</v>
          </cell>
          <cell r="E299" t="str">
            <v>26.05.93</v>
          </cell>
          <cell r="F299" t="str">
            <v>13TC-Đ1</v>
          </cell>
          <cell r="G299" t="str">
            <v xml:space="preserve"> </v>
          </cell>
          <cell r="H299" t="str">
            <v>B</v>
          </cell>
        </row>
        <row r="300">
          <cell r="B300" t="str">
            <v>13B3080019</v>
          </cell>
          <cell r="C300" t="str">
            <v>Phạm Văn</v>
          </cell>
          <cell r="D300" t="str">
            <v>Được</v>
          </cell>
          <cell r="E300" t="str">
            <v>27.02.95</v>
          </cell>
          <cell r="F300" t="str">
            <v>13TC-Đ1</v>
          </cell>
          <cell r="G300" t="str">
            <v xml:space="preserve"> </v>
          </cell>
          <cell r="H300" t="str">
            <v>B</v>
          </cell>
          <cell r="I300" t="str">
            <v>VPNQ.VCC31.3CC14/4/14</v>
          </cell>
        </row>
        <row r="301">
          <cell r="B301" t="str">
            <v>13B3080021</v>
          </cell>
          <cell r="C301" t="str">
            <v>Trần Văn Tùng</v>
          </cell>
          <cell r="D301" t="str">
            <v>Hán</v>
          </cell>
          <cell r="E301" t="str">
            <v>26.07.95</v>
          </cell>
          <cell r="F301" t="str">
            <v>13TC-Đ1</v>
          </cell>
          <cell r="G301" t="str">
            <v xml:space="preserve"> </v>
          </cell>
          <cell r="H301" t="str">
            <v>B</v>
          </cell>
          <cell r="I301" t="str">
            <v>Tự ý nghỉ từ 02/5/2014</v>
          </cell>
        </row>
        <row r="302">
          <cell r="B302" t="str">
            <v>13B3080023</v>
          </cell>
          <cell r="C302" t="str">
            <v>Nguyễn Thanh</v>
          </cell>
          <cell r="D302" t="str">
            <v>Hiền</v>
          </cell>
          <cell r="E302" t="str">
            <v>20.06.93</v>
          </cell>
          <cell r="F302" t="str">
            <v>13TC-Đ1</v>
          </cell>
          <cell r="G302" t="str">
            <v xml:space="preserve"> </v>
          </cell>
          <cell r="H302" t="str">
            <v>B</v>
          </cell>
          <cell r="I302" t="str">
            <v>VPNQ09/12/13CC-VPNQ.VCC31.3CC2_14/4/14</v>
          </cell>
        </row>
        <row r="303">
          <cell r="B303" t="str">
            <v>13B3080025</v>
          </cell>
          <cell r="C303" t="str">
            <v>Hoàng Duy</v>
          </cell>
          <cell r="D303" t="str">
            <v>Hợi</v>
          </cell>
          <cell r="E303" t="str">
            <v>28.08.91</v>
          </cell>
          <cell r="F303" t="str">
            <v>13TC-Đ1</v>
          </cell>
          <cell r="G303" t="str">
            <v xml:space="preserve"> </v>
          </cell>
          <cell r="H303" t="str">
            <v>B</v>
          </cell>
        </row>
        <row r="304">
          <cell r="B304" t="str">
            <v>13B3080091</v>
          </cell>
          <cell r="C304" t="str">
            <v>Hồ Xuân</v>
          </cell>
          <cell r="D304" t="str">
            <v>Hùng</v>
          </cell>
          <cell r="E304" t="str">
            <v>28.10.94</v>
          </cell>
          <cell r="F304" t="str">
            <v>13TC-Đ1</v>
          </cell>
          <cell r="G304" t="str">
            <v xml:space="preserve"> </v>
          </cell>
          <cell r="H304" t="str">
            <v>B</v>
          </cell>
          <cell r="I304" t="str">
            <v>VPNQ.VCC31.3CC14/4/14</v>
          </cell>
        </row>
        <row r="305">
          <cell r="B305" t="str">
            <v>13B3080027</v>
          </cell>
          <cell r="C305" t="str">
            <v>Nguyễn Quốc</v>
          </cell>
          <cell r="D305" t="str">
            <v>Hưng</v>
          </cell>
          <cell r="E305" t="str">
            <v>20.07.94</v>
          </cell>
          <cell r="F305" t="str">
            <v>13TC-Đ1</v>
          </cell>
          <cell r="G305" t="str">
            <v xml:space="preserve"> </v>
          </cell>
          <cell r="H305" t="str">
            <v>B</v>
          </cell>
          <cell r="I305" t="str">
            <v>VPNQ09/12/13CC-VPNQ.VCC31.3CC2_14/4/14</v>
          </cell>
        </row>
        <row r="306">
          <cell r="B306" t="str">
            <v>13B3080029</v>
          </cell>
          <cell r="C306" t="str">
            <v>Hồ Gia</v>
          </cell>
          <cell r="D306" t="str">
            <v>Huy</v>
          </cell>
          <cell r="E306" t="str">
            <v>17.12.93</v>
          </cell>
          <cell r="F306" t="str">
            <v>13TC-Đ1</v>
          </cell>
          <cell r="G306" t="str">
            <v xml:space="preserve"> </v>
          </cell>
          <cell r="H306" t="str">
            <v>B</v>
          </cell>
        </row>
        <row r="307">
          <cell r="B307" t="str">
            <v>13B3080031</v>
          </cell>
          <cell r="C307" t="str">
            <v>Phùng Xương</v>
          </cell>
          <cell r="D307" t="str">
            <v>Huy</v>
          </cell>
          <cell r="E307" t="str">
            <v>29.09.95</v>
          </cell>
          <cell r="F307" t="str">
            <v>13TC-Đ1</v>
          </cell>
          <cell r="G307" t="str">
            <v xml:space="preserve"> </v>
          </cell>
          <cell r="H307" t="str">
            <v>B</v>
          </cell>
          <cell r="I307" t="str">
            <v>DT.Hoa</v>
          </cell>
        </row>
        <row r="308">
          <cell r="B308" t="str">
            <v>13B3080039</v>
          </cell>
          <cell r="C308" t="str">
            <v>Hoàng Ngọc</v>
          </cell>
          <cell r="D308" t="str">
            <v>Linh</v>
          </cell>
          <cell r="E308" t="str">
            <v>06.11.95</v>
          </cell>
          <cell r="F308" t="str">
            <v>13TC-Đ1</v>
          </cell>
          <cell r="G308" t="str">
            <v>LT</v>
          </cell>
          <cell r="H308" t="str">
            <v>B</v>
          </cell>
        </row>
        <row r="309">
          <cell r="B309" t="str">
            <v>13B3080049</v>
          </cell>
          <cell r="C309" t="str">
            <v>Đào Văn</v>
          </cell>
          <cell r="D309" t="str">
            <v>Phấn</v>
          </cell>
          <cell r="E309" t="str">
            <v>24.09.95</v>
          </cell>
          <cell r="F309" t="str">
            <v>13TC-Đ1</v>
          </cell>
          <cell r="G309" t="str">
            <v xml:space="preserve"> </v>
          </cell>
          <cell r="H309" t="str">
            <v>B</v>
          </cell>
          <cell r="I309" t="str">
            <v>con TB 3/4-VPNQ.VCC31.3CC14/4/14</v>
          </cell>
        </row>
        <row r="310">
          <cell r="B310" t="str">
            <v>13B3080051</v>
          </cell>
          <cell r="C310" t="str">
            <v>Ngô Hoài</v>
          </cell>
          <cell r="D310" t="str">
            <v>Phong</v>
          </cell>
          <cell r="E310" t="str">
            <v>02.09.92</v>
          </cell>
          <cell r="F310" t="str">
            <v>13TC-Đ1</v>
          </cell>
          <cell r="G310" t="str">
            <v>LPHT</v>
          </cell>
          <cell r="I310" t="str">
            <v>VPNQ.VCC31.3CC14/4/14</v>
          </cell>
        </row>
        <row r="311">
          <cell r="B311" t="str">
            <v>13B3080055</v>
          </cell>
          <cell r="C311" t="str">
            <v>Nguyễn Minh</v>
          </cell>
          <cell r="D311" t="str">
            <v>Phương</v>
          </cell>
          <cell r="E311" t="str">
            <v>16.10.94</v>
          </cell>
          <cell r="F311" t="str">
            <v>13TC-Đ1</v>
          </cell>
          <cell r="G311" t="str">
            <v xml:space="preserve"> </v>
          </cell>
        </row>
        <row r="312">
          <cell r="B312" t="str">
            <v>13B3080057</v>
          </cell>
          <cell r="C312" t="str">
            <v>Trương Văn</v>
          </cell>
          <cell r="D312" t="str">
            <v>Phượng</v>
          </cell>
          <cell r="E312" t="str">
            <v>07.05.93</v>
          </cell>
          <cell r="F312" t="str">
            <v>13TC-Đ1</v>
          </cell>
          <cell r="G312" t="str">
            <v xml:space="preserve"> </v>
          </cell>
          <cell r="H312" t="str">
            <v>B</v>
          </cell>
          <cell r="I312" t="str">
            <v>VPNQ.VCC31.3CC14/4/14</v>
          </cell>
        </row>
        <row r="313">
          <cell r="B313" t="str">
            <v>13B3080061</v>
          </cell>
          <cell r="C313" t="str">
            <v>Nguyễn Văn</v>
          </cell>
          <cell r="D313" t="str">
            <v>Quý</v>
          </cell>
          <cell r="E313" t="str">
            <v>07.04.92</v>
          </cell>
          <cell r="F313" t="str">
            <v>13TC-Đ1</v>
          </cell>
          <cell r="G313" t="str">
            <v xml:space="preserve"> </v>
          </cell>
          <cell r="H313" t="str">
            <v>B</v>
          </cell>
          <cell r="I313" t="str">
            <v>VPNQ.VCC31.3CC14/4/14</v>
          </cell>
        </row>
        <row r="314">
          <cell r="B314" t="str">
            <v>13B3080063</v>
          </cell>
          <cell r="C314" t="str">
            <v>Nguyễn Hữu</v>
          </cell>
          <cell r="D314" t="str">
            <v>Quyết</v>
          </cell>
          <cell r="E314" t="str">
            <v>29.11.95</v>
          </cell>
          <cell r="F314" t="str">
            <v>13TC-Đ1</v>
          </cell>
          <cell r="G314" t="str">
            <v xml:space="preserve"> </v>
          </cell>
          <cell r="H314" t="str">
            <v>B</v>
          </cell>
        </row>
        <row r="315">
          <cell r="B315" t="str">
            <v>13B3080092</v>
          </cell>
          <cell r="C315" t="str">
            <v>Nguyễn Nhật</v>
          </cell>
          <cell r="D315" t="str">
            <v>Tâm</v>
          </cell>
          <cell r="E315" t="str">
            <v>20.10.95</v>
          </cell>
          <cell r="F315" t="str">
            <v>13TC-Đ1</v>
          </cell>
          <cell r="G315" t="str">
            <v xml:space="preserve"> </v>
          </cell>
          <cell r="H315" t="str">
            <v>B</v>
          </cell>
        </row>
        <row r="316">
          <cell r="B316" t="str">
            <v>13B3080065</v>
          </cell>
          <cell r="C316" t="str">
            <v>Hoàng Đặng Linh</v>
          </cell>
          <cell r="D316" t="str">
            <v>Tân</v>
          </cell>
          <cell r="E316" t="str">
            <v>07.04.94</v>
          </cell>
          <cell r="F316" t="str">
            <v>13TC-Đ1</v>
          </cell>
          <cell r="G316" t="str">
            <v xml:space="preserve"> </v>
          </cell>
          <cell r="I316" t="str">
            <v>Tự ý nghỉ từ 02/6/2014</v>
          </cell>
        </row>
        <row r="317">
          <cell r="B317" t="str">
            <v>13B3080067</v>
          </cell>
          <cell r="C317" t="str">
            <v>Nguyễn Công</v>
          </cell>
          <cell r="D317" t="str">
            <v>Thành</v>
          </cell>
          <cell r="E317" t="str">
            <v>10.10.93</v>
          </cell>
          <cell r="F317" t="str">
            <v>13TC-Đ1</v>
          </cell>
          <cell r="G317" t="str">
            <v xml:space="preserve"> </v>
          </cell>
          <cell r="H317" t="str">
            <v>B</v>
          </cell>
          <cell r="I317" t="str">
            <v>DT.Chăm</v>
          </cell>
        </row>
        <row r="318">
          <cell r="B318" t="str">
            <v>13B3080069</v>
          </cell>
          <cell r="C318" t="str">
            <v>Võ Thiện</v>
          </cell>
          <cell r="D318" t="str">
            <v>Thành</v>
          </cell>
          <cell r="E318" t="str">
            <v>02.07.91</v>
          </cell>
          <cell r="F318" t="str">
            <v>13TC-Đ1</v>
          </cell>
          <cell r="G318" t="str">
            <v xml:space="preserve"> </v>
          </cell>
          <cell r="H318" t="str">
            <v>B</v>
          </cell>
        </row>
        <row r="319">
          <cell r="B319" t="str">
            <v>13B3080097</v>
          </cell>
          <cell r="C319" t="str">
            <v>Hoàng Quang</v>
          </cell>
          <cell r="D319" t="str">
            <v>Thọ</v>
          </cell>
          <cell r="E319" t="str">
            <v>10.07.93</v>
          </cell>
          <cell r="F319" t="str">
            <v>13TC-Đ1</v>
          </cell>
          <cell r="G319" t="str">
            <v xml:space="preserve"> </v>
          </cell>
          <cell r="H319" t="str">
            <v>B</v>
          </cell>
          <cell r="I319" t="str">
            <v>DT.Tày</v>
          </cell>
        </row>
        <row r="320">
          <cell r="B320" t="str">
            <v>13B3080071</v>
          </cell>
          <cell r="C320" t="str">
            <v>Vương Hoàng</v>
          </cell>
          <cell r="D320" t="str">
            <v>Thọ</v>
          </cell>
          <cell r="E320" t="str">
            <v>10.10.88</v>
          </cell>
          <cell r="F320" t="str">
            <v>13TC-Đ1</v>
          </cell>
          <cell r="G320" t="str">
            <v xml:space="preserve"> </v>
          </cell>
          <cell r="H320" t="str">
            <v>B</v>
          </cell>
          <cell r="I320" t="str">
            <v>DT.Hoa</v>
          </cell>
        </row>
        <row r="321">
          <cell r="B321" t="str">
            <v>13B3080103</v>
          </cell>
          <cell r="C321" t="str">
            <v>Lê Huyền</v>
          </cell>
          <cell r="D321" t="str">
            <v>Thoại</v>
          </cell>
          <cell r="E321" t="str">
            <v>23.02.94</v>
          </cell>
          <cell r="F321" t="str">
            <v>13TC-Đ1</v>
          </cell>
          <cell r="G321" t="str">
            <v xml:space="preserve"> </v>
          </cell>
          <cell r="H321" t="str">
            <v>B</v>
          </cell>
        </row>
        <row r="322">
          <cell r="B322" t="str">
            <v>13B3080073</v>
          </cell>
          <cell r="C322" t="str">
            <v>Nguyễn Trường</v>
          </cell>
          <cell r="D322" t="str">
            <v>Thông</v>
          </cell>
          <cell r="E322" t="str">
            <v>10.10.93</v>
          </cell>
          <cell r="F322" t="str">
            <v>13TC-Đ1</v>
          </cell>
          <cell r="G322" t="str">
            <v xml:space="preserve"> </v>
          </cell>
          <cell r="H322" t="str">
            <v>B</v>
          </cell>
        </row>
        <row r="323">
          <cell r="B323" t="str">
            <v>13B3080075</v>
          </cell>
          <cell r="C323" t="str">
            <v>Nguyễn Phi</v>
          </cell>
          <cell r="D323" t="str">
            <v>Thường</v>
          </cell>
          <cell r="E323" t="str">
            <v>26.10.91</v>
          </cell>
          <cell r="F323" t="str">
            <v>13TC-Đ1</v>
          </cell>
          <cell r="G323" t="str">
            <v xml:space="preserve"> </v>
          </cell>
          <cell r="H323" t="str">
            <v>B</v>
          </cell>
        </row>
        <row r="324">
          <cell r="B324" t="str">
            <v>13B3080081</v>
          </cell>
          <cell r="C324" t="str">
            <v>Vũ Minh</v>
          </cell>
          <cell r="D324" t="str">
            <v>Toàn</v>
          </cell>
          <cell r="E324" t="str">
            <v>02.08.95</v>
          </cell>
          <cell r="F324" t="str">
            <v>13TC-Đ1</v>
          </cell>
          <cell r="G324" t="str">
            <v xml:space="preserve"> </v>
          </cell>
          <cell r="H324" t="str">
            <v>B</v>
          </cell>
        </row>
        <row r="325">
          <cell r="B325" t="str">
            <v>13B3080095</v>
          </cell>
          <cell r="C325" t="str">
            <v>Bùi Việt</v>
          </cell>
          <cell r="D325" t="str">
            <v>Tòng</v>
          </cell>
          <cell r="E325" t="str">
            <v>03.04.95</v>
          </cell>
          <cell r="F325" t="str">
            <v>13TC-Đ1</v>
          </cell>
          <cell r="G325" t="str">
            <v xml:space="preserve"> </v>
          </cell>
          <cell r="H325" t="str">
            <v>B</v>
          </cell>
        </row>
        <row r="326">
          <cell r="B326" t="str">
            <v>13B3080108</v>
          </cell>
          <cell r="C326" t="str">
            <v>Vương Lê</v>
          </cell>
          <cell r="D326" t="str">
            <v>Tuấn</v>
          </cell>
          <cell r="E326" t="str">
            <v>21.03.93</v>
          </cell>
          <cell r="F326" t="str">
            <v>13TC-Đ1</v>
          </cell>
          <cell r="G326" t="str">
            <v xml:space="preserve"> </v>
          </cell>
          <cell r="H326" t="str">
            <v>B</v>
          </cell>
          <cell r="I326" t="str">
            <v>VPNQ09/12/13KT</v>
          </cell>
        </row>
        <row r="327">
          <cell r="B327" t="str">
            <v>13B3080085</v>
          </cell>
          <cell r="C327" t="str">
            <v>Phạm Tuấn</v>
          </cell>
          <cell r="D327" t="str">
            <v>Vĩnh</v>
          </cell>
          <cell r="E327" t="str">
            <v>29.10.94</v>
          </cell>
          <cell r="F327" t="str">
            <v>13TC-Đ1</v>
          </cell>
          <cell r="G327" t="str">
            <v>LPKL</v>
          </cell>
          <cell r="H327" t="str">
            <v>B</v>
          </cell>
        </row>
        <row r="328">
          <cell r="B328" t="str">
            <v>13B3080002</v>
          </cell>
          <cell r="C328" t="str">
            <v>Lâm Thanh</v>
          </cell>
          <cell r="D328" t="str">
            <v>Bình</v>
          </cell>
          <cell r="E328" t="str">
            <v>27.03.94</v>
          </cell>
          <cell r="F328" t="str">
            <v>13TC-Đ2</v>
          </cell>
          <cell r="G328" t="str">
            <v xml:space="preserve"> </v>
          </cell>
        </row>
        <row r="329">
          <cell r="B329" t="str">
            <v>13B3080004</v>
          </cell>
          <cell r="C329" t="str">
            <v>Nguyễn</v>
          </cell>
          <cell r="D329" t="str">
            <v>Cảnh</v>
          </cell>
          <cell r="E329" t="str">
            <v>10.02.95</v>
          </cell>
          <cell r="F329" t="str">
            <v>13TC-Đ2</v>
          </cell>
          <cell r="G329" t="str">
            <v xml:space="preserve"> </v>
          </cell>
          <cell r="H329" t="str">
            <v>B</v>
          </cell>
        </row>
        <row r="330">
          <cell r="B330" t="str">
            <v>13B3080006</v>
          </cell>
          <cell r="C330" t="str">
            <v>Lê Minh</v>
          </cell>
          <cell r="D330" t="str">
            <v>Cường</v>
          </cell>
          <cell r="E330" t="str">
            <v>11.03.95</v>
          </cell>
          <cell r="F330" t="str">
            <v>13TC-Đ2</v>
          </cell>
          <cell r="G330" t="str">
            <v>LPHT</v>
          </cell>
        </row>
        <row r="331">
          <cell r="B331" t="str">
            <v>13B3080104</v>
          </cell>
          <cell r="C331" t="str">
            <v>Lê Minh</v>
          </cell>
          <cell r="D331" t="str">
            <v>Cường</v>
          </cell>
          <cell r="E331" t="str">
            <v>04.07.94</v>
          </cell>
          <cell r="F331" t="str">
            <v>13TC-Đ2</v>
          </cell>
          <cell r="G331" t="str">
            <v xml:space="preserve"> </v>
          </cell>
          <cell r="H331" t="str">
            <v>B</v>
          </cell>
          <cell r="I331" t="str">
            <v>ĐT sang</v>
          </cell>
        </row>
        <row r="332">
          <cell r="B332" t="str">
            <v>13B3080008</v>
          </cell>
          <cell r="C332" t="str">
            <v>Cao Thành</v>
          </cell>
          <cell r="D332" t="str">
            <v>Danh</v>
          </cell>
          <cell r="E332" t="str">
            <v>30.11.93</v>
          </cell>
          <cell r="F332" t="str">
            <v>13TC-Đ2</v>
          </cell>
          <cell r="G332" t="str">
            <v xml:space="preserve"> </v>
          </cell>
          <cell r="H332" t="str">
            <v>B</v>
          </cell>
        </row>
        <row r="333">
          <cell r="B333" t="str">
            <v>13B3080010</v>
          </cell>
          <cell r="C333" t="str">
            <v>Nguyễn Tiến</v>
          </cell>
          <cell r="D333" t="str">
            <v>Dũng</v>
          </cell>
          <cell r="E333" t="str">
            <v>24.10.91</v>
          </cell>
          <cell r="F333" t="str">
            <v>13TC-Đ2</v>
          </cell>
          <cell r="G333" t="str">
            <v xml:space="preserve"> </v>
          </cell>
          <cell r="H333" t="str">
            <v>B</v>
          </cell>
        </row>
        <row r="334">
          <cell r="B334" t="str">
            <v>13B3080088</v>
          </cell>
          <cell r="C334" t="str">
            <v>Phan Thanh</v>
          </cell>
          <cell r="D334" t="str">
            <v>Dũng</v>
          </cell>
          <cell r="E334" t="str">
            <v>14.02.95</v>
          </cell>
          <cell r="F334" t="str">
            <v>13TC-Đ2</v>
          </cell>
          <cell r="G334" t="str">
            <v xml:space="preserve"> </v>
          </cell>
          <cell r="H334" t="str">
            <v>B</v>
          </cell>
        </row>
        <row r="335">
          <cell r="B335" t="str">
            <v>13B3080012</v>
          </cell>
          <cell r="C335" t="str">
            <v>Võ Hồng</v>
          </cell>
          <cell r="D335" t="str">
            <v>Dương</v>
          </cell>
          <cell r="E335" t="str">
            <v>19.03.92</v>
          </cell>
          <cell r="F335" t="str">
            <v>13TC-Đ2</v>
          </cell>
          <cell r="G335" t="str">
            <v xml:space="preserve"> </v>
          </cell>
          <cell r="H335" t="str">
            <v>B</v>
          </cell>
        </row>
        <row r="336">
          <cell r="B336" t="str">
            <v>13B3080016</v>
          </cell>
          <cell r="C336" t="str">
            <v>Nguyễn Quang</v>
          </cell>
          <cell r="D336" t="str">
            <v>Đại</v>
          </cell>
          <cell r="E336" t="str">
            <v>05.08.95</v>
          </cell>
          <cell r="F336" t="str">
            <v>13TC-Đ2</v>
          </cell>
          <cell r="G336" t="str">
            <v xml:space="preserve"> </v>
          </cell>
          <cell r="H336" t="str">
            <v>B</v>
          </cell>
        </row>
        <row r="337">
          <cell r="B337" t="str">
            <v>13B3080018</v>
          </cell>
          <cell r="C337" t="str">
            <v>Nguyễn Hồng</v>
          </cell>
          <cell r="D337" t="str">
            <v>Đức</v>
          </cell>
          <cell r="E337" t="str">
            <v>26.03.91</v>
          </cell>
          <cell r="F337" t="str">
            <v>13TC-Đ2</v>
          </cell>
          <cell r="G337" t="str">
            <v>LT</v>
          </cell>
        </row>
        <row r="338">
          <cell r="B338" t="str">
            <v>13B3080100</v>
          </cell>
          <cell r="C338" t="str">
            <v>Nguyễn Hoàng</v>
          </cell>
          <cell r="D338" t="str">
            <v>Gia</v>
          </cell>
          <cell r="E338" t="str">
            <v>17.09.92</v>
          </cell>
          <cell r="F338" t="str">
            <v>13TC-Đ2</v>
          </cell>
          <cell r="G338" t="str">
            <v xml:space="preserve"> </v>
          </cell>
          <cell r="H338" t="str">
            <v>B</v>
          </cell>
        </row>
        <row r="339">
          <cell r="B339" t="str">
            <v>13B3080026</v>
          </cell>
          <cell r="C339" t="str">
            <v>Nguyễn Cảnh</v>
          </cell>
          <cell r="D339" t="str">
            <v>Hưng</v>
          </cell>
          <cell r="E339" t="str">
            <v>31.10.94</v>
          </cell>
          <cell r="F339" t="str">
            <v>13TC-Đ2</v>
          </cell>
          <cell r="G339" t="str">
            <v>LPKL</v>
          </cell>
        </row>
        <row r="340">
          <cell r="B340" t="str">
            <v>13B3080106</v>
          </cell>
          <cell r="C340" t="str">
            <v>Trần Quang</v>
          </cell>
          <cell r="D340" t="str">
            <v>Hưng</v>
          </cell>
          <cell r="E340" t="str">
            <v>08.12.94</v>
          </cell>
          <cell r="F340" t="str">
            <v>13TC-Đ2</v>
          </cell>
          <cell r="G340" t="str">
            <v xml:space="preserve"> </v>
          </cell>
          <cell r="H340" t="str">
            <v>B</v>
          </cell>
        </row>
        <row r="341">
          <cell r="B341" t="str">
            <v>13B3080030</v>
          </cell>
          <cell r="C341" t="str">
            <v>Lê Quốc</v>
          </cell>
          <cell r="D341" t="str">
            <v>Huy</v>
          </cell>
          <cell r="E341" t="str">
            <v>10.10.92</v>
          </cell>
          <cell r="F341" t="str">
            <v>13TC-Đ2</v>
          </cell>
          <cell r="G341" t="str">
            <v xml:space="preserve"> </v>
          </cell>
          <cell r="H341" t="str">
            <v>B</v>
          </cell>
        </row>
        <row r="342">
          <cell r="B342" t="str">
            <v>13B3080032</v>
          </cell>
          <cell r="C342" t="str">
            <v>Nguyễn Văn</v>
          </cell>
          <cell r="D342" t="str">
            <v>Khánh</v>
          </cell>
          <cell r="E342" t="str">
            <v>17.08.95</v>
          </cell>
          <cell r="F342" t="str">
            <v>13TC-Đ2</v>
          </cell>
          <cell r="G342" t="str">
            <v xml:space="preserve"> </v>
          </cell>
          <cell r="H342" t="str">
            <v>B</v>
          </cell>
        </row>
        <row r="343">
          <cell r="B343" t="str">
            <v>13B3080034</v>
          </cell>
          <cell r="C343" t="str">
            <v>Lê Quang</v>
          </cell>
          <cell r="D343" t="str">
            <v>Kính</v>
          </cell>
          <cell r="E343" t="str">
            <v>27.01.94</v>
          </cell>
          <cell r="F343" t="str">
            <v>13TC-Đ2</v>
          </cell>
          <cell r="G343" t="str">
            <v xml:space="preserve"> </v>
          </cell>
          <cell r="H343" t="str">
            <v>B</v>
          </cell>
        </row>
        <row r="344">
          <cell r="B344" t="str">
            <v>13B3080036</v>
          </cell>
          <cell r="C344" t="str">
            <v>Trần Trung</v>
          </cell>
          <cell r="D344" t="str">
            <v>Lâm</v>
          </cell>
          <cell r="E344" t="str">
            <v>21.04.95</v>
          </cell>
          <cell r="F344" t="str">
            <v>13TC-Đ2</v>
          </cell>
          <cell r="G344" t="str">
            <v xml:space="preserve"> </v>
          </cell>
          <cell r="H344" t="str">
            <v>B</v>
          </cell>
        </row>
        <row r="345">
          <cell r="B345" t="str">
            <v>13B3080038</v>
          </cell>
          <cell r="C345" t="str">
            <v>Đinh Hoàng</v>
          </cell>
          <cell r="D345" t="str">
            <v>Linh</v>
          </cell>
          <cell r="E345" t="str">
            <v>05.09.95</v>
          </cell>
          <cell r="F345" t="str">
            <v>13TC-Đ2</v>
          </cell>
          <cell r="G345" t="str">
            <v xml:space="preserve"> </v>
          </cell>
          <cell r="H345" t="str">
            <v>B</v>
          </cell>
        </row>
        <row r="346">
          <cell r="B346" t="str">
            <v>13B3080042</v>
          </cell>
          <cell r="C346" t="str">
            <v>Nguyễn</v>
          </cell>
          <cell r="D346" t="str">
            <v>Lưu</v>
          </cell>
          <cell r="E346" t="str">
            <v>16.05.95</v>
          </cell>
          <cell r="F346" t="str">
            <v>13TC-Đ2</v>
          </cell>
          <cell r="G346" t="str">
            <v xml:space="preserve"> </v>
          </cell>
          <cell r="H346" t="str">
            <v>B</v>
          </cell>
        </row>
        <row r="347">
          <cell r="B347" t="str">
            <v>13B3080044</v>
          </cell>
          <cell r="C347" t="str">
            <v>Phan Văn</v>
          </cell>
          <cell r="D347" t="str">
            <v>Minh</v>
          </cell>
          <cell r="E347" t="str">
            <v>25.02.95</v>
          </cell>
          <cell r="F347" t="str">
            <v>13TC-Đ2</v>
          </cell>
          <cell r="G347" t="str">
            <v xml:space="preserve"> </v>
          </cell>
        </row>
        <row r="348">
          <cell r="B348" t="str">
            <v>13B3080046</v>
          </cell>
          <cell r="C348" t="str">
            <v>Huỳnh Trung</v>
          </cell>
          <cell r="D348" t="str">
            <v>Ngãi</v>
          </cell>
          <cell r="E348" t="str">
            <v>27.10.95</v>
          </cell>
          <cell r="F348" t="str">
            <v>13TC-Đ2</v>
          </cell>
          <cell r="G348" t="str">
            <v xml:space="preserve"> </v>
          </cell>
          <cell r="H348" t="str">
            <v>B</v>
          </cell>
        </row>
        <row r="349">
          <cell r="B349" t="str">
            <v>13B3080090</v>
          </cell>
          <cell r="C349" t="str">
            <v>Nguyễn Văn</v>
          </cell>
          <cell r="D349" t="str">
            <v>Phong</v>
          </cell>
          <cell r="E349" t="str">
            <v>07.02.95</v>
          </cell>
          <cell r="F349" t="str">
            <v>13TC-Đ2</v>
          </cell>
          <cell r="G349" t="str">
            <v xml:space="preserve"> </v>
          </cell>
          <cell r="H349" t="str">
            <v>B</v>
          </cell>
        </row>
        <row r="350">
          <cell r="B350" t="str">
            <v>13B3080052</v>
          </cell>
          <cell r="C350" t="str">
            <v>Trần Nguyễn Chí</v>
          </cell>
          <cell r="D350" t="str">
            <v>Phong</v>
          </cell>
          <cell r="E350" t="str">
            <v>08.08.94</v>
          </cell>
          <cell r="F350" t="str">
            <v>13TC-Đ2</v>
          </cell>
          <cell r="G350" t="str">
            <v xml:space="preserve"> </v>
          </cell>
          <cell r="H350" t="str">
            <v>B</v>
          </cell>
        </row>
        <row r="351">
          <cell r="B351" t="str">
            <v>13B3080054</v>
          </cell>
          <cell r="C351" t="str">
            <v>Nguyễn Hữu</v>
          </cell>
          <cell r="D351" t="str">
            <v>Phước</v>
          </cell>
          <cell r="E351" t="str">
            <v>04.02.95</v>
          </cell>
          <cell r="F351" t="str">
            <v>13TC-Đ2</v>
          </cell>
          <cell r="G351" t="str">
            <v xml:space="preserve"> </v>
          </cell>
          <cell r="H351" t="str">
            <v>B</v>
          </cell>
        </row>
        <row r="352">
          <cell r="B352" t="str">
            <v>13B3080058</v>
          </cell>
          <cell r="C352" t="str">
            <v>Nguyễn Hoàng</v>
          </cell>
          <cell r="D352" t="str">
            <v>Quân</v>
          </cell>
          <cell r="E352" t="str">
            <v>09.03.94</v>
          </cell>
          <cell r="F352" t="str">
            <v>13TC-Đ2</v>
          </cell>
          <cell r="G352" t="str">
            <v xml:space="preserve"> </v>
          </cell>
        </row>
        <row r="353">
          <cell r="B353" t="str">
            <v>13B3080060</v>
          </cell>
          <cell r="C353" t="str">
            <v>Nguyễn Minh</v>
          </cell>
          <cell r="D353" t="str">
            <v>Quy</v>
          </cell>
          <cell r="E353" t="str">
            <v>30.05.94</v>
          </cell>
          <cell r="F353" t="str">
            <v>13TC-Đ2</v>
          </cell>
          <cell r="G353" t="str">
            <v xml:space="preserve"> </v>
          </cell>
          <cell r="H353" t="str">
            <v>B</v>
          </cell>
        </row>
        <row r="354">
          <cell r="B354" t="str">
            <v>13B3080064</v>
          </cell>
          <cell r="C354" t="str">
            <v>Đỗ Vũ Thanh</v>
          </cell>
          <cell r="D354" t="str">
            <v>Sang</v>
          </cell>
          <cell r="E354" t="str">
            <v>07.10.95</v>
          </cell>
          <cell r="F354" t="str">
            <v>13TC-Đ2</v>
          </cell>
          <cell r="G354" t="str">
            <v xml:space="preserve"> </v>
          </cell>
        </row>
        <row r="355">
          <cell r="B355" t="str">
            <v>13B3080096</v>
          </cell>
          <cell r="C355" t="str">
            <v>Thái Hoàng</v>
          </cell>
          <cell r="D355" t="str">
            <v>Tâm</v>
          </cell>
          <cell r="E355" t="str">
            <v>22.06.95</v>
          </cell>
          <cell r="F355" t="str">
            <v>13TC-Đ2</v>
          </cell>
          <cell r="G355" t="str">
            <v xml:space="preserve"> </v>
          </cell>
          <cell r="H355" t="str">
            <v>B</v>
          </cell>
        </row>
        <row r="356">
          <cell r="B356" t="str">
            <v>13B3080066</v>
          </cell>
          <cell r="C356" t="str">
            <v>Nguyễn Đức</v>
          </cell>
          <cell r="D356" t="str">
            <v>Thắng</v>
          </cell>
          <cell r="E356" t="str">
            <v>03.03.95</v>
          </cell>
          <cell r="F356" t="str">
            <v>13TC-Đ2</v>
          </cell>
          <cell r="G356" t="str">
            <v xml:space="preserve"> </v>
          </cell>
          <cell r="H356" t="str">
            <v>B</v>
          </cell>
        </row>
        <row r="357">
          <cell r="B357" t="str">
            <v>13B3080068</v>
          </cell>
          <cell r="C357" t="str">
            <v>Nguyễn Trung</v>
          </cell>
          <cell r="D357" t="str">
            <v>Thành</v>
          </cell>
          <cell r="E357" t="str">
            <v>04.05.95</v>
          </cell>
          <cell r="F357" t="str">
            <v>13TC-Đ2</v>
          </cell>
          <cell r="G357" t="str">
            <v xml:space="preserve"> </v>
          </cell>
          <cell r="H357" t="str">
            <v>B</v>
          </cell>
        </row>
        <row r="358">
          <cell r="B358" t="str">
            <v>13B3080094</v>
          </cell>
          <cell r="C358" t="str">
            <v>Nguyễn Tuấn</v>
          </cell>
          <cell r="D358" t="str">
            <v>Thanh</v>
          </cell>
          <cell r="E358" t="str">
            <v>15.07.93</v>
          </cell>
          <cell r="F358" t="str">
            <v>13TC-Đ2</v>
          </cell>
          <cell r="G358" t="str">
            <v xml:space="preserve"> </v>
          </cell>
        </row>
        <row r="359">
          <cell r="B359" t="str">
            <v>13B3080070</v>
          </cell>
          <cell r="C359" t="str">
            <v>Mai Quí</v>
          </cell>
          <cell r="D359" t="str">
            <v>Thiện</v>
          </cell>
          <cell r="E359" t="str">
            <v>23.09.89</v>
          </cell>
          <cell r="F359" t="str">
            <v>13TC-Đ2</v>
          </cell>
          <cell r="G359" t="str">
            <v xml:space="preserve"> </v>
          </cell>
        </row>
        <row r="360">
          <cell r="B360" t="str">
            <v>13B3080072</v>
          </cell>
          <cell r="C360" t="str">
            <v>Phan Minh</v>
          </cell>
          <cell r="D360" t="str">
            <v>Thoán</v>
          </cell>
          <cell r="E360" t="str">
            <v>19.05.94</v>
          </cell>
          <cell r="F360" t="str">
            <v>13TC-Đ2</v>
          </cell>
          <cell r="G360" t="str">
            <v xml:space="preserve"> </v>
          </cell>
          <cell r="H360" t="str">
            <v>B</v>
          </cell>
        </row>
        <row r="361">
          <cell r="B361" t="str">
            <v>13B3080074</v>
          </cell>
          <cell r="C361" t="str">
            <v>Bạch Ngọc</v>
          </cell>
          <cell r="D361" t="str">
            <v>Thuận</v>
          </cell>
          <cell r="E361" t="str">
            <v>14.02.95</v>
          </cell>
          <cell r="F361" t="str">
            <v>13TC-Đ2</v>
          </cell>
          <cell r="G361" t="str">
            <v xml:space="preserve"> </v>
          </cell>
          <cell r="H361" t="str">
            <v>B</v>
          </cell>
        </row>
        <row r="362">
          <cell r="B362" t="str">
            <v>13B3080076</v>
          </cell>
          <cell r="C362" t="str">
            <v>Phạm Văn</v>
          </cell>
          <cell r="D362" t="str">
            <v>Thương</v>
          </cell>
          <cell r="E362" t="str">
            <v>02.05.95</v>
          </cell>
          <cell r="F362" t="str">
            <v>13TC-Đ2</v>
          </cell>
          <cell r="G362" t="str">
            <v xml:space="preserve"> </v>
          </cell>
          <cell r="H362" t="str">
            <v>B</v>
          </cell>
          <cell r="I362" t="str">
            <v>con TB 4/4-VPQCthiC31/03/14CC</v>
          </cell>
        </row>
        <row r="363">
          <cell r="B363" t="str">
            <v>13B3080078</v>
          </cell>
          <cell r="C363" t="str">
            <v>Châu Quốc</v>
          </cell>
          <cell r="D363" t="str">
            <v>Toản</v>
          </cell>
          <cell r="E363" t="str">
            <v>12.01.95</v>
          </cell>
          <cell r="F363" t="str">
            <v>13TC-Đ2</v>
          </cell>
          <cell r="G363" t="str">
            <v xml:space="preserve"> </v>
          </cell>
          <cell r="H363" t="str">
            <v>B</v>
          </cell>
        </row>
        <row r="364">
          <cell r="B364" t="str">
            <v>13B3080082</v>
          </cell>
          <cell r="C364" t="str">
            <v>Phan Minh</v>
          </cell>
          <cell r="D364" t="str">
            <v>Trí</v>
          </cell>
          <cell r="E364" t="str">
            <v>10.12.95</v>
          </cell>
          <cell r="F364" t="str">
            <v>13TC-Đ2</v>
          </cell>
          <cell r="G364" t="str">
            <v xml:space="preserve"> </v>
          </cell>
          <cell r="H364" t="str">
            <v>B</v>
          </cell>
        </row>
        <row r="365">
          <cell r="B365" t="str">
            <v>13B3080083</v>
          </cell>
          <cell r="C365" t="str">
            <v>Nguyễn Tứ</v>
          </cell>
          <cell r="D365" t="str">
            <v>Tuần</v>
          </cell>
          <cell r="E365" t="str">
            <v>25.12.88</v>
          </cell>
          <cell r="F365" t="str">
            <v>13TC-Đ2</v>
          </cell>
          <cell r="G365" t="str">
            <v xml:space="preserve"> </v>
          </cell>
          <cell r="H365" t="str">
            <v>B</v>
          </cell>
        </row>
        <row r="366">
          <cell r="B366" t="str">
            <v>13B3080086</v>
          </cell>
          <cell r="C366" t="str">
            <v>Lê Anh</v>
          </cell>
          <cell r="D366" t="str">
            <v>Vũ</v>
          </cell>
          <cell r="E366" t="str">
            <v>29.01.92</v>
          </cell>
          <cell r="F366" t="str">
            <v>13TC-Đ2</v>
          </cell>
          <cell r="G366" t="str">
            <v xml:space="preserve"> </v>
          </cell>
          <cell r="H366" t="str">
            <v>B</v>
          </cell>
        </row>
        <row r="367">
          <cell r="B367" t="str">
            <v>13B2190051</v>
          </cell>
          <cell r="C367" t="str">
            <v>Nguyễn Chí</v>
          </cell>
          <cell r="D367" t="str">
            <v>Bình</v>
          </cell>
          <cell r="E367" t="str">
            <v>02.03.93</v>
          </cell>
          <cell r="F367" t="str">
            <v>13TC-ĐL</v>
          </cell>
          <cell r="G367" t="str">
            <v xml:space="preserve"> </v>
          </cell>
          <cell r="H367" t="str">
            <v>B</v>
          </cell>
          <cell r="I367" t="str">
            <v>VPNQ.VCC31.3CC14/4/14</v>
          </cell>
        </row>
        <row r="368">
          <cell r="B368" t="str">
            <v>13B2190001</v>
          </cell>
          <cell r="C368" t="str">
            <v>Lê Thành</v>
          </cell>
          <cell r="D368" t="str">
            <v>Công</v>
          </cell>
          <cell r="E368" t="str">
            <v>28.04.90</v>
          </cell>
          <cell r="F368" t="str">
            <v>13TC-ĐL</v>
          </cell>
          <cell r="G368" t="str">
            <v xml:space="preserve"> </v>
          </cell>
          <cell r="I368" t="str">
            <v>BL03/10/2014</v>
          </cell>
        </row>
        <row r="369">
          <cell r="B369" t="str">
            <v>13B2190002</v>
          </cell>
          <cell r="C369" t="str">
            <v>Trần Quốc</v>
          </cell>
          <cell r="D369" t="str">
            <v>Công</v>
          </cell>
          <cell r="E369" t="str">
            <v>04.01.95</v>
          </cell>
          <cell r="F369" t="str">
            <v>13TC-ĐL</v>
          </cell>
          <cell r="G369" t="str">
            <v xml:space="preserve"> </v>
          </cell>
          <cell r="H369" t="str">
            <v>B</v>
          </cell>
          <cell r="I369" t="str">
            <v>VPNQ.VCC31.3CC14/4/14</v>
          </cell>
        </row>
        <row r="370">
          <cell r="B370" t="str">
            <v>13B2190041</v>
          </cell>
          <cell r="C370" t="str">
            <v>Võ Ngọc Thạch Đại</v>
          </cell>
          <cell r="D370" t="str">
            <v>Dương</v>
          </cell>
          <cell r="E370" t="str">
            <v>19.09.93</v>
          </cell>
          <cell r="F370" t="str">
            <v>13TC-ĐL</v>
          </cell>
          <cell r="G370" t="str">
            <v xml:space="preserve"> </v>
          </cell>
          <cell r="I370" t="str">
            <v>VPNQ.VCC31.3CC14/4/14</v>
          </cell>
        </row>
        <row r="371">
          <cell r="B371" t="str">
            <v>13B2190003</v>
          </cell>
          <cell r="C371" t="str">
            <v>Nguyễn Văn</v>
          </cell>
          <cell r="D371" t="str">
            <v>Đức</v>
          </cell>
          <cell r="E371" t="str">
            <v>17.07.94</v>
          </cell>
          <cell r="F371" t="str">
            <v>13TC-ĐL</v>
          </cell>
          <cell r="G371" t="str">
            <v xml:space="preserve"> </v>
          </cell>
          <cell r="H371" t="str">
            <v>B</v>
          </cell>
          <cell r="I371" t="str">
            <v>VPNQ.VCC31.3CC14/4/14</v>
          </cell>
        </row>
        <row r="372">
          <cell r="B372" t="str">
            <v>13B2190004</v>
          </cell>
          <cell r="C372" t="str">
            <v>Lê Sỹ</v>
          </cell>
          <cell r="D372" t="str">
            <v>Giáp</v>
          </cell>
          <cell r="E372" t="str">
            <v>17.01.95</v>
          </cell>
          <cell r="F372" t="str">
            <v>13TC-ĐL</v>
          </cell>
          <cell r="G372" t="str">
            <v xml:space="preserve"> </v>
          </cell>
          <cell r="H372" t="str">
            <v>B</v>
          </cell>
        </row>
        <row r="373">
          <cell r="B373" t="str">
            <v>13B2190045</v>
          </cell>
          <cell r="C373" t="str">
            <v>Bùi Chí</v>
          </cell>
          <cell r="D373" t="str">
            <v>Hiếu</v>
          </cell>
          <cell r="E373" t="str">
            <v>04.02.93</v>
          </cell>
          <cell r="F373" t="str">
            <v>13TC-ĐL</v>
          </cell>
          <cell r="G373" t="str">
            <v xml:space="preserve"> </v>
          </cell>
          <cell r="H373" t="str">
            <v>B</v>
          </cell>
          <cell r="I373" t="str">
            <v>VPNQ.VCC31.3CC14/4/14-VPNQ05/5/14CC2</v>
          </cell>
        </row>
        <row r="374">
          <cell r="B374" t="str">
            <v>13B2190039</v>
          </cell>
          <cell r="C374" t="str">
            <v>Nguyễn Trọng</v>
          </cell>
          <cell r="D374" t="str">
            <v>Hiếu</v>
          </cell>
          <cell r="E374" t="str">
            <v>30.10.91</v>
          </cell>
          <cell r="F374" t="str">
            <v>13TC-ĐL</v>
          </cell>
          <cell r="G374" t="str">
            <v xml:space="preserve"> </v>
          </cell>
          <cell r="I374" t="str">
            <v>VPNQ.VCC31.3CC14/4/14</v>
          </cell>
        </row>
        <row r="375">
          <cell r="B375" t="str">
            <v>13B2190005</v>
          </cell>
          <cell r="C375" t="str">
            <v>Nguyễn Trung</v>
          </cell>
          <cell r="D375" t="str">
            <v>Hiếu</v>
          </cell>
          <cell r="E375" t="str">
            <v>11.06.93</v>
          </cell>
          <cell r="F375" t="str">
            <v>13TC-ĐL</v>
          </cell>
          <cell r="G375" t="str">
            <v xml:space="preserve"> </v>
          </cell>
          <cell r="I375" t="str">
            <v>VPNQ.VCC31.3CC14/4/14</v>
          </cell>
        </row>
        <row r="376">
          <cell r="B376" t="str">
            <v>13B2190006</v>
          </cell>
          <cell r="C376" t="str">
            <v>Phạm Tấn</v>
          </cell>
          <cell r="D376" t="str">
            <v>Hiếu</v>
          </cell>
          <cell r="E376" t="str">
            <v>04.10.94</v>
          </cell>
          <cell r="F376" t="str">
            <v>13TC-ĐL</v>
          </cell>
          <cell r="G376" t="str">
            <v xml:space="preserve"> </v>
          </cell>
          <cell r="H376" t="str">
            <v>B</v>
          </cell>
        </row>
        <row r="377">
          <cell r="B377" t="str">
            <v>13B2190008</v>
          </cell>
          <cell r="C377" t="str">
            <v>Phạm Cao</v>
          </cell>
          <cell r="D377" t="str">
            <v>Hoàng</v>
          </cell>
          <cell r="E377" t="str">
            <v>21.02.95</v>
          </cell>
          <cell r="F377" t="str">
            <v>13TC-ĐL</v>
          </cell>
          <cell r="G377" t="str">
            <v xml:space="preserve"> </v>
          </cell>
          <cell r="H377" t="str">
            <v>B</v>
          </cell>
          <cell r="I377" t="str">
            <v>VPNQ.VCC31.3CC14/4/14</v>
          </cell>
        </row>
        <row r="378">
          <cell r="B378" t="str">
            <v>13B2190009</v>
          </cell>
          <cell r="C378" t="str">
            <v>Chướng Sẹc</v>
          </cell>
          <cell r="D378" t="str">
            <v>Hôn</v>
          </cell>
          <cell r="E378" t="str">
            <v>13.02.94</v>
          </cell>
          <cell r="F378" t="str">
            <v>13TC-ĐL</v>
          </cell>
          <cell r="G378" t="str">
            <v xml:space="preserve"> </v>
          </cell>
          <cell r="H378" t="str">
            <v>B</v>
          </cell>
          <cell r="I378" t="str">
            <v>DT.Hoa</v>
          </cell>
        </row>
        <row r="379">
          <cell r="B379" t="str">
            <v>13B2190010</v>
          </cell>
          <cell r="C379" t="str">
            <v>Lê</v>
          </cell>
          <cell r="D379" t="str">
            <v>Huân</v>
          </cell>
          <cell r="E379" t="str">
            <v>16.06.94</v>
          </cell>
          <cell r="F379" t="str">
            <v>13TC-ĐL</v>
          </cell>
          <cell r="G379" t="str">
            <v xml:space="preserve"> </v>
          </cell>
          <cell r="H379" t="str">
            <v>B</v>
          </cell>
          <cell r="I379" t="str">
            <v>VPNQ.VCC31.3CC14/4/14-VPNQ05/5/14CC2</v>
          </cell>
        </row>
        <row r="380">
          <cell r="B380" t="str">
            <v>13B2190027</v>
          </cell>
          <cell r="C380" t="str">
            <v>Nguyễn Quốc</v>
          </cell>
          <cell r="D380" t="str">
            <v>Hùng</v>
          </cell>
          <cell r="E380" t="str">
            <v>01.03.94</v>
          </cell>
          <cell r="F380" t="str">
            <v>13TC-ĐL</v>
          </cell>
          <cell r="G380" t="str">
            <v xml:space="preserve"> </v>
          </cell>
          <cell r="H380" t="str">
            <v>B</v>
          </cell>
          <cell r="I380" t="str">
            <v>Tự ý nghỉ từ 05/6/2014</v>
          </cell>
        </row>
        <row r="381">
          <cell r="B381" t="str">
            <v>13B2190013</v>
          </cell>
          <cell r="C381" t="str">
            <v>Võ Tấn</v>
          </cell>
          <cell r="D381" t="str">
            <v>Hưng</v>
          </cell>
          <cell r="E381" t="str">
            <v>11.01.94</v>
          </cell>
          <cell r="F381" t="str">
            <v>13TC-ĐL</v>
          </cell>
          <cell r="G381" t="str">
            <v xml:space="preserve"> </v>
          </cell>
          <cell r="H381" t="str">
            <v>B</v>
          </cell>
          <cell r="I381" t="str">
            <v>VPNQ.VCC31.3CC14/4/14</v>
          </cell>
        </row>
        <row r="382">
          <cell r="B382" t="str">
            <v>13B2190048</v>
          </cell>
          <cell r="C382" t="str">
            <v>Manh Văn</v>
          </cell>
          <cell r="D382" t="str">
            <v>Kha</v>
          </cell>
          <cell r="E382" t="str">
            <v>20.04.94</v>
          </cell>
          <cell r="F382" t="str">
            <v>13TC-ĐL</v>
          </cell>
          <cell r="G382" t="str">
            <v>LT</v>
          </cell>
          <cell r="H382" t="str">
            <v>B</v>
          </cell>
          <cell r="I382" t="str">
            <v>VPNQ.VCC31.3CC14/4/14</v>
          </cell>
        </row>
        <row r="383">
          <cell r="B383" t="str">
            <v>13B2190015</v>
          </cell>
          <cell r="C383" t="str">
            <v>Lương Trí</v>
          </cell>
          <cell r="D383" t="str">
            <v>Khải</v>
          </cell>
          <cell r="E383" t="str">
            <v>28.11.95</v>
          </cell>
          <cell r="F383" t="str">
            <v>13TC-ĐL</v>
          </cell>
          <cell r="G383" t="str">
            <v xml:space="preserve"> </v>
          </cell>
          <cell r="I383" t="str">
            <v>DT.Hoa- VPNQ.VCC31.3CC14/4/14</v>
          </cell>
        </row>
        <row r="384">
          <cell r="B384" t="str">
            <v>13B2190016</v>
          </cell>
          <cell r="C384" t="str">
            <v>Nguyễn Công</v>
          </cell>
          <cell r="D384" t="str">
            <v>Khánh</v>
          </cell>
          <cell r="E384" t="str">
            <v>20.11.93</v>
          </cell>
          <cell r="F384" t="str">
            <v>13TC-ĐL</v>
          </cell>
          <cell r="G384" t="str">
            <v xml:space="preserve"> </v>
          </cell>
          <cell r="H384" t="str">
            <v>B</v>
          </cell>
          <cell r="I384" t="str">
            <v>VPNQ.VCC31.3CC14/4/14</v>
          </cell>
        </row>
        <row r="385">
          <cell r="B385" t="str">
            <v>13B2190017</v>
          </cell>
          <cell r="C385" t="str">
            <v>Nguyễn Hoàng Đăng</v>
          </cell>
          <cell r="D385" t="str">
            <v>Khoa</v>
          </cell>
          <cell r="E385" t="str">
            <v>08.12.95</v>
          </cell>
          <cell r="F385" t="str">
            <v>13TC-ĐL</v>
          </cell>
          <cell r="G385" t="str">
            <v xml:space="preserve"> </v>
          </cell>
          <cell r="I385" t="str">
            <v>VPNQ.VCC31.3CC14/4/14</v>
          </cell>
        </row>
        <row r="386">
          <cell r="B386" t="str">
            <v>13B2190018</v>
          </cell>
          <cell r="C386" t="str">
            <v>Nguyễn Cao</v>
          </cell>
          <cell r="D386" t="str">
            <v>Kỳ</v>
          </cell>
          <cell r="E386" t="str">
            <v>11.07.91</v>
          </cell>
          <cell r="F386" t="str">
            <v>13TC-ĐL</v>
          </cell>
          <cell r="G386" t="str">
            <v xml:space="preserve"> </v>
          </cell>
          <cell r="I386" t="str">
            <v>VPNQ.VCC31.3CC14/4/14</v>
          </cell>
        </row>
        <row r="387">
          <cell r="B387" t="str">
            <v>13B2190019</v>
          </cell>
          <cell r="C387" t="str">
            <v>Nguyễn Ngọc</v>
          </cell>
          <cell r="D387" t="str">
            <v>Mạnh</v>
          </cell>
          <cell r="E387" t="str">
            <v>03.05.94</v>
          </cell>
          <cell r="F387" t="str">
            <v>13TC-ĐL</v>
          </cell>
          <cell r="G387" t="str">
            <v xml:space="preserve"> </v>
          </cell>
          <cell r="H387" t="str">
            <v>B</v>
          </cell>
          <cell r="I387" t="str">
            <v>VPNQ.VCC31.3CC14/4/14</v>
          </cell>
        </row>
        <row r="388">
          <cell r="B388" t="str">
            <v>13B2190020</v>
          </cell>
          <cell r="C388" t="str">
            <v>Lê Văn</v>
          </cell>
          <cell r="D388" t="str">
            <v>Nam</v>
          </cell>
          <cell r="E388" t="str">
            <v>25.12.93</v>
          </cell>
          <cell r="F388" t="str">
            <v>13TC-ĐL</v>
          </cell>
          <cell r="G388" t="str">
            <v xml:space="preserve"> </v>
          </cell>
          <cell r="H388" t="str">
            <v>B</v>
          </cell>
          <cell r="I388" t="str">
            <v>VPNQ.VCC31.3CC14/4/14</v>
          </cell>
        </row>
        <row r="389">
          <cell r="B389" t="str">
            <v>13B2190022</v>
          </cell>
          <cell r="C389" t="str">
            <v>Cún A</v>
          </cell>
          <cell r="D389" t="str">
            <v>Phúc</v>
          </cell>
          <cell r="E389" t="str">
            <v>15.02.94</v>
          </cell>
          <cell r="F389" t="str">
            <v>13TC-ĐL</v>
          </cell>
          <cell r="G389" t="str">
            <v xml:space="preserve"> </v>
          </cell>
          <cell r="H389" t="str">
            <v>B</v>
          </cell>
          <cell r="I389" t="str">
            <v>DT.Hoa- VPNQ.VCC31.3CC14/4/14</v>
          </cell>
        </row>
        <row r="390">
          <cell r="B390" t="str">
            <v>13B2190024</v>
          </cell>
          <cell r="C390" t="str">
            <v>Trương Tấn</v>
          </cell>
          <cell r="D390" t="str">
            <v>Phương</v>
          </cell>
          <cell r="E390" t="str">
            <v>25.07.94</v>
          </cell>
          <cell r="F390" t="str">
            <v>13TC-ĐL</v>
          </cell>
          <cell r="G390" t="str">
            <v xml:space="preserve"> </v>
          </cell>
          <cell r="H390" t="str">
            <v>B</v>
          </cell>
          <cell r="I390" t="str">
            <v>VPNQ.VCC31.3CC14/4/14</v>
          </cell>
        </row>
        <row r="391">
          <cell r="B391" t="str">
            <v>13B2190042</v>
          </cell>
          <cell r="C391" t="str">
            <v>Quán Đức</v>
          </cell>
          <cell r="D391" t="str">
            <v>Quý</v>
          </cell>
          <cell r="E391" t="str">
            <v>31.10.95</v>
          </cell>
          <cell r="F391" t="str">
            <v>13TC-ĐL</v>
          </cell>
          <cell r="G391" t="str">
            <v xml:space="preserve"> </v>
          </cell>
          <cell r="H391" t="str">
            <v>B</v>
          </cell>
          <cell r="I391" t="str">
            <v>Tự ý nghỉ từ 10/6/2014</v>
          </cell>
        </row>
        <row r="392">
          <cell r="B392" t="str">
            <v>13B2190025</v>
          </cell>
          <cell r="C392" t="str">
            <v>Huỳnh Minh</v>
          </cell>
          <cell r="D392" t="str">
            <v>Tâm</v>
          </cell>
          <cell r="E392" t="str">
            <v>30.01.93</v>
          </cell>
          <cell r="F392" t="str">
            <v>13TC-ĐL</v>
          </cell>
          <cell r="G392" t="str">
            <v xml:space="preserve"> </v>
          </cell>
          <cell r="H392" t="str">
            <v>B</v>
          </cell>
          <cell r="I392" t="str">
            <v>Tự ý nghỉ từ 03/6/2014</v>
          </cell>
        </row>
        <row r="393">
          <cell r="B393" t="str">
            <v>13B2190026</v>
          </cell>
          <cell r="C393" t="str">
            <v>Nguyễn Trung</v>
          </cell>
          <cell r="D393" t="str">
            <v>Tân</v>
          </cell>
          <cell r="E393" t="str">
            <v>23.08.94</v>
          </cell>
          <cell r="F393" t="str">
            <v>13TC-ĐL</v>
          </cell>
          <cell r="G393" t="str">
            <v xml:space="preserve"> </v>
          </cell>
          <cell r="H393" t="str">
            <v>B</v>
          </cell>
        </row>
        <row r="394">
          <cell r="B394" t="str">
            <v>13B2190030</v>
          </cell>
          <cell r="C394" t="str">
            <v>Huỳnh Minh</v>
          </cell>
          <cell r="D394" t="str">
            <v>Trí</v>
          </cell>
          <cell r="E394" t="str">
            <v>12.04.94</v>
          </cell>
          <cell r="F394" t="str">
            <v>13TC-ĐL</v>
          </cell>
          <cell r="G394" t="str">
            <v xml:space="preserve"> </v>
          </cell>
        </row>
        <row r="395">
          <cell r="B395" t="str">
            <v>13B2190049</v>
          </cell>
          <cell r="C395" t="str">
            <v>Ông Đặng Hải</v>
          </cell>
          <cell r="D395" t="str">
            <v>Triều</v>
          </cell>
          <cell r="E395" t="str">
            <v>08.11.94</v>
          </cell>
          <cell r="F395" t="str">
            <v>13TC-ĐL</v>
          </cell>
          <cell r="G395" t="str">
            <v xml:space="preserve"> </v>
          </cell>
          <cell r="H395" t="str">
            <v>B</v>
          </cell>
          <cell r="I395" t="str">
            <v>VPQCthiP29/4/14CC</v>
          </cell>
        </row>
        <row r="396">
          <cell r="B396" t="str">
            <v>13B2190043</v>
          </cell>
          <cell r="C396" t="str">
            <v>Trần Như</v>
          </cell>
          <cell r="D396" t="str">
            <v>Trung</v>
          </cell>
          <cell r="E396" t="str">
            <v>19.02.95</v>
          </cell>
          <cell r="F396" t="str">
            <v>13TC-ĐL</v>
          </cell>
          <cell r="G396" t="str">
            <v xml:space="preserve"> </v>
          </cell>
          <cell r="H396" t="str">
            <v>B</v>
          </cell>
        </row>
        <row r="397">
          <cell r="B397" t="str">
            <v>13B2190031</v>
          </cell>
          <cell r="C397" t="str">
            <v>Nguyễn Văn</v>
          </cell>
          <cell r="D397" t="str">
            <v>Trượng</v>
          </cell>
          <cell r="E397" t="str">
            <v>18.05.92</v>
          </cell>
          <cell r="F397" t="str">
            <v>13TC-ĐL</v>
          </cell>
          <cell r="G397" t="str">
            <v xml:space="preserve"> </v>
          </cell>
          <cell r="H397" t="str">
            <v>B</v>
          </cell>
        </row>
        <row r="398">
          <cell r="B398" t="str">
            <v>13B2190032</v>
          </cell>
          <cell r="C398" t="str">
            <v>Phạm Minh</v>
          </cell>
          <cell r="D398" t="str">
            <v>Trường</v>
          </cell>
          <cell r="E398" t="str">
            <v>25.08.94</v>
          </cell>
          <cell r="F398" t="str">
            <v>13TC-ĐL</v>
          </cell>
          <cell r="G398" t="str">
            <v xml:space="preserve"> </v>
          </cell>
          <cell r="H398" t="str">
            <v>B</v>
          </cell>
        </row>
        <row r="399">
          <cell r="B399" t="str">
            <v>13B2190033</v>
          </cell>
          <cell r="C399" t="str">
            <v>Kiên Thanh</v>
          </cell>
          <cell r="D399" t="str">
            <v>Tùng</v>
          </cell>
          <cell r="E399" t="str">
            <v>15.04.94</v>
          </cell>
          <cell r="F399" t="str">
            <v>13TC-ĐL</v>
          </cell>
          <cell r="G399" t="str">
            <v xml:space="preserve"> </v>
          </cell>
          <cell r="H399" t="str">
            <v>B</v>
          </cell>
          <cell r="I399" t="str">
            <v>DT.Khơmer(ko)</v>
          </cell>
        </row>
        <row r="400">
          <cell r="B400" t="str">
            <v>13B2190035</v>
          </cell>
          <cell r="C400" t="str">
            <v>Phan Thanh</v>
          </cell>
          <cell r="D400" t="str">
            <v>Vĩnh</v>
          </cell>
          <cell r="E400" t="str">
            <v>15.10.90</v>
          </cell>
          <cell r="F400" t="str">
            <v>13TC-ĐL</v>
          </cell>
          <cell r="G400" t="str">
            <v xml:space="preserve"> </v>
          </cell>
          <cell r="H400" t="str">
            <v>B</v>
          </cell>
        </row>
        <row r="401">
          <cell r="B401" t="str">
            <v>13B2190050</v>
          </cell>
          <cell r="C401" t="str">
            <v>Nguyễn Dương Gia</v>
          </cell>
          <cell r="D401" t="str">
            <v>Vũ</v>
          </cell>
          <cell r="E401" t="str">
            <v>31.07.95</v>
          </cell>
          <cell r="F401" t="str">
            <v>13TC-ĐL</v>
          </cell>
          <cell r="G401" t="str">
            <v xml:space="preserve"> </v>
          </cell>
          <cell r="H401" t="str">
            <v>B</v>
          </cell>
          <cell r="I401" t="str">
            <v>Tự ý nghỉ từ 02/6/2014</v>
          </cell>
        </row>
        <row r="402">
          <cell r="B402" t="str">
            <v>13B2190052</v>
          </cell>
          <cell r="C402" t="str">
            <v>Dư Phước</v>
          </cell>
          <cell r="D402" t="str">
            <v>Thiện</v>
          </cell>
          <cell r="E402" t="str">
            <v>21.05.93</v>
          </cell>
          <cell r="F402" t="str">
            <v>13TC-ĐL</v>
          </cell>
          <cell r="G402" t="str">
            <v xml:space="preserve"> </v>
          </cell>
          <cell r="H402" t="str">
            <v>B</v>
          </cell>
          <cell r="I402" t="str">
            <v>Tự ý nghỉ từ 02/6/2014</v>
          </cell>
        </row>
        <row r="403">
          <cell r="B403" t="str">
            <v>13B2190053</v>
          </cell>
          <cell r="C403" t="str">
            <v>Lê Văn</v>
          </cell>
          <cell r="D403" t="str">
            <v>Tú</v>
          </cell>
          <cell r="E403" t="str">
            <v>19.10.95</v>
          </cell>
          <cell r="F403" t="str">
            <v>13TC-ĐL</v>
          </cell>
          <cell r="G403" t="str">
            <v xml:space="preserve"> </v>
          </cell>
          <cell r="H403" t="str">
            <v>B</v>
          </cell>
          <cell r="I403" t="str">
            <v>Tự ý nghỉ từ 05/6/2014</v>
          </cell>
        </row>
        <row r="404">
          <cell r="B404" t="str">
            <v>13B2040001</v>
          </cell>
          <cell r="C404" t="str">
            <v>Trần Phi</v>
          </cell>
          <cell r="D404" t="str">
            <v>Ân</v>
          </cell>
          <cell r="E404" t="str">
            <v>10.01.95</v>
          </cell>
          <cell r="F404" t="str">
            <v>13TC-CKT</v>
          </cell>
          <cell r="G404" t="str">
            <v xml:space="preserve"> </v>
          </cell>
          <cell r="H404" t="str">
            <v>B</v>
          </cell>
        </row>
        <row r="405">
          <cell r="B405" t="str">
            <v>13B2040002</v>
          </cell>
          <cell r="C405" t="str">
            <v>Trịnh Công</v>
          </cell>
          <cell r="D405" t="str">
            <v>Bằng</v>
          </cell>
          <cell r="E405" t="str">
            <v>13.10.94</v>
          </cell>
          <cell r="F405" t="str">
            <v>13TC-CKT</v>
          </cell>
          <cell r="G405" t="str">
            <v xml:space="preserve"> </v>
          </cell>
          <cell r="I405" t="str">
            <v>Tự ý nghỉ từ 31/5/2014</v>
          </cell>
        </row>
        <row r="406">
          <cell r="B406" t="str">
            <v>13B2040037</v>
          </cell>
          <cell r="C406" t="str">
            <v>Ngô Thiên</v>
          </cell>
          <cell r="D406" t="str">
            <v>Bảo</v>
          </cell>
          <cell r="E406" t="str">
            <v>02.10.93</v>
          </cell>
          <cell r="F406" t="str">
            <v>13TC-CKT</v>
          </cell>
          <cell r="G406" t="str">
            <v xml:space="preserve"> </v>
          </cell>
          <cell r="I406" t="str">
            <v>VPNQ06/3/14CC</v>
          </cell>
        </row>
        <row r="407">
          <cell r="B407" t="str">
            <v>13B2040005</v>
          </cell>
          <cell r="C407" t="str">
            <v>Lâm Minh</v>
          </cell>
          <cell r="D407" t="str">
            <v>Cường</v>
          </cell>
          <cell r="E407" t="str">
            <v>19.09.95</v>
          </cell>
          <cell r="F407" t="str">
            <v>13TC-CKT</v>
          </cell>
          <cell r="G407" t="str">
            <v xml:space="preserve"> </v>
          </cell>
          <cell r="H407" t="str">
            <v>B</v>
          </cell>
        </row>
        <row r="408">
          <cell r="B408" t="str">
            <v>13B2040041</v>
          </cell>
          <cell r="C408" t="str">
            <v>Huỳnh Minh</v>
          </cell>
          <cell r="D408" t="str">
            <v>Dương</v>
          </cell>
          <cell r="E408" t="str">
            <v>13.07.93</v>
          </cell>
          <cell r="F408" t="str">
            <v>13TC-CKT</v>
          </cell>
          <cell r="G408" t="str">
            <v xml:space="preserve"> </v>
          </cell>
          <cell r="H408" t="str">
            <v>B</v>
          </cell>
          <cell r="I408" t="str">
            <v xml:space="preserve">Ô sang </v>
          </cell>
        </row>
        <row r="409">
          <cell r="B409" t="str">
            <v>13B2040042</v>
          </cell>
          <cell r="C409" t="str">
            <v>Trần Xuân</v>
          </cell>
          <cell r="D409" t="str">
            <v>Giang</v>
          </cell>
          <cell r="E409" t="str">
            <v>20.01.94</v>
          </cell>
          <cell r="F409" t="str">
            <v>13TC-CKT</v>
          </cell>
          <cell r="G409" t="str">
            <v xml:space="preserve"> </v>
          </cell>
          <cell r="H409" t="str">
            <v>B</v>
          </cell>
        </row>
        <row r="410">
          <cell r="B410" t="str">
            <v>13B2040007</v>
          </cell>
          <cell r="C410" t="str">
            <v>Đoàn Văn</v>
          </cell>
          <cell r="D410" t="str">
            <v>Hào</v>
          </cell>
          <cell r="E410" t="str">
            <v>02.02.94</v>
          </cell>
          <cell r="F410" t="str">
            <v>13TC-CKT</v>
          </cell>
          <cell r="G410" t="str">
            <v xml:space="preserve"> </v>
          </cell>
          <cell r="H410" t="str">
            <v>B</v>
          </cell>
          <cell r="I410" t="str">
            <v>VPQCthiC31/3/14CC</v>
          </cell>
        </row>
        <row r="411">
          <cell r="B411" t="str">
            <v>13B2040008</v>
          </cell>
          <cell r="C411" t="str">
            <v>Lâm Văn</v>
          </cell>
          <cell r="D411" t="str">
            <v>Hết</v>
          </cell>
          <cell r="E411">
            <v>1995</v>
          </cell>
          <cell r="F411" t="str">
            <v>13TC-CKT</v>
          </cell>
          <cell r="G411" t="str">
            <v>LT</v>
          </cell>
          <cell r="H411" t="str">
            <v>B</v>
          </cell>
        </row>
        <row r="412">
          <cell r="B412" t="str">
            <v>13B2040009</v>
          </cell>
          <cell r="C412" t="str">
            <v>Nguyễn Thế</v>
          </cell>
          <cell r="D412" t="str">
            <v>Hiển</v>
          </cell>
          <cell r="E412" t="str">
            <v>15.02.93</v>
          </cell>
          <cell r="F412" t="str">
            <v>13TC-CKT</v>
          </cell>
          <cell r="G412" t="str">
            <v xml:space="preserve"> </v>
          </cell>
          <cell r="I412" t="str">
            <v>VPNQ06/3/14CC</v>
          </cell>
        </row>
        <row r="413">
          <cell r="B413" t="str">
            <v>13B2040043</v>
          </cell>
          <cell r="C413" t="str">
            <v>Trần Duy</v>
          </cell>
          <cell r="D413" t="str">
            <v>Hiếu</v>
          </cell>
          <cell r="E413" t="str">
            <v>02.05.94</v>
          </cell>
          <cell r="F413" t="str">
            <v>13TC-CKT</v>
          </cell>
          <cell r="G413" t="str">
            <v xml:space="preserve"> </v>
          </cell>
          <cell r="H413" t="str">
            <v>B</v>
          </cell>
        </row>
        <row r="414">
          <cell r="B414" t="str">
            <v>13B2040010</v>
          </cell>
          <cell r="C414" t="str">
            <v>Nguyễn Minh</v>
          </cell>
          <cell r="D414" t="str">
            <v>Hoàng</v>
          </cell>
          <cell r="E414" t="str">
            <v>02.03.93</v>
          </cell>
          <cell r="F414" t="str">
            <v>13TC-CKT</v>
          </cell>
          <cell r="G414" t="str">
            <v xml:space="preserve"> </v>
          </cell>
          <cell r="H414" t="str">
            <v>B</v>
          </cell>
        </row>
        <row r="415">
          <cell r="B415" t="str">
            <v>13B2040012</v>
          </cell>
          <cell r="C415" t="str">
            <v>Hồ Cẩm</v>
          </cell>
          <cell r="D415" t="str">
            <v>Kha</v>
          </cell>
          <cell r="E415" t="str">
            <v>14.02.93</v>
          </cell>
          <cell r="F415" t="str">
            <v>13TC-CKT</v>
          </cell>
          <cell r="G415" t="str">
            <v xml:space="preserve"> </v>
          </cell>
          <cell r="H415" t="str">
            <v>B</v>
          </cell>
          <cell r="I415" t="str">
            <v>Tự ý nghỉ từ 25/4/2014+BL 9/6/2014</v>
          </cell>
        </row>
        <row r="416">
          <cell r="B416" t="str">
            <v>13B2040013</v>
          </cell>
          <cell r="C416" t="str">
            <v>Lâm Hoàng</v>
          </cell>
          <cell r="D416" t="str">
            <v>Khải</v>
          </cell>
          <cell r="E416" t="str">
            <v>10.02.95</v>
          </cell>
          <cell r="F416" t="str">
            <v>13TC-CKT</v>
          </cell>
          <cell r="G416" t="str">
            <v xml:space="preserve"> </v>
          </cell>
          <cell r="H416" t="str">
            <v>B</v>
          </cell>
          <cell r="I416" t="str">
            <v>Tự ý nghỉ từ 25/4/2014</v>
          </cell>
        </row>
        <row r="417">
          <cell r="B417" t="str">
            <v>13B2040014</v>
          </cell>
          <cell r="C417" t="str">
            <v>Lê Duy</v>
          </cell>
          <cell r="D417" t="str">
            <v>Khiêm</v>
          </cell>
          <cell r="E417" t="str">
            <v>12.09.95</v>
          </cell>
          <cell r="F417" t="str">
            <v>13TC-CKT</v>
          </cell>
          <cell r="G417" t="str">
            <v xml:space="preserve"> </v>
          </cell>
        </row>
        <row r="418">
          <cell r="B418" t="str">
            <v>13B2040015</v>
          </cell>
          <cell r="C418" t="str">
            <v>Nguyễn Mạnh</v>
          </cell>
          <cell r="D418" t="str">
            <v>Khiêm</v>
          </cell>
          <cell r="E418" t="str">
            <v>22.02.92</v>
          </cell>
          <cell r="F418" t="str">
            <v>13TC-CKT</v>
          </cell>
          <cell r="G418" t="str">
            <v xml:space="preserve"> </v>
          </cell>
          <cell r="I418" t="str">
            <v>Tự ý nghỉ từ 31/5/2014</v>
          </cell>
        </row>
        <row r="419">
          <cell r="B419" t="str">
            <v>13B2040040</v>
          </cell>
          <cell r="C419" t="str">
            <v>Võ Tấn</v>
          </cell>
          <cell r="D419" t="str">
            <v>Lợi</v>
          </cell>
          <cell r="E419" t="str">
            <v>02.01.94</v>
          </cell>
          <cell r="F419" t="str">
            <v>13TC-CKT</v>
          </cell>
          <cell r="G419" t="str">
            <v xml:space="preserve"> </v>
          </cell>
          <cell r="H419" t="str">
            <v>B</v>
          </cell>
        </row>
        <row r="420">
          <cell r="B420" t="str">
            <v>13B2040045</v>
          </cell>
          <cell r="C420" t="str">
            <v>Nguyễn Đức</v>
          </cell>
          <cell r="D420" t="str">
            <v>Mạnh</v>
          </cell>
          <cell r="E420" t="str">
            <v>24.06.95</v>
          </cell>
          <cell r="F420" t="str">
            <v>13TC-CKT</v>
          </cell>
          <cell r="G420" t="str">
            <v xml:space="preserve"> </v>
          </cell>
          <cell r="H420" t="str">
            <v>B</v>
          </cell>
        </row>
        <row r="421">
          <cell r="B421" t="str">
            <v>13B2040017</v>
          </cell>
          <cell r="C421" t="str">
            <v>Đào Duy</v>
          </cell>
          <cell r="D421" t="str">
            <v>Nguyên</v>
          </cell>
          <cell r="E421" t="str">
            <v>20.10.95</v>
          </cell>
          <cell r="F421" t="str">
            <v>13TC-CKT</v>
          </cell>
          <cell r="G421" t="str">
            <v xml:space="preserve"> </v>
          </cell>
          <cell r="H421" t="str">
            <v>B</v>
          </cell>
          <cell r="I421" t="str">
            <v>Tự ý nghỉ từ 06/6/2014</v>
          </cell>
        </row>
        <row r="422">
          <cell r="B422" t="str">
            <v>13B2040018</v>
          </cell>
          <cell r="C422" t="str">
            <v>Lương Sĩ</v>
          </cell>
          <cell r="D422" t="str">
            <v>Nhã</v>
          </cell>
          <cell r="E422" t="str">
            <v>13.11.93</v>
          </cell>
          <cell r="F422" t="str">
            <v>13TC-CKT</v>
          </cell>
          <cell r="G422" t="str">
            <v xml:space="preserve"> </v>
          </cell>
          <cell r="I422" t="str">
            <v>Tự ý nghỉ từ 24/6/2014</v>
          </cell>
        </row>
        <row r="423">
          <cell r="B423" t="str">
            <v>13B2040019</v>
          </cell>
          <cell r="C423" t="str">
            <v>Huỳnh Nguyễn Minh</v>
          </cell>
          <cell r="D423" t="str">
            <v>Nhựt</v>
          </cell>
          <cell r="E423" t="str">
            <v>15.12.95</v>
          </cell>
          <cell r="F423" t="str">
            <v>13TC-CKT</v>
          </cell>
          <cell r="G423" t="str">
            <v xml:space="preserve"> </v>
          </cell>
          <cell r="I423" t="str">
            <v>VPNQ06/3/14CC</v>
          </cell>
        </row>
        <row r="424">
          <cell r="B424" t="str">
            <v>13B2040020</v>
          </cell>
          <cell r="C424" t="str">
            <v>Văn Xuân</v>
          </cell>
          <cell r="D424" t="str">
            <v>Phú</v>
          </cell>
          <cell r="E424" t="str">
            <v>17.05.92</v>
          </cell>
          <cell r="F424" t="str">
            <v>13TC-CKT</v>
          </cell>
          <cell r="G424" t="str">
            <v xml:space="preserve"> </v>
          </cell>
          <cell r="H424" t="str">
            <v>B</v>
          </cell>
        </row>
        <row r="425">
          <cell r="B425" t="str">
            <v>13B2040047</v>
          </cell>
          <cell r="C425" t="str">
            <v>Nguyễn Hữu</v>
          </cell>
          <cell r="D425" t="str">
            <v>Phúc</v>
          </cell>
          <cell r="E425" t="str">
            <v>12.06.88</v>
          </cell>
          <cell r="F425" t="str">
            <v>13TC-CKT</v>
          </cell>
          <cell r="G425" t="str">
            <v xml:space="preserve"> </v>
          </cell>
          <cell r="I425" t="str">
            <v>BĐXN</v>
          </cell>
        </row>
        <row r="426">
          <cell r="B426" t="str">
            <v>13B2040021</v>
          </cell>
          <cell r="C426" t="str">
            <v>Võ Hoàng</v>
          </cell>
          <cell r="D426" t="str">
            <v>Phúc</v>
          </cell>
          <cell r="E426" t="str">
            <v>28.09.95</v>
          </cell>
          <cell r="F426" t="str">
            <v>13TC-CKT</v>
          </cell>
          <cell r="G426" t="str">
            <v xml:space="preserve"> </v>
          </cell>
          <cell r="H426" t="str">
            <v>B</v>
          </cell>
          <cell r="I426" t="str">
            <v>GĐ.CCCM</v>
          </cell>
        </row>
        <row r="427">
          <cell r="B427" t="str">
            <v>13B2040022</v>
          </cell>
          <cell r="C427" t="str">
            <v>Trần Thanh</v>
          </cell>
          <cell r="D427" t="str">
            <v>Phương</v>
          </cell>
          <cell r="E427" t="str">
            <v>04.11.93</v>
          </cell>
          <cell r="F427" t="str">
            <v>13TC-CKT</v>
          </cell>
          <cell r="G427" t="str">
            <v xml:space="preserve"> </v>
          </cell>
          <cell r="H427" t="str">
            <v>B</v>
          </cell>
        </row>
        <row r="428">
          <cell r="B428" t="str">
            <v>13B2040023</v>
          </cell>
          <cell r="C428" t="str">
            <v>Phan Nguyễn Nam</v>
          </cell>
          <cell r="D428" t="str">
            <v>Sang</v>
          </cell>
          <cell r="E428" t="str">
            <v>23.08.90</v>
          </cell>
          <cell r="F428" t="str">
            <v>13TC-CKT</v>
          </cell>
          <cell r="G428" t="str">
            <v xml:space="preserve"> </v>
          </cell>
          <cell r="H428" t="str">
            <v>B</v>
          </cell>
        </row>
        <row r="429">
          <cell r="B429" t="str">
            <v>13B2040024</v>
          </cell>
          <cell r="C429" t="str">
            <v>Lưu Ngọc</v>
          </cell>
          <cell r="D429" t="str">
            <v>Sơn</v>
          </cell>
          <cell r="E429" t="str">
            <v>27.02.95</v>
          </cell>
          <cell r="F429" t="str">
            <v>13TC-CKT</v>
          </cell>
          <cell r="G429" t="str">
            <v xml:space="preserve"> </v>
          </cell>
          <cell r="H429" t="str">
            <v>B</v>
          </cell>
        </row>
        <row r="430">
          <cell r="B430" t="str">
            <v>13B2040025</v>
          </cell>
          <cell r="C430" t="str">
            <v>Trần Duy</v>
          </cell>
          <cell r="D430" t="str">
            <v>Tâm</v>
          </cell>
          <cell r="E430" t="str">
            <v>22.06.90</v>
          </cell>
          <cell r="F430" t="str">
            <v>13TC-CKT</v>
          </cell>
          <cell r="G430" t="str">
            <v>LPKL</v>
          </cell>
          <cell r="I430" t="str">
            <v>BĐXN</v>
          </cell>
        </row>
        <row r="431">
          <cell r="B431" t="str">
            <v>13B2040048</v>
          </cell>
          <cell r="C431" t="str">
            <v>Lê Văn</v>
          </cell>
          <cell r="D431" t="str">
            <v>Thái</v>
          </cell>
          <cell r="E431" t="str">
            <v>16.01.92</v>
          </cell>
          <cell r="F431" t="str">
            <v>13TC-CKT</v>
          </cell>
          <cell r="G431" t="str">
            <v xml:space="preserve"> </v>
          </cell>
          <cell r="H431" t="str">
            <v>B</v>
          </cell>
        </row>
        <row r="432">
          <cell r="B432" t="str">
            <v>13B2040026</v>
          </cell>
          <cell r="C432" t="str">
            <v>Nguyễn Duy</v>
          </cell>
          <cell r="D432" t="str">
            <v>Thanh</v>
          </cell>
          <cell r="E432" t="str">
            <v>22.03.94</v>
          </cell>
          <cell r="F432" t="str">
            <v>13TC-CKT</v>
          </cell>
          <cell r="G432" t="str">
            <v>LPHT</v>
          </cell>
          <cell r="H432" t="str">
            <v>B</v>
          </cell>
        </row>
        <row r="433">
          <cell r="B433" t="str">
            <v>13B2040028</v>
          </cell>
          <cell r="C433" t="str">
            <v>Phạm Mẫn Phước</v>
          </cell>
          <cell r="D433" t="str">
            <v>Thành</v>
          </cell>
          <cell r="E433" t="str">
            <v>12.11.92</v>
          </cell>
          <cell r="F433" t="str">
            <v>13TC-CKT</v>
          </cell>
          <cell r="G433" t="str">
            <v xml:space="preserve"> </v>
          </cell>
          <cell r="H433" t="str">
            <v>B</v>
          </cell>
          <cell r="I433" t="str">
            <v>VPNQ05/3/14CC</v>
          </cell>
        </row>
        <row r="434">
          <cell r="B434" t="str">
            <v>13B2040029</v>
          </cell>
          <cell r="C434" t="str">
            <v>Lê Văn</v>
          </cell>
          <cell r="D434" t="str">
            <v>Tri</v>
          </cell>
          <cell r="E434" t="str">
            <v>28.02.95</v>
          </cell>
          <cell r="F434" t="str">
            <v>13TC-CKT</v>
          </cell>
          <cell r="G434" t="str">
            <v xml:space="preserve"> </v>
          </cell>
          <cell r="H434" t="str">
            <v>B</v>
          </cell>
        </row>
        <row r="435">
          <cell r="B435" t="str">
            <v>13B2040030</v>
          </cell>
          <cell r="C435" t="str">
            <v>Nguyễn Cao</v>
          </cell>
          <cell r="D435" t="str">
            <v>Trí</v>
          </cell>
          <cell r="E435" t="str">
            <v>06.06.94</v>
          </cell>
          <cell r="F435" t="str">
            <v>13TC-CKT</v>
          </cell>
          <cell r="G435" t="str">
            <v xml:space="preserve"> </v>
          </cell>
          <cell r="H435" t="str">
            <v>B</v>
          </cell>
          <cell r="I435" t="str">
            <v>VPNQ05/3/14CC</v>
          </cell>
        </row>
        <row r="436">
          <cell r="B436" t="str">
            <v>13B2040032</v>
          </cell>
          <cell r="C436" t="str">
            <v>Đỗ Thành</v>
          </cell>
          <cell r="D436" t="str">
            <v>Trực</v>
          </cell>
          <cell r="E436" t="str">
            <v>07.11.94</v>
          </cell>
          <cell r="F436" t="str">
            <v>13TC-CKT</v>
          </cell>
          <cell r="G436" t="str">
            <v xml:space="preserve"> </v>
          </cell>
          <cell r="H436" t="str">
            <v>B</v>
          </cell>
          <cell r="I436" t="str">
            <v>Tự ý nghỉ từ 02/5/2014</v>
          </cell>
        </row>
        <row r="437">
          <cell r="B437" t="str">
            <v>13B2040033</v>
          </cell>
          <cell r="C437" t="str">
            <v>Trần</v>
          </cell>
          <cell r="D437" t="str">
            <v>Tú</v>
          </cell>
          <cell r="E437" t="str">
            <v>14.08.95</v>
          </cell>
          <cell r="F437" t="str">
            <v>13TC-CKT</v>
          </cell>
          <cell r="G437" t="str">
            <v xml:space="preserve"> </v>
          </cell>
          <cell r="I437" t="str">
            <v>Tự ý nghỉ từ 01/7/2014</v>
          </cell>
        </row>
        <row r="438">
          <cell r="B438" t="str">
            <v>13B2040034</v>
          </cell>
          <cell r="C438" t="str">
            <v>Lưu Minh</v>
          </cell>
          <cell r="D438" t="str">
            <v>Tuấn</v>
          </cell>
          <cell r="E438" t="str">
            <v>23.10.95</v>
          </cell>
          <cell r="F438" t="str">
            <v>13TC-CKT</v>
          </cell>
          <cell r="G438" t="str">
            <v xml:space="preserve"> </v>
          </cell>
        </row>
        <row r="439">
          <cell r="B439" t="str">
            <v>13B2040038</v>
          </cell>
          <cell r="C439" t="str">
            <v>Võ Quốc</v>
          </cell>
          <cell r="D439" t="str">
            <v>Tuấn</v>
          </cell>
          <cell r="E439" t="str">
            <v>04.08.94</v>
          </cell>
          <cell r="F439" t="str">
            <v>13TC-CKT</v>
          </cell>
          <cell r="G439" t="str">
            <v xml:space="preserve"> </v>
          </cell>
          <cell r="H439" t="str">
            <v>B</v>
          </cell>
          <cell r="I439" t="str">
            <v>VPNQ05/3/14CC</v>
          </cell>
        </row>
        <row r="440">
          <cell r="B440" t="str">
            <v>13B2040039</v>
          </cell>
          <cell r="C440" t="str">
            <v>Nguyễn Anh</v>
          </cell>
          <cell r="D440" t="str">
            <v>Vũ</v>
          </cell>
          <cell r="E440" t="str">
            <v>14.05.94</v>
          </cell>
          <cell r="F440" t="str">
            <v>13TC-CKT</v>
          </cell>
          <cell r="G440" t="str">
            <v xml:space="preserve"> </v>
          </cell>
          <cell r="H440" t="str">
            <v>B</v>
          </cell>
          <cell r="I440" t="str">
            <v>Tự ý nghỉ từ 16/6/2014</v>
          </cell>
        </row>
        <row r="441">
          <cell r="B441" t="str">
            <v>13B2040051</v>
          </cell>
          <cell r="C441" t="str">
            <v>Nguyễn Duy</v>
          </cell>
          <cell r="D441" t="str">
            <v>Vũ</v>
          </cell>
          <cell r="E441" t="str">
            <v>19.07.95</v>
          </cell>
          <cell r="F441" t="str">
            <v>13TC-CKT</v>
          </cell>
          <cell r="G441" t="str">
            <v xml:space="preserve"> </v>
          </cell>
          <cell r="H441" t="str">
            <v>B</v>
          </cell>
        </row>
        <row r="442">
          <cell r="B442" t="str">
            <v>13B2040052</v>
          </cell>
          <cell r="C442" t="str">
            <v>Võ Hoàng</v>
          </cell>
          <cell r="D442" t="str">
            <v>Vũ</v>
          </cell>
          <cell r="E442" t="str">
            <v>28.04.94</v>
          </cell>
          <cell r="F442" t="str">
            <v>13TC-CKT</v>
          </cell>
          <cell r="G442" t="str">
            <v xml:space="preserve"> </v>
          </cell>
          <cell r="H442" t="str">
            <v>B</v>
          </cell>
        </row>
        <row r="443">
          <cell r="B443" t="str">
            <v>13B2040053</v>
          </cell>
          <cell r="C443" t="str">
            <v>Trần Văn</v>
          </cell>
          <cell r="D443" t="str">
            <v>Xiên</v>
          </cell>
          <cell r="E443" t="str">
            <v>26.07.94</v>
          </cell>
          <cell r="F443" t="str">
            <v>13TC-CKT</v>
          </cell>
          <cell r="G443" t="str">
            <v xml:space="preserve"> </v>
          </cell>
          <cell r="H443" t="str">
            <v>B</v>
          </cell>
        </row>
        <row r="444">
          <cell r="B444" t="str">
            <v>13B2040035</v>
          </cell>
          <cell r="C444" t="str">
            <v>Ung Hoàng</v>
          </cell>
          <cell r="D444" t="str">
            <v>Yêm</v>
          </cell>
          <cell r="E444" t="str">
            <v>15.08.89</v>
          </cell>
          <cell r="F444" t="str">
            <v>13TC-CKT</v>
          </cell>
          <cell r="G444" t="str">
            <v xml:space="preserve"> </v>
          </cell>
          <cell r="H444" t="str">
            <v>B</v>
          </cell>
          <cell r="I444" t="str">
            <v>BĐXN-ĐV-con TB4/4-VPNQ06/3/14CC</v>
          </cell>
        </row>
        <row r="445">
          <cell r="B445" t="str">
            <v>13B2250007</v>
          </cell>
          <cell r="C445" t="str">
            <v>Trần Hoàng</v>
          </cell>
          <cell r="D445" t="str">
            <v>Cung</v>
          </cell>
          <cell r="E445" t="str">
            <v>16.10.94</v>
          </cell>
          <cell r="F445" t="str">
            <v>13TC-Ô1</v>
          </cell>
          <cell r="G445" t="str">
            <v xml:space="preserve"> </v>
          </cell>
          <cell r="H445" t="str">
            <v>B</v>
          </cell>
        </row>
        <row r="446">
          <cell r="B446" t="str">
            <v>13B2250009</v>
          </cell>
          <cell r="C446" t="str">
            <v>Mai Văn</v>
          </cell>
          <cell r="D446" t="str">
            <v>Cường</v>
          </cell>
          <cell r="E446" t="str">
            <v>27.04.94</v>
          </cell>
          <cell r="F446" t="str">
            <v>13TC-Ô1</v>
          </cell>
          <cell r="G446" t="str">
            <v xml:space="preserve"> </v>
          </cell>
        </row>
        <row r="447">
          <cell r="B447" t="str">
            <v>13B2250013</v>
          </cell>
          <cell r="C447" t="str">
            <v>Nguyễn Thái</v>
          </cell>
          <cell r="D447" t="str">
            <v>Dương</v>
          </cell>
          <cell r="E447" t="str">
            <v>13.10.94</v>
          </cell>
          <cell r="F447" t="str">
            <v>13TC-Ô1</v>
          </cell>
          <cell r="G447" t="str">
            <v xml:space="preserve"> </v>
          </cell>
          <cell r="H447" t="str">
            <v>B</v>
          </cell>
        </row>
        <row r="448">
          <cell r="B448" t="str">
            <v>13B2250017</v>
          </cell>
          <cell r="C448" t="str">
            <v>Nguyễn Tấn</v>
          </cell>
          <cell r="D448" t="str">
            <v>Đản</v>
          </cell>
          <cell r="E448" t="str">
            <v>04.04.94</v>
          </cell>
          <cell r="F448" t="str">
            <v>13TC-Ô1</v>
          </cell>
          <cell r="G448" t="str">
            <v xml:space="preserve"> </v>
          </cell>
          <cell r="H448" t="str">
            <v>B</v>
          </cell>
        </row>
        <row r="449">
          <cell r="B449" t="str">
            <v>13B2250019</v>
          </cell>
          <cell r="C449" t="str">
            <v>Nguyễn Ngọc</v>
          </cell>
          <cell r="D449" t="str">
            <v>Hà</v>
          </cell>
          <cell r="E449" t="str">
            <v>10.10.95</v>
          </cell>
          <cell r="F449" t="str">
            <v>13TC-Ô1</v>
          </cell>
          <cell r="G449" t="str">
            <v xml:space="preserve"> </v>
          </cell>
          <cell r="H449" t="str">
            <v>B</v>
          </cell>
        </row>
        <row r="450">
          <cell r="B450" t="str">
            <v>13B2250021</v>
          </cell>
          <cell r="C450" t="str">
            <v>Phan Tiến</v>
          </cell>
          <cell r="D450" t="str">
            <v>Hậu</v>
          </cell>
          <cell r="E450" t="str">
            <v>06.01.94</v>
          </cell>
          <cell r="F450" t="str">
            <v>13TC-Ô1</v>
          </cell>
          <cell r="G450" t="str">
            <v xml:space="preserve"> </v>
          </cell>
          <cell r="H450" t="str">
            <v>B</v>
          </cell>
          <cell r="I450" t="str">
            <v>Tự ý nghỉ từ 16/4/2014</v>
          </cell>
        </row>
        <row r="451">
          <cell r="B451" t="str">
            <v>13B2250023</v>
          </cell>
          <cell r="C451" t="str">
            <v>Bùi Duy</v>
          </cell>
          <cell r="D451" t="str">
            <v>Hiển</v>
          </cell>
          <cell r="E451" t="str">
            <v>17.12.94</v>
          </cell>
          <cell r="F451" t="str">
            <v>13TC-Ô1</v>
          </cell>
          <cell r="G451" t="str">
            <v xml:space="preserve"> </v>
          </cell>
          <cell r="H451" t="str">
            <v>B</v>
          </cell>
        </row>
        <row r="452">
          <cell r="B452" t="str">
            <v>13B2250025</v>
          </cell>
          <cell r="C452" t="str">
            <v>Võ Trung</v>
          </cell>
          <cell r="D452" t="str">
            <v>Hiếu</v>
          </cell>
          <cell r="E452" t="str">
            <v>07.11.95</v>
          </cell>
          <cell r="F452" t="str">
            <v>13TC-Ô1</v>
          </cell>
          <cell r="G452" t="str">
            <v xml:space="preserve"> </v>
          </cell>
          <cell r="H452" t="str">
            <v>B</v>
          </cell>
        </row>
        <row r="453">
          <cell r="B453" t="str">
            <v>13B2250027</v>
          </cell>
          <cell r="C453" t="str">
            <v>Nguyễn Minh</v>
          </cell>
          <cell r="D453" t="str">
            <v>Hoàng</v>
          </cell>
          <cell r="E453" t="str">
            <v>20.11.94</v>
          </cell>
          <cell r="F453" t="str">
            <v>13TC-Ô1</v>
          </cell>
          <cell r="G453" t="str">
            <v xml:space="preserve"> </v>
          </cell>
          <cell r="H453" t="str">
            <v>B</v>
          </cell>
        </row>
        <row r="454">
          <cell r="B454" t="str">
            <v>13B2250103</v>
          </cell>
          <cell r="C454" t="str">
            <v>Hoàng Dy</v>
          </cell>
          <cell r="D454" t="str">
            <v>Hưng</v>
          </cell>
          <cell r="E454" t="str">
            <v>15.10.94</v>
          </cell>
          <cell r="F454" t="str">
            <v>13TC-Ô1</v>
          </cell>
          <cell r="G454" t="str">
            <v xml:space="preserve"> </v>
          </cell>
          <cell r="H454" t="str">
            <v>B</v>
          </cell>
        </row>
        <row r="455">
          <cell r="B455" t="str">
            <v>13B2250029</v>
          </cell>
          <cell r="C455" t="str">
            <v>Trần Đông</v>
          </cell>
          <cell r="D455" t="str">
            <v>Hưng</v>
          </cell>
          <cell r="E455" t="str">
            <v>02.01.91</v>
          </cell>
          <cell r="F455" t="str">
            <v>13TC-Ô1</v>
          </cell>
          <cell r="G455" t="str">
            <v xml:space="preserve"> </v>
          </cell>
          <cell r="I455" t="str">
            <v>Tự ý nghỉ từ 17/4/2014</v>
          </cell>
        </row>
        <row r="456">
          <cell r="B456" t="str">
            <v>13B2250031</v>
          </cell>
          <cell r="C456" t="str">
            <v>Trần Quốc</v>
          </cell>
          <cell r="D456" t="str">
            <v>Huy</v>
          </cell>
          <cell r="E456" t="str">
            <v>11.11.93</v>
          </cell>
          <cell r="F456" t="str">
            <v>13TC-Ô1</v>
          </cell>
          <cell r="G456" t="str">
            <v xml:space="preserve"> </v>
          </cell>
          <cell r="H456" t="str">
            <v>B</v>
          </cell>
          <cell r="I456" t="str">
            <v>Tự ý nghỉ từ 19/6/2014</v>
          </cell>
        </row>
        <row r="457">
          <cell r="B457" t="str">
            <v>13B2250033</v>
          </cell>
          <cell r="C457" t="str">
            <v>Hà Duy</v>
          </cell>
          <cell r="D457" t="str">
            <v>Khánh</v>
          </cell>
          <cell r="E457" t="str">
            <v>20.03.94</v>
          </cell>
          <cell r="F457" t="str">
            <v>13TC-Ô1</v>
          </cell>
          <cell r="G457" t="str">
            <v xml:space="preserve"> </v>
          </cell>
          <cell r="H457" t="str">
            <v>B</v>
          </cell>
        </row>
        <row r="458">
          <cell r="B458" t="str">
            <v>13B2250035</v>
          </cell>
          <cell r="C458" t="str">
            <v>Nguyễn Ngọc</v>
          </cell>
          <cell r="D458" t="str">
            <v>Kỳ</v>
          </cell>
          <cell r="E458" t="str">
            <v>16.02.94</v>
          </cell>
          <cell r="F458" t="str">
            <v>13TC-Ô1</v>
          </cell>
          <cell r="G458" t="str">
            <v xml:space="preserve"> </v>
          </cell>
          <cell r="H458" t="str">
            <v>B</v>
          </cell>
        </row>
        <row r="459">
          <cell r="B459" t="str">
            <v>13B2250041</v>
          </cell>
          <cell r="C459" t="str">
            <v>Tsằn Trân</v>
          </cell>
          <cell r="D459" t="str">
            <v>Long</v>
          </cell>
          <cell r="E459" t="str">
            <v>22.01.95</v>
          </cell>
          <cell r="F459" t="str">
            <v>13TC-Ô1</v>
          </cell>
          <cell r="G459" t="str">
            <v xml:space="preserve"> </v>
          </cell>
          <cell r="H459" t="str">
            <v>B</v>
          </cell>
          <cell r="I459" t="str">
            <v>DT.Hoa</v>
          </cell>
        </row>
        <row r="460">
          <cell r="B460" t="str">
            <v>13B2250043</v>
          </cell>
          <cell r="C460" t="str">
            <v>Nguyễn Minh</v>
          </cell>
          <cell r="D460" t="str">
            <v>Mẫn</v>
          </cell>
          <cell r="E460" t="str">
            <v>21.04.94</v>
          </cell>
          <cell r="F460" t="str">
            <v>13TC-Ô1</v>
          </cell>
          <cell r="G460" t="str">
            <v xml:space="preserve"> </v>
          </cell>
          <cell r="H460" t="str">
            <v>B</v>
          </cell>
        </row>
        <row r="461">
          <cell r="B461" t="str">
            <v>13B2250045</v>
          </cell>
          <cell r="C461" t="str">
            <v>Lê Hồng</v>
          </cell>
          <cell r="D461" t="str">
            <v>Minh</v>
          </cell>
          <cell r="E461" t="str">
            <v>20.04.95</v>
          </cell>
          <cell r="F461" t="str">
            <v>13TC-Ô1</v>
          </cell>
          <cell r="H461" t="str">
            <v>B</v>
          </cell>
        </row>
        <row r="462">
          <cell r="B462" t="str">
            <v>13B2250047</v>
          </cell>
          <cell r="C462" t="str">
            <v>Trần</v>
          </cell>
          <cell r="D462" t="str">
            <v>Minh</v>
          </cell>
          <cell r="E462" t="str">
            <v>10.06.93</v>
          </cell>
          <cell r="F462" t="str">
            <v>13TC-Ô1</v>
          </cell>
          <cell r="G462" t="str">
            <v xml:space="preserve"> </v>
          </cell>
          <cell r="H462" t="str">
            <v>B</v>
          </cell>
          <cell r="I462" t="str">
            <v>Tự ý nghỉ từ 10/4/2014</v>
          </cell>
        </row>
        <row r="463">
          <cell r="B463" t="str">
            <v>13B2250049</v>
          </cell>
          <cell r="C463" t="str">
            <v>Phạm Văn</v>
          </cell>
          <cell r="D463" t="str">
            <v>Ngoan</v>
          </cell>
          <cell r="E463" t="str">
            <v>30.01.93</v>
          </cell>
          <cell r="F463" t="str">
            <v>13TC-Ô1</v>
          </cell>
          <cell r="G463" t="str">
            <v xml:space="preserve"> </v>
          </cell>
        </row>
        <row r="464">
          <cell r="B464" t="str">
            <v>13B2250051</v>
          </cell>
          <cell r="C464" t="str">
            <v>Phan Bá</v>
          </cell>
          <cell r="D464" t="str">
            <v>Nguyên</v>
          </cell>
          <cell r="E464" t="str">
            <v>20.09.93</v>
          </cell>
          <cell r="F464" t="str">
            <v>13TC-Ô1</v>
          </cell>
          <cell r="G464" t="str">
            <v>LT</v>
          </cell>
          <cell r="H464" t="str">
            <v>B</v>
          </cell>
        </row>
        <row r="465">
          <cell r="B465" t="str">
            <v>13B2250057</v>
          </cell>
          <cell r="C465" t="str">
            <v>Phạm Hồng</v>
          </cell>
          <cell r="D465" t="str">
            <v>Phúc</v>
          </cell>
          <cell r="E465" t="str">
            <v>15.03.90</v>
          </cell>
          <cell r="F465" t="str">
            <v>13TC-Ô1</v>
          </cell>
          <cell r="G465" t="str">
            <v xml:space="preserve"> </v>
          </cell>
        </row>
        <row r="466">
          <cell r="B466" t="str">
            <v>13B2250059</v>
          </cell>
          <cell r="C466" t="str">
            <v>Bùi Minh</v>
          </cell>
          <cell r="D466" t="str">
            <v>Phương</v>
          </cell>
          <cell r="E466" t="str">
            <v>10.12.94</v>
          </cell>
          <cell r="F466" t="str">
            <v>13TC-Ô1</v>
          </cell>
          <cell r="G466" t="str">
            <v xml:space="preserve"> </v>
          </cell>
          <cell r="H466" t="str">
            <v>B</v>
          </cell>
        </row>
        <row r="467">
          <cell r="B467" t="str">
            <v>13B2250061</v>
          </cell>
          <cell r="C467" t="str">
            <v>Lê Đình</v>
          </cell>
          <cell r="D467" t="str">
            <v>Phương</v>
          </cell>
          <cell r="E467" t="str">
            <v>03.05.94</v>
          </cell>
          <cell r="F467" t="str">
            <v>13TC-Ô1</v>
          </cell>
          <cell r="I467" t="str">
            <v>Tự ý nghỉ từ 03/6/2014</v>
          </cell>
        </row>
        <row r="468">
          <cell r="B468" t="str">
            <v>13B2250093</v>
          </cell>
          <cell r="C468" t="str">
            <v>Nguyễn Phước</v>
          </cell>
          <cell r="D468" t="str">
            <v>Quang</v>
          </cell>
          <cell r="E468" t="str">
            <v>20.08.95</v>
          </cell>
          <cell r="F468" t="str">
            <v>13TC-Ô1</v>
          </cell>
          <cell r="G468" t="str">
            <v xml:space="preserve"> </v>
          </cell>
          <cell r="H468" t="str">
            <v>B</v>
          </cell>
        </row>
        <row r="469">
          <cell r="B469" t="str">
            <v>13B2250067</v>
          </cell>
          <cell r="C469" t="str">
            <v>Trần Phan Chí</v>
          </cell>
          <cell r="D469" t="str">
            <v>Tài</v>
          </cell>
          <cell r="E469" t="str">
            <v>01.09.95</v>
          </cell>
          <cell r="F469" t="str">
            <v>13TC-Ô1</v>
          </cell>
          <cell r="G469" t="str">
            <v xml:space="preserve"> </v>
          </cell>
          <cell r="H469" t="str">
            <v>B</v>
          </cell>
        </row>
        <row r="470">
          <cell r="B470" t="str">
            <v>13B2250069</v>
          </cell>
          <cell r="C470" t="str">
            <v>Bùi Thanh</v>
          </cell>
          <cell r="D470" t="str">
            <v>Tân</v>
          </cell>
          <cell r="E470" t="str">
            <v>11.01.94</v>
          </cell>
          <cell r="F470" t="str">
            <v>13TC-Ô1</v>
          </cell>
          <cell r="G470" t="str">
            <v xml:space="preserve"> </v>
          </cell>
          <cell r="H470" t="str">
            <v>B</v>
          </cell>
        </row>
        <row r="471">
          <cell r="B471" t="str">
            <v>13B2250107</v>
          </cell>
          <cell r="C471" t="str">
            <v>Trần Quốc</v>
          </cell>
          <cell r="D471" t="str">
            <v>Thắng</v>
          </cell>
          <cell r="E471" t="str">
            <v>25.05.90</v>
          </cell>
          <cell r="F471" t="str">
            <v>13TC-Ô1</v>
          </cell>
          <cell r="G471" t="str">
            <v xml:space="preserve"> </v>
          </cell>
        </row>
        <row r="472">
          <cell r="B472" t="str">
            <v>13B2250073</v>
          </cell>
          <cell r="C472" t="str">
            <v>Sầu Văn</v>
          </cell>
          <cell r="D472" t="str">
            <v>Thanh</v>
          </cell>
          <cell r="E472" t="str">
            <v>15.04.95</v>
          </cell>
          <cell r="F472" t="str">
            <v>13TC-Ô1</v>
          </cell>
          <cell r="G472" t="str">
            <v xml:space="preserve"> </v>
          </cell>
          <cell r="H472" t="str">
            <v>B</v>
          </cell>
          <cell r="I472" t="str">
            <v>DT.Hoa</v>
          </cell>
        </row>
        <row r="473">
          <cell r="B473" t="str">
            <v>13B2250075</v>
          </cell>
          <cell r="C473" t="str">
            <v>Võ Trung</v>
          </cell>
          <cell r="D473" t="str">
            <v>Thiên</v>
          </cell>
          <cell r="E473" t="str">
            <v>06.08.95</v>
          </cell>
          <cell r="F473" t="str">
            <v>13TC-Ô1</v>
          </cell>
          <cell r="G473" t="str">
            <v xml:space="preserve"> </v>
          </cell>
          <cell r="H473" t="str">
            <v>B</v>
          </cell>
        </row>
        <row r="474">
          <cell r="B474" t="str">
            <v>13B2250077</v>
          </cell>
          <cell r="C474" t="str">
            <v>Nguyễn Quốc</v>
          </cell>
          <cell r="D474" t="str">
            <v>Thịnh</v>
          </cell>
          <cell r="E474" t="str">
            <v>29.08.92</v>
          </cell>
          <cell r="F474" t="str">
            <v>13TC-Ô1</v>
          </cell>
          <cell r="G474" t="str">
            <v xml:space="preserve"> </v>
          </cell>
        </row>
        <row r="475">
          <cell r="B475" t="str">
            <v>13B2250097</v>
          </cell>
          <cell r="C475" t="str">
            <v>Nguyễn Thanh</v>
          </cell>
          <cell r="D475" t="str">
            <v>Tiếp</v>
          </cell>
          <cell r="E475" t="str">
            <v>12.10.95</v>
          </cell>
          <cell r="F475" t="str">
            <v>13TC-Ô1</v>
          </cell>
          <cell r="G475" t="str">
            <v>LPKL</v>
          </cell>
          <cell r="H475" t="str">
            <v>B</v>
          </cell>
        </row>
        <row r="476">
          <cell r="B476" t="str">
            <v>13B2250081</v>
          </cell>
          <cell r="C476" t="str">
            <v>Đinh Hùng</v>
          </cell>
          <cell r="D476" t="str">
            <v>Tính</v>
          </cell>
          <cell r="E476" t="str">
            <v>15.07.94</v>
          </cell>
          <cell r="F476" t="str">
            <v>13TC-Ô1</v>
          </cell>
          <cell r="G476" t="str">
            <v xml:space="preserve"> </v>
          </cell>
          <cell r="H476" t="str">
            <v>B</v>
          </cell>
        </row>
        <row r="477">
          <cell r="B477" t="str">
            <v>13B2250083</v>
          </cell>
          <cell r="C477" t="str">
            <v>Vũ Nhật</v>
          </cell>
          <cell r="D477" t="str">
            <v>Trường</v>
          </cell>
          <cell r="E477" t="str">
            <v>10.01.95</v>
          </cell>
          <cell r="F477" t="str">
            <v>13TC-Ô1</v>
          </cell>
          <cell r="G477" t="str">
            <v xml:space="preserve"> </v>
          </cell>
          <cell r="H477" t="str">
            <v>B</v>
          </cell>
        </row>
        <row r="478">
          <cell r="B478" t="str">
            <v>13B2250085</v>
          </cell>
          <cell r="C478" t="str">
            <v>Ngô Quang</v>
          </cell>
          <cell r="D478" t="str">
            <v>Tuấn</v>
          </cell>
          <cell r="E478" t="str">
            <v>25.09.94</v>
          </cell>
          <cell r="F478" t="str">
            <v>13TC-Ô1</v>
          </cell>
          <cell r="I478" t="str">
            <v>VPQCthiC31/3/14CC</v>
          </cell>
        </row>
        <row r="479">
          <cell r="B479" t="str">
            <v>13B2250087</v>
          </cell>
          <cell r="C479" t="str">
            <v>Lê Hoàng Thanh</v>
          </cell>
          <cell r="D479" t="str">
            <v>Tùng</v>
          </cell>
          <cell r="E479" t="str">
            <v>02.05.95</v>
          </cell>
          <cell r="F479" t="str">
            <v>13TC-Ô1</v>
          </cell>
          <cell r="G479" t="str">
            <v xml:space="preserve"> </v>
          </cell>
          <cell r="H479" t="str">
            <v>B</v>
          </cell>
        </row>
        <row r="480">
          <cell r="B480" t="str">
            <v>13B2250109</v>
          </cell>
          <cell r="C480" t="str">
            <v>Nguyễn Minh</v>
          </cell>
          <cell r="D480" t="str">
            <v>Tửng</v>
          </cell>
          <cell r="E480" t="str">
            <v>14.03.94</v>
          </cell>
          <cell r="F480" t="str">
            <v>13TC-Ô1</v>
          </cell>
          <cell r="G480" t="str">
            <v xml:space="preserve"> </v>
          </cell>
          <cell r="H480" t="str">
            <v>B</v>
          </cell>
        </row>
        <row r="481">
          <cell r="B481" t="str">
            <v>13B2250101</v>
          </cell>
          <cell r="C481" t="str">
            <v>Nguyễn Đình</v>
          </cell>
          <cell r="D481" t="str">
            <v>Tuyên</v>
          </cell>
          <cell r="E481" t="str">
            <v>07.04.94</v>
          </cell>
          <cell r="F481" t="str">
            <v>13TC-Ô1</v>
          </cell>
          <cell r="G481" t="str">
            <v xml:space="preserve"> </v>
          </cell>
          <cell r="H481" t="str">
            <v>B</v>
          </cell>
          <cell r="I481" t="str">
            <v>Tự ý nghỉ từ 12/5/2014</v>
          </cell>
        </row>
        <row r="482">
          <cell r="B482" t="str">
            <v>13B2250090</v>
          </cell>
          <cell r="C482" t="str">
            <v>Hoàng Quốc</v>
          </cell>
          <cell r="D482" t="str">
            <v>Vũ</v>
          </cell>
          <cell r="E482" t="str">
            <v>08.07.93</v>
          </cell>
          <cell r="F482" t="str">
            <v>13TC-Ô1</v>
          </cell>
          <cell r="G482" t="str">
            <v>LPHT</v>
          </cell>
          <cell r="H482" t="str">
            <v>B</v>
          </cell>
          <cell r="I482" t="str">
            <v>DT.Hoa</v>
          </cell>
        </row>
        <row r="483">
          <cell r="B483" t="str">
            <v>13B2250110</v>
          </cell>
          <cell r="C483" t="str">
            <v>Nguyễn Minh</v>
          </cell>
          <cell r="D483" t="str">
            <v>Huy</v>
          </cell>
          <cell r="E483" t="str">
            <v>11.11.94</v>
          </cell>
          <cell r="F483" t="str">
            <v>13TC-Ô1</v>
          </cell>
        </row>
        <row r="484">
          <cell r="B484" t="str">
            <v>13B2250004</v>
          </cell>
          <cell r="C484" t="str">
            <v>Hà Huy</v>
          </cell>
          <cell r="D484" t="str">
            <v>Bình</v>
          </cell>
          <cell r="E484" t="str">
            <v>09.10.93</v>
          </cell>
          <cell r="F484" t="str">
            <v>13TC-Ô2</v>
          </cell>
          <cell r="G484" t="str">
            <v xml:space="preserve"> </v>
          </cell>
          <cell r="H484" t="str">
            <v>B</v>
          </cell>
        </row>
        <row r="485">
          <cell r="B485" t="str">
            <v>13B2250102</v>
          </cell>
          <cell r="C485" t="str">
            <v>Nguyễn Duy</v>
          </cell>
          <cell r="D485" t="str">
            <v>Chức</v>
          </cell>
          <cell r="E485" t="str">
            <v>06.04.95</v>
          </cell>
          <cell r="F485" t="str">
            <v>13TC-Ô2</v>
          </cell>
          <cell r="G485" t="str">
            <v xml:space="preserve"> </v>
          </cell>
          <cell r="H485" t="str">
            <v>B</v>
          </cell>
          <cell r="I485" t="str">
            <v>VPNQ.VCC31.3CC14/4/14</v>
          </cell>
        </row>
        <row r="486">
          <cell r="B486" t="str">
            <v>13B2250008</v>
          </cell>
          <cell r="C486" t="str">
            <v>Hoàng Trọng</v>
          </cell>
          <cell r="D486" t="str">
            <v>Cương</v>
          </cell>
          <cell r="E486" t="str">
            <v>03.06.91</v>
          </cell>
          <cell r="F486" t="str">
            <v>13TC-Ô2</v>
          </cell>
          <cell r="G486" t="str">
            <v xml:space="preserve"> </v>
          </cell>
          <cell r="H486" t="str">
            <v>B</v>
          </cell>
          <cell r="I486" t="str">
            <v>VPNQ.VCC31.3CC14/4/14</v>
          </cell>
        </row>
        <row r="487">
          <cell r="B487" t="str">
            <v>13B2250010</v>
          </cell>
          <cell r="C487" t="str">
            <v>Mai Công</v>
          </cell>
          <cell r="D487" t="str">
            <v>Danh</v>
          </cell>
          <cell r="E487" t="str">
            <v>26.06.95</v>
          </cell>
          <cell r="F487" t="str">
            <v>13TC-Ô2</v>
          </cell>
          <cell r="G487" t="str">
            <v xml:space="preserve"> </v>
          </cell>
          <cell r="H487" t="str">
            <v>B</v>
          </cell>
          <cell r="I487" t="str">
            <v>CL.C.Hiệp</v>
          </cell>
        </row>
        <row r="488">
          <cell r="B488" t="str">
            <v>13B2250014</v>
          </cell>
          <cell r="C488" t="str">
            <v>Hồng Đình</v>
          </cell>
          <cell r="D488" t="str">
            <v>Duy</v>
          </cell>
          <cell r="E488" t="str">
            <v>25.11.94</v>
          </cell>
          <cell r="F488" t="str">
            <v>13TC-Ô2</v>
          </cell>
          <cell r="G488" t="str">
            <v xml:space="preserve"> </v>
          </cell>
          <cell r="I488" t="str">
            <v>DT.Hoa- VPNQ.VCC31.3CC14/4/14</v>
          </cell>
        </row>
        <row r="489">
          <cell r="B489" t="str">
            <v>13B2250016</v>
          </cell>
          <cell r="C489" t="str">
            <v>Trương Văn</v>
          </cell>
          <cell r="D489" t="str">
            <v>Đại</v>
          </cell>
          <cell r="E489" t="str">
            <v>05.07.95</v>
          </cell>
          <cell r="F489" t="str">
            <v>13TC-Ô2</v>
          </cell>
          <cell r="G489" t="str">
            <v>LPKL</v>
          </cell>
          <cell r="H489" t="str">
            <v>B</v>
          </cell>
          <cell r="I489" t="str">
            <v>VPNQ.VCC31.3CC14/4/14</v>
          </cell>
        </row>
        <row r="490">
          <cell r="B490" t="str">
            <v>13B2250018</v>
          </cell>
          <cell r="C490" t="str">
            <v>Vũ Thành</v>
          </cell>
          <cell r="D490" t="str">
            <v>Đạt</v>
          </cell>
          <cell r="E490" t="str">
            <v>16.03.95</v>
          </cell>
          <cell r="F490" t="str">
            <v>13TC-Ô2</v>
          </cell>
          <cell r="G490" t="str">
            <v xml:space="preserve"> </v>
          </cell>
          <cell r="I490" t="str">
            <v>VPNQ.VCC31.3CC14/4/14</v>
          </cell>
        </row>
        <row r="491">
          <cell r="B491" t="str">
            <v>13B2250020</v>
          </cell>
          <cell r="C491" t="str">
            <v>Nguyễn Vũ</v>
          </cell>
          <cell r="D491" t="str">
            <v>Hào</v>
          </cell>
          <cell r="E491" t="str">
            <v>29.08.95</v>
          </cell>
          <cell r="F491" t="str">
            <v>13TC-Ô2</v>
          </cell>
          <cell r="H491" t="str">
            <v>B</v>
          </cell>
          <cell r="I491" t="str">
            <v>VPNQ.VCC31.3CC14/4/14</v>
          </cell>
        </row>
        <row r="492">
          <cell r="B492" t="str">
            <v>13B2250022</v>
          </cell>
          <cell r="C492" t="str">
            <v>Phan Trung</v>
          </cell>
          <cell r="D492" t="str">
            <v>Hậu</v>
          </cell>
          <cell r="E492" t="str">
            <v>18.02.93</v>
          </cell>
          <cell r="F492" t="str">
            <v>13TC-Ô2</v>
          </cell>
          <cell r="G492" t="str">
            <v xml:space="preserve"> </v>
          </cell>
          <cell r="I492" t="str">
            <v>VPNQ.VCC31.3CC14/4/14</v>
          </cell>
        </row>
        <row r="493">
          <cell r="B493" t="str">
            <v>13B2250104</v>
          </cell>
          <cell r="C493" t="str">
            <v>Nguyễn Văn</v>
          </cell>
          <cell r="D493" t="str">
            <v>Hè</v>
          </cell>
          <cell r="E493" t="str">
            <v>25.03.93</v>
          </cell>
          <cell r="F493" t="str">
            <v>13TC-Ô2</v>
          </cell>
          <cell r="G493" t="str">
            <v xml:space="preserve"> </v>
          </cell>
          <cell r="H493" t="str">
            <v>B</v>
          </cell>
          <cell r="I493" t="str">
            <v>VPNQ.VCC31.3CC14/4/14</v>
          </cell>
        </row>
        <row r="494">
          <cell r="B494" t="str">
            <v>13B2250024</v>
          </cell>
          <cell r="C494" t="str">
            <v>Nguyễn Công</v>
          </cell>
          <cell r="D494" t="str">
            <v>Hiệp</v>
          </cell>
          <cell r="E494" t="str">
            <v>20.06.94</v>
          </cell>
          <cell r="F494" t="str">
            <v>13TC-Ô2</v>
          </cell>
          <cell r="G494" t="str">
            <v xml:space="preserve"> </v>
          </cell>
          <cell r="H494" t="str">
            <v>B</v>
          </cell>
          <cell r="I494" t="str">
            <v>VPQCthiC31/3/14CC</v>
          </cell>
        </row>
        <row r="495">
          <cell r="B495" t="str">
            <v>13B2250028</v>
          </cell>
          <cell r="C495" t="str">
            <v>Mai Văn</v>
          </cell>
          <cell r="D495" t="str">
            <v>Hưng</v>
          </cell>
          <cell r="E495" t="str">
            <v>10.05.95</v>
          </cell>
          <cell r="F495" t="str">
            <v>13TC-Ô2</v>
          </cell>
          <cell r="G495" t="str">
            <v xml:space="preserve"> </v>
          </cell>
          <cell r="H495" t="str">
            <v>B</v>
          </cell>
          <cell r="I495" t="str">
            <v>VPNQ08/4/14CC(ĐN)-VPNQ.VCC31/3CC2_14/4/14</v>
          </cell>
        </row>
        <row r="496">
          <cell r="B496" t="str">
            <v>13B2250030</v>
          </cell>
          <cell r="C496" t="str">
            <v>Cao Quốc</v>
          </cell>
          <cell r="D496" t="str">
            <v>Huy</v>
          </cell>
          <cell r="E496" t="str">
            <v>20.04.94</v>
          </cell>
          <cell r="F496" t="str">
            <v>13TC-Ô2</v>
          </cell>
          <cell r="G496" t="str">
            <v xml:space="preserve"> </v>
          </cell>
          <cell r="H496" t="str">
            <v>B</v>
          </cell>
          <cell r="I496" t="str">
            <v>VPNQ.VCC31.3CC14/4/14</v>
          </cell>
        </row>
        <row r="497">
          <cell r="B497" t="str">
            <v>13B2250032</v>
          </cell>
          <cell r="C497" t="str">
            <v>Nguyễn Thiên</v>
          </cell>
          <cell r="D497" t="str">
            <v>Kha</v>
          </cell>
          <cell r="E497" t="str">
            <v>14.06.95</v>
          </cell>
          <cell r="F497" t="str">
            <v>13TC-Ô2</v>
          </cell>
          <cell r="G497" t="str">
            <v xml:space="preserve"> </v>
          </cell>
          <cell r="H497" t="str">
            <v>B</v>
          </cell>
          <cell r="I497" t="str">
            <v>VPNQ.VCC31.3CC14/4/14</v>
          </cell>
        </row>
        <row r="498">
          <cell r="B498" t="str">
            <v>13B2250038</v>
          </cell>
          <cell r="C498" t="str">
            <v>Bùi Ngọc</v>
          </cell>
          <cell r="D498" t="str">
            <v>Liền</v>
          </cell>
          <cell r="E498" t="str">
            <v>02.03.94</v>
          </cell>
          <cell r="F498" t="str">
            <v>13TC-Ô2</v>
          </cell>
          <cell r="G498" t="str">
            <v xml:space="preserve"> </v>
          </cell>
          <cell r="H498" t="str">
            <v>B</v>
          </cell>
        </row>
        <row r="499">
          <cell r="B499" t="str">
            <v>13B2250040</v>
          </cell>
          <cell r="C499" t="str">
            <v>Nguyễn Thái Kim</v>
          </cell>
          <cell r="D499" t="str">
            <v>Long</v>
          </cell>
          <cell r="E499" t="str">
            <v>09.08.95</v>
          </cell>
          <cell r="F499" t="str">
            <v>13TC-Ô2</v>
          </cell>
          <cell r="G499" t="str">
            <v xml:space="preserve"> </v>
          </cell>
          <cell r="I499" t="str">
            <v>Tự ý nghỉ từ 10/6/2014</v>
          </cell>
        </row>
        <row r="500">
          <cell r="B500" t="str">
            <v>13B2250044</v>
          </cell>
          <cell r="C500" t="str">
            <v>Hoàng Cơ</v>
          </cell>
          <cell r="D500" t="str">
            <v>Minh</v>
          </cell>
          <cell r="E500" t="str">
            <v>15.05.94</v>
          </cell>
          <cell r="F500" t="str">
            <v>13TC-Ô2</v>
          </cell>
          <cell r="G500" t="str">
            <v xml:space="preserve"> </v>
          </cell>
          <cell r="H500" t="str">
            <v>B</v>
          </cell>
        </row>
        <row r="501">
          <cell r="B501" t="str">
            <v>13B2250046</v>
          </cell>
          <cell r="C501" t="str">
            <v>Lưu Tấn</v>
          </cell>
          <cell r="D501" t="str">
            <v>Minh</v>
          </cell>
          <cell r="E501" t="str">
            <v>06.12.94</v>
          </cell>
          <cell r="F501" t="str">
            <v>13TC-Ô2</v>
          </cell>
          <cell r="G501" t="str">
            <v xml:space="preserve"> </v>
          </cell>
        </row>
        <row r="502">
          <cell r="B502" t="str">
            <v>13B2250048</v>
          </cell>
          <cell r="C502" t="str">
            <v>Trần Hoàng</v>
          </cell>
          <cell r="D502" t="str">
            <v>Minh</v>
          </cell>
          <cell r="E502" t="str">
            <v>27.11.93</v>
          </cell>
          <cell r="F502" t="str">
            <v>13TC-Ô2</v>
          </cell>
          <cell r="G502" t="str">
            <v xml:space="preserve"> </v>
          </cell>
          <cell r="H502" t="str">
            <v>B</v>
          </cell>
        </row>
        <row r="503">
          <cell r="B503" t="str">
            <v>13B2250050</v>
          </cell>
          <cell r="C503" t="str">
            <v>Lý Đình</v>
          </cell>
          <cell r="D503" t="str">
            <v>Nguyên</v>
          </cell>
          <cell r="E503" t="str">
            <v>20.07.92</v>
          </cell>
          <cell r="F503" t="str">
            <v>13TC-Ô2</v>
          </cell>
          <cell r="G503" t="str">
            <v xml:space="preserve"> </v>
          </cell>
          <cell r="H503" t="str">
            <v>B</v>
          </cell>
        </row>
        <row r="504">
          <cell r="B504" t="str">
            <v>13B2250052</v>
          </cell>
          <cell r="C504" t="str">
            <v>Trần Ngọc Thoại</v>
          </cell>
          <cell r="D504" t="str">
            <v>Nguyên</v>
          </cell>
          <cell r="E504" t="str">
            <v>23.03.95</v>
          </cell>
          <cell r="F504" t="str">
            <v>13TC-Ô2</v>
          </cell>
          <cell r="G504" t="str">
            <v xml:space="preserve"> </v>
          </cell>
          <cell r="I504" t="str">
            <v>Tự ý nghỉ từ 16/4/2014</v>
          </cell>
        </row>
        <row r="505">
          <cell r="B505" t="str">
            <v>13B2250054</v>
          </cell>
          <cell r="C505" t="str">
            <v>Trần Thanh</v>
          </cell>
          <cell r="D505" t="str">
            <v>Phong</v>
          </cell>
          <cell r="E505" t="str">
            <v>10.05.95</v>
          </cell>
          <cell r="F505" t="str">
            <v>13TC-Ô2</v>
          </cell>
          <cell r="G505" t="str">
            <v xml:space="preserve"> </v>
          </cell>
          <cell r="H505" t="str">
            <v>B</v>
          </cell>
        </row>
        <row r="506">
          <cell r="B506" t="str">
            <v>13B2250056</v>
          </cell>
          <cell r="C506" t="str">
            <v>Nguyễn Đinh Đại</v>
          </cell>
          <cell r="D506" t="str">
            <v>Phú</v>
          </cell>
          <cell r="E506" t="str">
            <v>25.12.93</v>
          </cell>
          <cell r="F506" t="str">
            <v>13TC-Ô2</v>
          </cell>
          <cell r="G506" t="str">
            <v xml:space="preserve"> </v>
          </cell>
          <cell r="H506" t="str">
            <v>B</v>
          </cell>
          <cell r="I506" t="str">
            <v>VPNQ.VCC31.3CC14/4/14</v>
          </cell>
        </row>
        <row r="507">
          <cell r="B507" t="str">
            <v>13B2250099</v>
          </cell>
          <cell r="C507" t="str">
            <v>Nguyễn Minh</v>
          </cell>
          <cell r="D507" t="str">
            <v>Phúc</v>
          </cell>
          <cell r="E507" t="str">
            <v>24.12.94</v>
          </cell>
          <cell r="F507" t="str">
            <v>13TC-Ô2</v>
          </cell>
          <cell r="G507" t="str">
            <v xml:space="preserve"> </v>
          </cell>
          <cell r="I507" t="str">
            <v>VPNQ.VCC31.3CC14/4/14</v>
          </cell>
        </row>
        <row r="508">
          <cell r="B508" t="str">
            <v>13B2250094</v>
          </cell>
          <cell r="C508" t="str">
            <v>Trần Văn</v>
          </cell>
          <cell r="D508" t="str">
            <v>Phúc</v>
          </cell>
          <cell r="E508" t="str">
            <v>19.08.95</v>
          </cell>
          <cell r="F508" t="str">
            <v>13TC-Ô2</v>
          </cell>
          <cell r="G508" t="str">
            <v xml:space="preserve"> </v>
          </cell>
          <cell r="H508" t="str">
            <v>B</v>
          </cell>
          <cell r="I508" t="str">
            <v>VPNQ.VCC31.3CC14/4/14</v>
          </cell>
        </row>
        <row r="509">
          <cell r="B509" t="str">
            <v>13B2250058</v>
          </cell>
          <cell r="C509" t="str">
            <v>Từ Minh</v>
          </cell>
          <cell r="D509" t="str">
            <v>Phúc</v>
          </cell>
          <cell r="E509" t="str">
            <v>09.04.94</v>
          </cell>
          <cell r="F509" t="str">
            <v>13TC-Ô2</v>
          </cell>
          <cell r="G509" t="str">
            <v xml:space="preserve"> </v>
          </cell>
          <cell r="H509" t="str">
            <v>B</v>
          </cell>
          <cell r="I509" t="str">
            <v>VPNQ.VCC31.3CC14/4/14</v>
          </cell>
        </row>
        <row r="510">
          <cell r="B510" t="str">
            <v>13B2250060</v>
          </cell>
          <cell r="C510" t="str">
            <v>Cao Đình</v>
          </cell>
          <cell r="D510" t="str">
            <v>Phương</v>
          </cell>
          <cell r="E510" t="str">
            <v>03.05.95</v>
          </cell>
          <cell r="F510" t="str">
            <v>13TC-Ô2</v>
          </cell>
          <cell r="G510" t="str">
            <v xml:space="preserve"> </v>
          </cell>
          <cell r="H510" t="str">
            <v>B</v>
          </cell>
          <cell r="I510" t="str">
            <v>VPNQ.VCC31.3CC14/4/14</v>
          </cell>
        </row>
        <row r="511">
          <cell r="B511" t="str">
            <v>13B2250100</v>
          </cell>
          <cell r="C511" t="str">
            <v>Nguyễn Văn</v>
          </cell>
          <cell r="D511" t="str">
            <v>Phương</v>
          </cell>
          <cell r="E511" t="str">
            <v>20.08.91</v>
          </cell>
          <cell r="F511" t="str">
            <v>13TC-Ô2</v>
          </cell>
          <cell r="G511" t="str">
            <v xml:space="preserve"> </v>
          </cell>
          <cell r="H511" t="str">
            <v>B</v>
          </cell>
          <cell r="I511" t="str">
            <v>VPNQ.VCC31.3CC14/4/14</v>
          </cell>
        </row>
        <row r="512">
          <cell r="B512" t="str">
            <v>13B2250064</v>
          </cell>
          <cell r="C512" t="str">
            <v>Nguyễn Duy</v>
          </cell>
          <cell r="D512" t="str">
            <v>Quang</v>
          </cell>
          <cell r="E512" t="str">
            <v>17.03.87</v>
          </cell>
          <cell r="F512" t="str">
            <v>13TC-Ô2</v>
          </cell>
          <cell r="G512" t="str">
            <v>LT</v>
          </cell>
          <cell r="I512" t="str">
            <v>BĐXN</v>
          </cell>
        </row>
        <row r="513">
          <cell r="B513" t="str">
            <v>13B2250066</v>
          </cell>
          <cell r="C513" t="str">
            <v>Lương Văn</v>
          </cell>
          <cell r="D513" t="str">
            <v>Quyến</v>
          </cell>
          <cell r="E513" t="str">
            <v>10.02.95</v>
          </cell>
          <cell r="F513" t="str">
            <v>13TC-Ô2</v>
          </cell>
          <cell r="G513" t="str">
            <v xml:space="preserve"> </v>
          </cell>
          <cell r="H513" t="str">
            <v>B</v>
          </cell>
          <cell r="I513" t="str">
            <v>VPNQ.VCC31.3CC14/4/14</v>
          </cell>
        </row>
        <row r="514">
          <cell r="B514" t="str">
            <v>13B2250012</v>
          </cell>
          <cell r="C514" t="str">
            <v>Cao Vũ Thanh</v>
          </cell>
          <cell r="D514" t="str">
            <v>Tài</v>
          </cell>
          <cell r="E514" t="str">
            <v>10.10.91</v>
          </cell>
          <cell r="F514" t="str">
            <v>13TC-Ô2</v>
          </cell>
          <cell r="G514" t="str">
            <v>LPHT</v>
          </cell>
        </row>
        <row r="515">
          <cell r="B515" t="str">
            <v>13B2250068</v>
          </cell>
          <cell r="C515" t="str">
            <v>Trương Tấn</v>
          </cell>
          <cell r="D515" t="str">
            <v>Tài</v>
          </cell>
          <cell r="E515" t="str">
            <v>26.02.94</v>
          </cell>
          <cell r="F515" t="str">
            <v>13TC-Ô2</v>
          </cell>
          <cell r="G515" t="str">
            <v xml:space="preserve"> </v>
          </cell>
          <cell r="H515" t="str">
            <v>B</v>
          </cell>
        </row>
        <row r="516">
          <cell r="B516" t="str">
            <v>13B2250070</v>
          </cell>
          <cell r="C516" t="str">
            <v>Trịnh Hồng</v>
          </cell>
          <cell r="D516" t="str">
            <v>Thái</v>
          </cell>
          <cell r="E516" t="str">
            <v>08.07.95</v>
          </cell>
          <cell r="F516" t="str">
            <v>13TC-Ô2</v>
          </cell>
          <cell r="G516" t="str">
            <v xml:space="preserve"> </v>
          </cell>
          <cell r="H516" t="str">
            <v>B</v>
          </cell>
          <cell r="I516" t="str">
            <v>VPNQ.VCC31.3CC14/4/14</v>
          </cell>
        </row>
        <row r="517">
          <cell r="B517" t="str">
            <v>13B2250072</v>
          </cell>
          <cell r="C517" t="str">
            <v>Nguyễn Tấn</v>
          </cell>
          <cell r="D517" t="str">
            <v>Thành</v>
          </cell>
          <cell r="E517" t="str">
            <v>19.12.95</v>
          </cell>
          <cell r="F517" t="str">
            <v>13TC-Ô2</v>
          </cell>
          <cell r="G517" t="str">
            <v xml:space="preserve"> </v>
          </cell>
          <cell r="H517" t="str">
            <v>B</v>
          </cell>
          <cell r="I517" t="str">
            <v>VPNQ.VCC31.3CC14/4/14</v>
          </cell>
        </row>
        <row r="518">
          <cell r="B518" t="str">
            <v>13B2250074</v>
          </cell>
          <cell r="C518" t="str">
            <v>Bùi Vũ</v>
          </cell>
          <cell r="D518" t="str">
            <v>Thi</v>
          </cell>
          <cell r="E518" t="str">
            <v>07.09.94</v>
          </cell>
          <cell r="F518" t="str">
            <v>13TC-Ô2</v>
          </cell>
          <cell r="G518" t="str">
            <v xml:space="preserve"> </v>
          </cell>
          <cell r="H518" t="str">
            <v>B</v>
          </cell>
          <cell r="I518" t="str">
            <v>VPNQ.VCC31.3CC14/4/14</v>
          </cell>
        </row>
        <row r="519">
          <cell r="B519" t="str">
            <v>13B2250076</v>
          </cell>
          <cell r="C519" t="str">
            <v>Nguyễn Đức</v>
          </cell>
          <cell r="D519" t="str">
            <v>Thịnh</v>
          </cell>
          <cell r="E519" t="str">
            <v>05.10.94</v>
          </cell>
          <cell r="F519" t="str">
            <v>13TC-Ô2</v>
          </cell>
          <cell r="G519" t="str">
            <v xml:space="preserve"> </v>
          </cell>
          <cell r="H519" t="str">
            <v>B</v>
          </cell>
        </row>
        <row r="520">
          <cell r="B520" t="str">
            <v>13B2250078</v>
          </cell>
          <cell r="C520" t="str">
            <v>Trần Nguyễn Khánh</v>
          </cell>
          <cell r="D520" t="str">
            <v>Thức</v>
          </cell>
          <cell r="E520" t="str">
            <v>02.06.94</v>
          </cell>
          <cell r="F520" t="str">
            <v>13TC-Ô2</v>
          </cell>
          <cell r="G520" t="str">
            <v xml:space="preserve"> </v>
          </cell>
          <cell r="H520" t="str">
            <v>B</v>
          </cell>
          <cell r="I520" t="str">
            <v>VPNQ.VCC31.3CC14/4/14</v>
          </cell>
        </row>
        <row r="521">
          <cell r="B521" t="str">
            <v>13B2250080</v>
          </cell>
          <cell r="C521" t="str">
            <v>Võ Trung</v>
          </cell>
          <cell r="D521" t="str">
            <v>Tín</v>
          </cell>
          <cell r="E521" t="str">
            <v>12.05.95</v>
          </cell>
          <cell r="F521" t="str">
            <v>13TC-Ô2</v>
          </cell>
          <cell r="G521" t="str">
            <v xml:space="preserve"> </v>
          </cell>
          <cell r="H521" t="str">
            <v>B</v>
          </cell>
          <cell r="I521" t="str">
            <v>VPNQ.VCC31.3CC14/4/14</v>
          </cell>
        </row>
        <row r="522">
          <cell r="B522" t="str">
            <v>13B2250105</v>
          </cell>
          <cell r="C522" t="str">
            <v>Phan</v>
          </cell>
          <cell r="D522" t="str">
            <v>Toàn</v>
          </cell>
          <cell r="E522" t="str">
            <v>16.06.94</v>
          </cell>
          <cell r="F522" t="str">
            <v>13TC-Ô2</v>
          </cell>
          <cell r="G522" t="str">
            <v xml:space="preserve"> </v>
          </cell>
          <cell r="H522" t="str">
            <v>B</v>
          </cell>
          <cell r="I522" t="str">
            <v>VPNQ.VCC31.3CC14/4/14</v>
          </cell>
        </row>
        <row r="523">
          <cell r="B523" t="str">
            <v>13B2250084</v>
          </cell>
          <cell r="C523" t="str">
            <v>Đào Ngọc</v>
          </cell>
          <cell r="D523" t="str">
            <v>Tuấn</v>
          </cell>
          <cell r="E523" t="str">
            <v>13.02.95</v>
          </cell>
          <cell r="F523" t="str">
            <v>13TC-Ô2</v>
          </cell>
          <cell r="G523" t="str">
            <v xml:space="preserve"> </v>
          </cell>
          <cell r="H523" t="str">
            <v>B</v>
          </cell>
          <cell r="I523" t="str">
            <v>VPNQ.VCC31.3CC14/4/14</v>
          </cell>
        </row>
        <row r="524">
          <cell r="B524" t="str">
            <v>13B2250086</v>
          </cell>
          <cell r="C524" t="str">
            <v>Nguyễn Minh</v>
          </cell>
          <cell r="D524" t="str">
            <v>Tuấn</v>
          </cell>
          <cell r="E524" t="str">
            <v>06.05.94</v>
          </cell>
          <cell r="F524" t="str">
            <v>13TC-Ô2</v>
          </cell>
          <cell r="G524" t="str">
            <v xml:space="preserve"> </v>
          </cell>
          <cell r="H524" t="str">
            <v>B</v>
          </cell>
          <cell r="I524" t="str">
            <v>VPNQ.VCC31.3CC14/4/14</v>
          </cell>
        </row>
        <row r="525">
          <cell r="B525" t="str">
            <v>13B2050001</v>
          </cell>
          <cell r="C525" t="str">
            <v>Tạ Thị Ngọc</v>
          </cell>
          <cell r="D525" t="str">
            <v>Ánh</v>
          </cell>
          <cell r="E525" t="str">
            <v>13.06.94</v>
          </cell>
          <cell r="F525" t="str">
            <v>13TC-MT</v>
          </cell>
          <cell r="G525" t="str">
            <v>Nữ</v>
          </cell>
          <cell r="H525" t="str">
            <v>B</v>
          </cell>
          <cell r="I525" t="str">
            <v>VPNQ.VCC31.3CC14/4/14</v>
          </cell>
        </row>
        <row r="526">
          <cell r="B526" t="str">
            <v>13B2050002</v>
          </cell>
          <cell r="C526" t="str">
            <v>Nguyễn Thị Kim</v>
          </cell>
          <cell r="D526" t="str">
            <v>Báu</v>
          </cell>
          <cell r="E526" t="str">
            <v>09.02.95</v>
          </cell>
          <cell r="F526" t="str">
            <v>13TC-MT</v>
          </cell>
          <cell r="G526" t="str">
            <v>Nữ</v>
          </cell>
          <cell r="H526" t="str">
            <v>B</v>
          </cell>
          <cell r="I526" t="str">
            <v>VPNQ.VCC31.3CC14/4/14</v>
          </cell>
        </row>
        <row r="527">
          <cell r="B527" t="str">
            <v>13B2050003</v>
          </cell>
          <cell r="C527" t="str">
            <v>H Muel</v>
          </cell>
          <cell r="D527" t="str">
            <v>Byă</v>
          </cell>
          <cell r="E527" t="str">
            <v>17.04.94</v>
          </cell>
          <cell r="F527" t="str">
            <v>13TC-MT</v>
          </cell>
          <cell r="G527" t="str">
            <v>Nữ</v>
          </cell>
          <cell r="H527" t="str">
            <v>B</v>
          </cell>
          <cell r="I527" t="str">
            <v>DT.Eđê</v>
          </cell>
        </row>
        <row r="528">
          <cell r="B528" t="str">
            <v>13B2050004</v>
          </cell>
          <cell r="C528" t="str">
            <v>Lê Thị Thu</v>
          </cell>
          <cell r="D528" t="str">
            <v>Hiền</v>
          </cell>
          <cell r="E528" t="str">
            <v>07.06.88</v>
          </cell>
          <cell r="F528" t="str">
            <v>13TC-MT</v>
          </cell>
          <cell r="G528" t="str">
            <v>Nữ</v>
          </cell>
          <cell r="H528" t="str">
            <v>B</v>
          </cell>
          <cell r="I528" t="str">
            <v>VPNQ.VCC31.3CC14/4/14</v>
          </cell>
        </row>
        <row r="529">
          <cell r="B529" t="str">
            <v>13B2050005</v>
          </cell>
          <cell r="C529" t="str">
            <v>Huỳnh Thị</v>
          </cell>
          <cell r="D529" t="str">
            <v>Huệ</v>
          </cell>
          <cell r="E529" t="str">
            <v>10.01.94</v>
          </cell>
          <cell r="F529" t="str">
            <v>13TC-MT</v>
          </cell>
          <cell r="G529" t="str">
            <v>Nữ</v>
          </cell>
        </row>
        <row r="530">
          <cell r="B530" t="str">
            <v>13B2050006</v>
          </cell>
          <cell r="C530" t="str">
            <v>Phạm Thị</v>
          </cell>
          <cell r="D530" t="str">
            <v>Huế</v>
          </cell>
          <cell r="E530" t="str">
            <v>05.03.94</v>
          </cell>
          <cell r="F530" t="str">
            <v>13TC-MT</v>
          </cell>
          <cell r="G530" t="str">
            <v>Nữ</v>
          </cell>
          <cell r="H530" t="str">
            <v>B</v>
          </cell>
        </row>
        <row r="531">
          <cell r="B531" t="str">
            <v>13B2050007</v>
          </cell>
          <cell r="C531" t="str">
            <v>Trần Thị Mỹ</v>
          </cell>
          <cell r="D531" t="str">
            <v>Hường</v>
          </cell>
          <cell r="E531" t="str">
            <v>22.12.93</v>
          </cell>
          <cell r="F531" t="str">
            <v>13TC-MT</v>
          </cell>
          <cell r="G531" t="str">
            <v>Nữ</v>
          </cell>
          <cell r="H531" t="str">
            <v>B</v>
          </cell>
        </row>
        <row r="532">
          <cell r="B532" t="str">
            <v>13B2050008</v>
          </cell>
          <cell r="C532" t="str">
            <v>Lê Thị Ngọc</v>
          </cell>
          <cell r="D532" t="str">
            <v>Huyền</v>
          </cell>
          <cell r="E532" t="str">
            <v>10.01.94</v>
          </cell>
          <cell r="F532" t="str">
            <v>13TC-MT</v>
          </cell>
          <cell r="G532" t="str">
            <v>Nữ</v>
          </cell>
          <cell r="H532" t="str">
            <v>B</v>
          </cell>
        </row>
        <row r="533">
          <cell r="B533" t="str">
            <v>13B2050028</v>
          </cell>
          <cell r="C533" t="str">
            <v>Võ Kim</v>
          </cell>
          <cell r="D533" t="str">
            <v>Lài</v>
          </cell>
          <cell r="E533" t="str">
            <v>09.07.94</v>
          </cell>
          <cell r="F533" t="str">
            <v>13TC-MT</v>
          </cell>
          <cell r="G533" t="str">
            <v>Nữ</v>
          </cell>
          <cell r="H533" t="str">
            <v>B</v>
          </cell>
          <cell r="I533" t="str">
            <v>VPNQ.VCC31.3CC14/4/14</v>
          </cell>
        </row>
        <row r="534">
          <cell r="B534" t="str">
            <v>13B2050009</v>
          </cell>
          <cell r="C534" t="str">
            <v>Nguyễn Thị Ái</v>
          </cell>
          <cell r="D534" t="str">
            <v>Linh</v>
          </cell>
          <cell r="E534" t="str">
            <v>08.11.94</v>
          </cell>
          <cell r="F534" t="str">
            <v>13TC-MT</v>
          </cell>
          <cell r="G534" t="str">
            <v>Nữ</v>
          </cell>
          <cell r="H534" t="str">
            <v>B</v>
          </cell>
        </row>
        <row r="535">
          <cell r="B535" t="str">
            <v>13B2050010</v>
          </cell>
          <cell r="C535" t="str">
            <v>Nguyễn Thị Ngọc</v>
          </cell>
          <cell r="D535" t="str">
            <v>Linh</v>
          </cell>
          <cell r="E535" t="str">
            <v>22.07.94</v>
          </cell>
          <cell r="F535" t="str">
            <v>13TC-MT</v>
          </cell>
          <cell r="G535" t="str">
            <v>Nữ</v>
          </cell>
          <cell r="H535" t="str">
            <v>B</v>
          </cell>
          <cell r="I535" t="str">
            <v>LPHT</v>
          </cell>
        </row>
        <row r="536">
          <cell r="B536" t="str">
            <v>13B2050029</v>
          </cell>
          <cell r="C536" t="str">
            <v>Phạm Thị Quyến</v>
          </cell>
          <cell r="D536" t="str">
            <v>Linh</v>
          </cell>
          <cell r="E536" t="str">
            <v>06.07.89</v>
          </cell>
          <cell r="F536" t="str">
            <v>13TC-MT</v>
          </cell>
          <cell r="G536" t="str">
            <v>Nữ</v>
          </cell>
          <cell r="H536" t="str">
            <v>B</v>
          </cell>
          <cell r="I536" t="str">
            <v>Tự ý nghỉ từ 05/5/2014</v>
          </cell>
        </row>
        <row r="537">
          <cell r="B537" t="str">
            <v>13B2050011</v>
          </cell>
          <cell r="C537" t="str">
            <v>Nguyễn Thị</v>
          </cell>
          <cell r="D537" t="str">
            <v>Lý</v>
          </cell>
          <cell r="E537" t="str">
            <v>10.08.93</v>
          </cell>
          <cell r="F537" t="str">
            <v>13TC-MT</v>
          </cell>
          <cell r="G537" t="str">
            <v>Nữ</v>
          </cell>
          <cell r="H537" t="str">
            <v>B</v>
          </cell>
        </row>
        <row r="538">
          <cell r="B538" t="str">
            <v>13B2050012</v>
          </cell>
          <cell r="C538" t="str">
            <v>Trần Thị Kim</v>
          </cell>
          <cell r="D538" t="str">
            <v>Ngân</v>
          </cell>
          <cell r="E538" t="str">
            <v>03.06.91</v>
          </cell>
          <cell r="F538" t="str">
            <v>13TC-MT</v>
          </cell>
          <cell r="G538" t="str">
            <v>Nữ</v>
          </cell>
          <cell r="H538" t="str">
            <v>B</v>
          </cell>
          <cell r="I538" t="str">
            <v>LT-VPNQ.VCC31/3CC14/4/14</v>
          </cell>
        </row>
        <row r="539">
          <cell r="B539" t="str">
            <v>13B2050022</v>
          </cell>
          <cell r="C539" t="str">
            <v>Nguyễn Anh</v>
          </cell>
          <cell r="D539" t="str">
            <v>Phương</v>
          </cell>
          <cell r="E539" t="str">
            <v>08.02.91</v>
          </cell>
          <cell r="F539" t="str">
            <v>13TC-MT</v>
          </cell>
          <cell r="G539" t="str">
            <v>Nữ</v>
          </cell>
          <cell r="H539" t="str">
            <v>B</v>
          </cell>
        </row>
        <row r="540">
          <cell r="B540" t="str">
            <v>13B2050013</v>
          </cell>
          <cell r="C540" t="str">
            <v>Nguyễn Thị</v>
          </cell>
          <cell r="D540" t="str">
            <v>Phượng</v>
          </cell>
          <cell r="E540" t="str">
            <v>01.07.92</v>
          </cell>
          <cell r="F540" t="str">
            <v>13TC-MT</v>
          </cell>
          <cell r="G540" t="str">
            <v>Nữ</v>
          </cell>
          <cell r="H540" t="str">
            <v>B</v>
          </cell>
        </row>
        <row r="541">
          <cell r="B541" t="str">
            <v>13B2050014</v>
          </cell>
          <cell r="C541" t="str">
            <v>Võ Thị Kim</v>
          </cell>
          <cell r="D541" t="str">
            <v>Phượng</v>
          </cell>
          <cell r="E541" t="str">
            <v>04.10.95</v>
          </cell>
          <cell r="F541" t="str">
            <v>13TC-MT</v>
          </cell>
          <cell r="G541" t="str">
            <v>Nữ</v>
          </cell>
          <cell r="H541" t="str">
            <v>B</v>
          </cell>
        </row>
        <row r="542">
          <cell r="B542" t="str">
            <v>13B2050026</v>
          </cell>
          <cell r="C542" t="str">
            <v>Trần Thị Uyển</v>
          </cell>
          <cell r="D542" t="str">
            <v>Quy</v>
          </cell>
          <cell r="E542" t="str">
            <v>04.01.94</v>
          </cell>
          <cell r="F542" t="str">
            <v>13TC-MT</v>
          </cell>
          <cell r="G542" t="str">
            <v>Nữ</v>
          </cell>
          <cell r="H542" t="str">
            <v>B</v>
          </cell>
          <cell r="I542" t="str">
            <v>Tự ý nghỉ từ 01/7/2014</v>
          </cell>
        </row>
        <row r="543">
          <cell r="B543" t="str">
            <v>13B2050024</v>
          </cell>
          <cell r="C543" t="str">
            <v>Lương Thị Cẩm</v>
          </cell>
          <cell r="D543" t="str">
            <v>Sương</v>
          </cell>
          <cell r="E543" t="str">
            <v>14.02.93</v>
          </cell>
          <cell r="F543" t="str">
            <v>13TC-MT</v>
          </cell>
          <cell r="G543" t="str">
            <v>Nữ</v>
          </cell>
          <cell r="I543" t="str">
            <v>VPNQ.VCC31.3CC14/4/14</v>
          </cell>
        </row>
        <row r="544">
          <cell r="B544" t="str">
            <v>13B2050015</v>
          </cell>
          <cell r="C544" t="str">
            <v>Trần Thị</v>
          </cell>
          <cell r="D544" t="str">
            <v>Tâm</v>
          </cell>
          <cell r="E544" t="str">
            <v>25.08.94</v>
          </cell>
          <cell r="F544" t="str">
            <v>13TC-MT</v>
          </cell>
          <cell r="G544" t="str">
            <v>Nữ</v>
          </cell>
          <cell r="H544" t="str">
            <v>B</v>
          </cell>
          <cell r="I544" t="str">
            <v>VPNQ.VCC31.3CC14/4/14</v>
          </cell>
        </row>
        <row r="545">
          <cell r="B545" t="str">
            <v>13B2050016</v>
          </cell>
          <cell r="C545" t="str">
            <v>Lê Thị Kim</v>
          </cell>
          <cell r="D545" t="str">
            <v>Thanh</v>
          </cell>
          <cell r="E545" t="str">
            <v>20.11.94</v>
          </cell>
          <cell r="F545" t="str">
            <v>13TC-MT</v>
          </cell>
          <cell r="G545" t="str">
            <v>Nữ</v>
          </cell>
          <cell r="H545" t="str">
            <v>B</v>
          </cell>
          <cell r="I545" t="str">
            <v>VPNQ.VCC31.3CC14/4/14</v>
          </cell>
        </row>
        <row r="546">
          <cell r="B546" t="str">
            <v>13B2050017</v>
          </cell>
          <cell r="C546" t="str">
            <v>Trương Ngọc</v>
          </cell>
          <cell r="D546" t="str">
            <v>Thoa</v>
          </cell>
          <cell r="E546" t="str">
            <v>28.08.94</v>
          </cell>
          <cell r="F546" t="str">
            <v>13TC-MT</v>
          </cell>
          <cell r="G546" t="str">
            <v>Nữ</v>
          </cell>
          <cell r="I546" t="str">
            <v>VPNQ.VCC31.3CC14/4/14</v>
          </cell>
        </row>
        <row r="547">
          <cell r="B547" t="str">
            <v>13B2050030</v>
          </cell>
          <cell r="C547" t="str">
            <v>Lê Thị</v>
          </cell>
          <cell r="D547" t="str">
            <v>Thùy</v>
          </cell>
          <cell r="E547" t="str">
            <v>20.09.95</v>
          </cell>
          <cell r="F547" t="str">
            <v>13TC-MT</v>
          </cell>
          <cell r="G547" t="str">
            <v>Nữ</v>
          </cell>
          <cell r="H547" t="str">
            <v>B</v>
          </cell>
          <cell r="I547" t="str">
            <v>Tự ý nghỉ từ 01/7/2014</v>
          </cell>
        </row>
        <row r="548">
          <cell r="B548" t="str">
            <v>13B2050020</v>
          </cell>
          <cell r="C548" t="str">
            <v>Huỳnh Thị Thanh</v>
          </cell>
          <cell r="D548" t="str">
            <v>Tuyền</v>
          </cell>
          <cell r="E548" t="str">
            <v>19.12.95</v>
          </cell>
          <cell r="F548" t="str">
            <v>13TC-MT</v>
          </cell>
          <cell r="G548" t="str">
            <v>Nữ</v>
          </cell>
          <cell r="H548" t="str">
            <v>B</v>
          </cell>
        </row>
        <row r="549">
          <cell r="B549" t="str">
            <v>13B2050021</v>
          </cell>
          <cell r="C549" t="str">
            <v>Nguyễn Thị</v>
          </cell>
          <cell r="D549" t="str">
            <v>Tuyết</v>
          </cell>
          <cell r="E549">
            <v>1994</v>
          </cell>
          <cell r="F549" t="str">
            <v>13TC-MT</v>
          </cell>
          <cell r="G549" t="str">
            <v>Nữ</v>
          </cell>
          <cell r="H549" t="str">
            <v>B</v>
          </cell>
        </row>
        <row r="550">
          <cell r="B550" t="str">
            <v>13B2050027</v>
          </cell>
          <cell r="C550" t="str">
            <v>Lê Thị Bích</v>
          </cell>
          <cell r="D550" t="str">
            <v>Vân</v>
          </cell>
          <cell r="E550" t="str">
            <v>06.08.95</v>
          </cell>
          <cell r="F550" t="str">
            <v>13TC-MT</v>
          </cell>
          <cell r="G550" t="str">
            <v>Nữ</v>
          </cell>
          <cell r="H550" t="str">
            <v>B</v>
          </cell>
          <cell r="I550" t="str">
            <v>VPNQ.VCC31.3CC14/4/14</v>
          </cell>
        </row>
        <row r="551">
          <cell r="B551" t="str">
            <v>13B2020002</v>
          </cell>
          <cell r="C551" t="str">
            <v>Nguyễn Trường</v>
          </cell>
          <cell r="D551" t="str">
            <v>Ân</v>
          </cell>
          <cell r="E551" t="str">
            <v>01.01.93</v>
          </cell>
          <cell r="F551" t="str">
            <v>13TC-QTM</v>
          </cell>
          <cell r="G551" t="str">
            <v xml:space="preserve"> </v>
          </cell>
          <cell r="H551" t="str">
            <v>B</v>
          </cell>
        </row>
        <row r="552">
          <cell r="B552" t="str">
            <v>13B2020003</v>
          </cell>
          <cell r="C552" t="str">
            <v>Đoàn Nguyễn Công</v>
          </cell>
          <cell r="D552" t="str">
            <v>Bằng</v>
          </cell>
          <cell r="E552" t="str">
            <v>10.12.95</v>
          </cell>
          <cell r="F552" t="str">
            <v>13TC-QTM</v>
          </cell>
          <cell r="G552" t="str">
            <v xml:space="preserve"> </v>
          </cell>
          <cell r="H552" t="str">
            <v>B</v>
          </cell>
        </row>
        <row r="553">
          <cell r="B553" t="str">
            <v>13B2020058</v>
          </cell>
          <cell r="C553" t="str">
            <v>Hoàng Công</v>
          </cell>
          <cell r="D553" t="str">
            <v>Bảo</v>
          </cell>
          <cell r="E553" t="str">
            <v>04.07.93</v>
          </cell>
          <cell r="F553" t="str">
            <v>13TC-QTM</v>
          </cell>
          <cell r="G553" t="str">
            <v xml:space="preserve"> </v>
          </cell>
          <cell r="H553" t="str">
            <v>B</v>
          </cell>
          <cell r="I553" t="str">
            <v>Tự ý nghỉ từ 14/4/2014</v>
          </cell>
        </row>
        <row r="554">
          <cell r="B554" t="str">
            <v>13B2020043</v>
          </cell>
          <cell r="C554" t="str">
            <v>Lâm Nguyên</v>
          </cell>
          <cell r="D554" t="str">
            <v>Bảo</v>
          </cell>
          <cell r="E554" t="str">
            <v>05.09.95</v>
          </cell>
          <cell r="F554" t="str">
            <v>13TC-QTM</v>
          </cell>
          <cell r="G554" t="str">
            <v xml:space="preserve"> </v>
          </cell>
          <cell r="H554" t="str">
            <v>B</v>
          </cell>
        </row>
        <row r="555">
          <cell r="B555" t="str">
            <v>13B2020004</v>
          </cell>
          <cell r="C555" t="str">
            <v>Trần Hoàng</v>
          </cell>
          <cell r="D555" t="str">
            <v>Cương</v>
          </cell>
          <cell r="E555" t="str">
            <v>05.04.92</v>
          </cell>
          <cell r="F555" t="str">
            <v>13TC-QTM</v>
          </cell>
          <cell r="G555" t="str">
            <v xml:space="preserve"> </v>
          </cell>
          <cell r="H555" t="str">
            <v>B</v>
          </cell>
        </row>
        <row r="556">
          <cell r="B556" t="str">
            <v>13B2020035</v>
          </cell>
          <cell r="C556" t="str">
            <v>Lê Chí</v>
          </cell>
          <cell r="D556" t="str">
            <v>Diển</v>
          </cell>
          <cell r="E556" t="str">
            <v>17.01.93</v>
          </cell>
          <cell r="F556" t="str">
            <v>13TC-QTM</v>
          </cell>
          <cell r="G556" t="str">
            <v xml:space="preserve"> </v>
          </cell>
          <cell r="H556" t="str">
            <v>B</v>
          </cell>
        </row>
        <row r="557">
          <cell r="B557" t="str">
            <v>13B2020045</v>
          </cell>
          <cell r="C557" t="str">
            <v>Ngô Thanh</v>
          </cell>
          <cell r="D557" t="str">
            <v>Dũng</v>
          </cell>
          <cell r="E557" t="str">
            <v>16.10.95</v>
          </cell>
          <cell r="F557" t="str">
            <v>13TC-QTM</v>
          </cell>
          <cell r="G557" t="str">
            <v xml:space="preserve"> </v>
          </cell>
        </row>
        <row r="558">
          <cell r="B558" t="str">
            <v>13B2020005</v>
          </cell>
          <cell r="C558" t="str">
            <v>Huỳnh</v>
          </cell>
          <cell r="D558" t="str">
            <v>Đạt</v>
          </cell>
          <cell r="E558" t="str">
            <v>15.02.94</v>
          </cell>
          <cell r="F558" t="str">
            <v>13TC-QTM</v>
          </cell>
          <cell r="G558" t="str">
            <v xml:space="preserve"> </v>
          </cell>
          <cell r="H558" t="str">
            <v>B</v>
          </cell>
        </row>
        <row r="559">
          <cell r="B559" t="str">
            <v>13B2020006</v>
          </cell>
          <cell r="C559" t="str">
            <v>Nguyễn Minh</v>
          </cell>
          <cell r="D559" t="str">
            <v>Đức</v>
          </cell>
          <cell r="E559" t="str">
            <v>08.02.95</v>
          </cell>
          <cell r="F559" t="str">
            <v>13TC-QTM</v>
          </cell>
          <cell r="G559" t="str">
            <v xml:space="preserve"> </v>
          </cell>
          <cell r="H559" t="str">
            <v>B</v>
          </cell>
        </row>
        <row r="560">
          <cell r="B560" t="str">
            <v>13B2020007</v>
          </cell>
          <cell r="C560" t="str">
            <v>Trần Hữu</v>
          </cell>
          <cell r="D560" t="str">
            <v>Đức</v>
          </cell>
          <cell r="E560" t="str">
            <v>12.02.89</v>
          </cell>
          <cell r="F560" t="str">
            <v>13TC-QTM</v>
          </cell>
          <cell r="G560" t="str">
            <v xml:space="preserve"> </v>
          </cell>
          <cell r="H560" t="str">
            <v>B</v>
          </cell>
        </row>
        <row r="561">
          <cell r="B561" t="str">
            <v>13B2020046</v>
          </cell>
          <cell r="C561" t="str">
            <v>Nguyễn Văn</v>
          </cell>
          <cell r="D561" t="str">
            <v>Hoàng</v>
          </cell>
          <cell r="E561" t="str">
            <v>26.10.95</v>
          </cell>
          <cell r="F561" t="str">
            <v>13TC-QTM</v>
          </cell>
          <cell r="G561" t="str">
            <v xml:space="preserve"> </v>
          </cell>
          <cell r="H561" t="str">
            <v>B</v>
          </cell>
        </row>
        <row r="562">
          <cell r="B562" t="str">
            <v>13B2020047</v>
          </cell>
          <cell r="C562" t="str">
            <v>Nguyễn Quang</v>
          </cell>
          <cell r="D562" t="str">
            <v>Huy</v>
          </cell>
          <cell r="E562" t="str">
            <v>16.11.94</v>
          </cell>
          <cell r="F562" t="str">
            <v>13TC-QTM</v>
          </cell>
          <cell r="G562" t="str">
            <v xml:space="preserve"> </v>
          </cell>
          <cell r="I562" t="str">
            <v>Tự ý nghỉ từ 04/6/2014</v>
          </cell>
        </row>
        <row r="563">
          <cell r="B563" t="str">
            <v>13B2020049</v>
          </cell>
          <cell r="C563" t="str">
            <v>Nguyễn Duy</v>
          </cell>
          <cell r="D563" t="str">
            <v>Liêm</v>
          </cell>
          <cell r="E563" t="str">
            <v>10.06.95</v>
          </cell>
          <cell r="F563" t="str">
            <v>13TC-QTM</v>
          </cell>
          <cell r="G563" t="str">
            <v xml:space="preserve"> </v>
          </cell>
          <cell r="H563" t="str">
            <v>B</v>
          </cell>
        </row>
        <row r="564">
          <cell r="B564" t="str">
            <v>13B2020048</v>
          </cell>
          <cell r="C564" t="str">
            <v>Hà Minh</v>
          </cell>
          <cell r="D564" t="str">
            <v>Mẫn</v>
          </cell>
          <cell r="E564" t="str">
            <v>24.02.91</v>
          </cell>
          <cell r="F564" t="str">
            <v>13TC-QTM</v>
          </cell>
          <cell r="G564" t="str">
            <v xml:space="preserve"> </v>
          </cell>
          <cell r="H564" t="str">
            <v>B</v>
          </cell>
          <cell r="I564" t="str">
            <v>GD.CCCM</v>
          </cell>
        </row>
        <row r="565">
          <cell r="B565" t="str">
            <v>13B2020050</v>
          </cell>
          <cell r="C565" t="str">
            <v>Châu Thành</v>
          </cell>
          <cell r="D565" t="str">
            <v>Nam</v>
          </cell>
          <cell r="E565" t="str">
            <v>19.08.95</v>
          </cell>
          <cell r="F565" t="str">
            <v>13TC-QTM</v>
          </cell>
          <cell r="G565" t="str">
            <v>LPHT</v>
          </cell>
          <cell r="H565" t="str">
            <v>B</v>
          </cell>
        </row>
        <row r="566">
          <cell r="B566" t="str">
            <v>13B2020013</v>
          </cell>
          <cell r="C566" t="str">
            <v>Võ Tần</v>
          </cell>
          <cell r="D566" t="str">
            <v>Ngạn</v>
          </cell>
          <cell r="E566" t="str">
            <v>31.01.94</v>
          </cell>
          <cell r="F566" t="str">
            <v>13TC-QTM</v>
          </cell>
          <cell r="G566" t="str">
            <v xml:space="preserve"> </v>
          </cell>
          <cell r="H566" t="str">
            <v>B</v>
          </cell>
          <cell r="I566" t="str">
            <v>VPQCthiC31/3/14CC</v>
          </cell>
        </row>
        <row r="567">
          <cell r="B567" t="str">
            <v>13B2020014</v>
          </cell>
          <cell r="C567" t="str">
            <v>Nguyễn Văn</v>
          </cell>
          <cell r="D567" t="str">
            <v>Ngọc</v>
          </cell>
          <cell r="E567" t="str">
            <v>30.01.87</v>
          </cell>
          <cell r="F567" t="str">
            <v>13TC-QTM</v>
          </cell>
          <cell r="G567" t="str">
            <v>LT</v>
          </cell>
          <cell r="I567" t="str">
            <v>BĐXN</v>
          </cell>
        </row>
        <row r="568">
          <cell r="B568" t="str">
            <v>13B2020016</v>
          </cell>
          <cell r="C568" t="str">
            <v>Lưu Chí</v>
          </cell>
          <cell r="D568" t="str">
            <v>Phong</v>
          </cell>
          <cell r="E568" t="str">
            <v>07.02.94</v>
          </cell>
          <cell r="F568" t="str">
            <v>13TC-QTM</v>
          </cell>
          <cell r="G568" t="str">
            <v xml:space="preserve"> </v>
          </cell>
          <cell r="I568" t="str">
            <v>DT.Hoa</v>
          </cell>
        </row>
        <row r="569">
          <cell r="B569" t="str">
            <v>13B2020017</v>
          </cell>
          <cell r="C569" t="str">
            <v>Lê Phú</v>
          </cell>
          <cell r="D569" t="str">
            <v>Sang</v>
          </cell>
          <cell r="E569" t="str">
            <v>21.05.94</v>
          </cell>
          <cell r="F569" t="str">
            <v>13TC-QTM</v>
          </cell>
          <cell r="G569" t="str">
            <v xml:space="preserve"> </v>
          </cell>
        </row>
        <row r="570">
          <cell r="B570" t="str">
            <v>13B2020041</v>
          </cell>
          <cell r="C570" t="str">
            <v>Phùng Mạnh</v>
          </cell>
          <cell r="D570" t="str">
            <v>Tấn</v>
          </cell>
          <cell r="E570" t="str">
            <v>01.06.94</v>
          </cell>
          <cell r="F570" t="str">
            <v>13TC-QTM</v>
          </cell>
          <cell r="G570" t="str">
            <v xml:space="preserve"> </v>
          </cell>
          <cell r="H570" t="str">
            <v>B</v>
          </cell>
        </row>
        <row r="571">
          <cell r="B571" t="str">
            <v>13B2020019</v>
          </cell>
          <cell r="C571" t="str">
            <v>Trần Ngọc</v>
          </cell>
          <cell r="D571" t="str">
            <v>Thạch</v>
          </cell>
          <cell r="E571" t="str">
            <v>29.06.95</v>
          </cell>
          <cell r="F571" t="str">
            <v>13TC-QTM</v>
          </cell>
          <cell r="G571" t="str">
            <v xml:space="preserve"> </v>
          </cell>
          <cell r="H571" t="str">
            <v>B</v>
          </cell>
        </row>
        <row r="572">
          <cell r="B572" t="str">
            <v>13B2020061</v>
          </cell>
          <cell r="C572" t="str">
            <v>Ngô Quốc</v>
          </cell>
          <cell r="D572" t="str">
            <v>Thái</v>
          </cell>
          <cell r="E572" t="str">
            <v>23.08.91</v>
          </cell>
          <cell r="F572" t="str">
            <v>13TC-QTM</v>
          </cell>
        </row>
        <row r="573">
          <cell r="B573" t="str">
            <v>13B2020060</v>
          </cell>
          <cell r="C573" t="str">
            <v>Nguyễn Minh</v>
          </cell>
          <cell r="D573" t="str">
            <v>Thái</v>
          </cell>
          <cell r="E573" t="str">
            <v>16.04.93</v>
          </cell>
          <cell r="F573" t="str">
            <v>13TC-QTM</v>
          </cell>
          <cell r="G573" t="str">
            <v xml:space="preserve"> </v>
          </cell>
          <cell r="H573" t="str">
            <v>B</v>
          </cell>
        </row>
        <row r="574">
          <cell r="B574" t="str">
            <v>13B2020020</v>
          </cell>
          <cell r="C574" t="str">
            <v>Nguyễn Trọng</v>
          </cell>
          <cell r="D574" t="str">
            <v>Thái</v>
          </cell>
          <cell r="E574" t="str">
            <v>21.01.93</v>
          </cell>
          <cell r="F574" t="str">
            <v>13TC-QTM</v>
          </cell>
          <cell r="G574" t="str">
            <v xml:space="preserve"> </v>
          </cell>
          <cell r="H574" t="str">
            <v>B</v>
          </cell>
        </row>
        <row r="575">
          <cell r="B575" t="str">
            <v>13B2020054</v>
          </cell>
          <cell r="C575" t="str">
            <v>Lê Tấn</v>
          </cell>
          <cell r="D575" t="str">
            <v>Thành</v>
          </cell>
          <cell r="E575" t="str">
            <v>06.12.95</v>
          </cell>
          <cell r="F575" t="str">
            <v>13TC-QTM</v>
          </cell>
          <cell r="G575" t="str">
            <v xml:space="preserve"> </v>
          </cell>
          <cell r="H575" t="str">
            <v>B</v>
          </cell>
        </row>
        <row r="576">
          <cell r="B576" t="str">
            <v>13B2020059</v>
          </cell>
          <cell r="C576" t="str">
            <v>Nguyễn Minh</v>
          </cell>
          <cell r="D576" t="str">
            <v>Thao</v>
          </cell>
          <cell r="E576" t="str">
            <v>19.02.95</v>
          </cell>
          <cell r="F576" t="str">
            <v>13TC-QTM</v>
          </cell>
          <cell r="G576" t="str">
            <v xml:space="preserve"> </v>
          </cell>
          <cell r="H576" t="str">
            <v>B</v>
          </cell>
        </row>
        <row r="577">
          <cell r="B577" t="str">
            <v>13B2020024</v>
          </cell>
          <cell r="C577" t="str">
            <v>Nguyễn Thanh</v>
          </cell>
          <cell r="D577" t="str">
            <v>Thương</v>
          </cell>
          <cell r="E577" t="str">
            <v>26.02.94</v>
          </cell>
          <cell r="F577" t="str">
            <v>13TC-QTM</v>
          </cell>
          <cell r="G577" t="str">
            <v xml:space="preserve"> </v>
          </cell>
        </row>
        <row r="578">
          <cell r="B578" t="str">
            <v>13B2020025</v>
          </cell>
          <cell r="C578" t="str">
            <v>Đinh Thanh</v>
          </cell>
          <cell r="D578" t="str">
            <v>Toàn</v>
          </cell>
          <cell r="E578" t="str">
            <v>17.11.91</v>
          </cell>
          <cell r="F578" t="str">
            <v>13TC-QTM</v>
          </cell>
          <cell r="G578" t="str">
            <v>LPKL</v>
          </cell>
          <cell r="H578" t="str">
            <v>B</v>
          </cell>
        </row>
        <row r="579">
          <cell r="B579" t="str">
            <v>13B2020034</v>
          </cell>
          <cell r="C579" t="str">
            <v>Lê Hữu</v>
          </cell>
          <cell r="D579" t="str">
            <v>Toàn</v>
          </cell>
          <cell r="E579" t="str">
            <v>20.02.93</v>
          </cell>
          <cell r="F579" t="str">
            <v>13TC-QTM</v>
          </cell>
          <cell r="G579" t="str">
            <v xml:space="preserve"> </v>
          </cell>
          <cell r="H579" t="str">
            <v>B</v>
          </cell>
        </row>
        <row r="580">
          <cell r="B580" t="str">
            <v>13B2020026</v>
          </cell>
          <cell r="C580" t="str">
            <v>Lê Ngọc Trí</v>
          </cell>
          <cell r="D580" t="str">
            <v>Toàn</v>
          </cell>
          <cell r="E580" t="str">
            <v>09.09.94</v>
          </cell>
          <cell r="F580" t="str">
            <v>13TC-QTM</v>
          </cell>
          <cell r="G580" t="str">
            <v xml:space="preserve"> </v>
          </cell>
        </row>
        <row r="581">
          <cell r="B581" t="str">
            <v>13B2020027</v>
          </cell>
          <cell r="C581" t="str">
            <v>Nguyễn Dũng</v>
          </cell>
          <cell r="D581" t="str">
            <v>Trí</v>
          </cell>
          <cell r="E581" t="str">
            <v>22.10.95</v>
          </cell>
          <cell r="F581" t="str">
            <v>13TC-QTM</v>
          </cell>
          <cell r="G581" t="str">
            <v xml:space="preserve"> </v>
          </cell>
          <cell r="H581" t="str">
            <v>B</v>
          </cell>
        </row>
        <row r="582">
          <cell r="B582" t="str">
            <v>13B2020028</v>
          </cell>
          <cell r="C582" t="str">
            <v>Nguyễn Minh</v>
          </cell>
          <cell r="D582" t="str">
            <v>Trí</v>
          </cell>
          <cell r="E582" t="str">
            <v>23.09.94</v>
          </cell>
          <cell r="F582" t="str">
            <v>13TC-QTM</v>
          </cell>
          <cell r="G582" t="str">
            <v xml:space="preserve"> </v>
          </cell>
          <cell r="H582" t="str">
            <v>B</v>
          </cell>
        </row>
        <row r="583">
          <cell r="B583" t="str">
            <v>13B2020030</v>
          </cell>
          <cell r="C583" t="str">
            <v>Lâm Minh</v>
          </cell>
          <cell r="D583" t="str">
            <v>Tú</v>
          </cell>
          <cell r="E583" t="str">
            <v>20.09.94</v>
          </cell>
          <cell r="F583" t="str">
            <v>13TC-QTM</v>
          </cell>
          <cell r="G583" t="str">
            <v xml:space="preserve"> </v>
          </cell>
        </row>
        <row r="584">
          <cell r="B584" t="str">
            <v>13B2020056</v>
          </cell>
          <cell r="C584" t="str">
            <v>Trần Đình</v>
          </cell>
          <cell r="D584" t="str">
            <v>Việt</v>
          </cell>
          <cell r="E584" t="str">
            <v>12.04.93</v>
          </cell>
          <cell r="F584" t="str">
            <v>13TC-QTM</v>
          </cell>
          <cell r="G584" t="str">
            <v xml:space="preserve"> </v>
          </cell>
          <cell r="H584" t="str">
            <v>B</v>
          </cell>
          <cell r="I584" t="str">
            <v>VPQCthiC31/3/14CC</v>
          </cell>
        </row>
        <row r="585">
          <cell r="B585" t="str">
            <v>13B2020031</v>
          </cell>
          <cell r="C585" t="str">
            <v>Trần Hoàng</v>
          </cell>
          <cell r="D585" t="str">
            <v>Việt</v>
          </cell>
          <cell r="E585" t="str">
            <v>13.05.93</v>
          </cell>
          <cell r="F585" t="str">
            <v>13TC-QTM</v>
          </cell>
          <cell r="G585" t="str">
            <v xml:space="preserve"> </v>
          </cell>
          <cell r="H585" t="str">
            <v>B</v>
          </cell>
        </row>
        <row r="586">
          <cell r="B586" t="str">
            <v>10D0060271</v>
          </cell>
          <cell r="C586" t="str">
            <v xml:space="preserve">Đặng Xuân </v>
          </cell>
          <cell r="D586" t="str">
            <v>Bắc</v>
          </cell>
          <cell r="E586" t="str">
            <v>02.12.92</v>
          </cell>
          <cell r="F586" t="str">
            <v>11CĐ-ĐT1</v>
          </cell>
          <cell r="H586" t="str">
            <v>B</v>
          </cell>
          <cell r="I586" t="str">
            <v>ĐT4-VPNQ.VCC31.3CC14/4/14</v>
          </cell>
        </row>
        <row r="587">
          <cell r="B587" t="str">
            <v>11D0060002</v>
          </cell>
          <cell r="C587" t="str">
            <v>Đổ Tấn</v>
          </cell>
          <cell r="D587" t="str">
            <v>Bão</v>
          </cell>
          <cell r="E587" t="str">
            <v>12.11.93</v>
          </cell>
          <cell r="F587" t="str">
            <v>11CĐ-ĐT1</v>
          </cell>
          <cell r="G587" t="str">
            <v xml:space="preserve"> </v>
          </cell>
          <cell r="H587" t="str">
            <v>B</v>
          </cell>
          <cell r="I587" t="str">
            <v>VPNQ.VCC31.3CC14/4/14</v>
          </cell>
        </row>
        <row r="588">
          <cell r="B588" t="str">
            <v>11D0060003</v>
          </cell>
          <cell r="C588" t="str">
            <v>Ngô Trung Quân</v>
          </cell>
          <cell r="D588" t="str">
            <v>Bảo</v>
          </cell>
          <cell r="E588" t="str">
            <v>25.07.93</v>
          </cell>
          <cell r="F588" t="str">
            <v>11CĐ-ĐT1</v>
          </cell>
          <cell r="G588" t="str">
            <v xml:space="preserve"> </v>
          </cell>
          <cell r="H588" t="str">
            <v>B</v>
          </cell>
          <cell r="I588" t="str">
            <v>con TB 3/4</v>
          </cell>
        </row>
        <row r="589">
          <cell r="B589" t="str">
            <v>11D0060004</v>
          </cell>
          <cell r="C589" t="str">
            <v>Nguyễn Ngọc</v>
          </cell>
          <cell r="D589" t="str">
            <v>Bích</v>
          </cell>
          <cell r="E589" t="str">
            <v>02.08.93</v>
          </cell>
          <cell r="F589" t="str">
            <v>11CĐ-ĐT1</v>
          </cell>
          <cell r="G589" t="str">
            <v xml:space="preserve"> </v>
          </cell>
          <cell r="H589" t="str">
            <v>B</v>
          </cell>
          <cell r="I589" t="str">
            <v>VPNQ.VCC31.3CC14/4/14</v>
          </cell>
        </row>
        <row r="590">
          <cell r="B590" t="str">
            <v>11D0060005</v>
          </cell>
          <cell r="C590" t="str">
            <v>Võ Văn</v>
          </cell>
          <cell r="D590" t="str">
            <v>Của</v>
          </cell>
          <cell r="E590" t="str">
            <v>26.05.92</v>
          </cell>
          <cell r="F590" t="str">
            <v>11CĐ-ĐT1</v>
          </cell>
          <cell r="G590" t="str">
            <v xml:space="preserve"> </v>
          </cell>
          <cell r="H590" t="str">
            <v>B</v>
          </cell>
        </row>
        <row r="591">
          <cell r="B591" t="str">
            <v>11D0060006</v>
          </cell>
          <cell r="C591" t="str">
            <v>Giáp Thị Kim</v>
          </cell>
          <cell r="D591" t="str">
            <v>Dung</v>
          </cell>
          <cell r="E591" t="str">
            <v>15.03.92</v>
          </cell>
          <cell r="F591" t="str">
            <v>11CĐ-ĐT1</v>
          </cell>
          <cell r="G591" t="str">
            <v>Nữ</v>
          </cell>
          <cell r="H591" t="str">
            <v>B</v>
          </cell>
          <cell r="I591" t="str">
            <v>LPHT</v>
          </cell>
        </row>
        <row r="592">
          <cell r="B592" t="str">
            <v>11D0060007</v>
          </cell>
          <cell r="C592" t="str">
            <v>Đặng Hữu</v>
          </cell>
          <cell r="D592" t="str">
            <v>Dương</v>
          </cell>
          <cell r="E592" t="str">
            <v>10.10.92</v>
          </cell>
          <cell r="F592" t="str">
            <v>11CĐ-ĐT1</v>
          </cell>
          <cell r="G592" t="str">
            <v xml:space="preserve"> </v>
          </cell>
          <cell r="H592" t="str">
            <v>B</v>
          </cell>
          <cell r="I592" t="str">
            <v>VPNQ.VCC31.3CC14/4/14</v>
          </cell>
        </row>
        <row r="593">
          <cell r="B593" t="str">
            <v>11D0060008</v>
          </cell>
          <cell r="C593" t="str">
            <v>Lê Ngọc</v>
          </cell>
          <cell r="D593" t="str">
            <v>Duy</v>
          </cell>
          <cell r="E593" t="str">
            <v>03.05.92</v>
          </cell>
          <cell r="F593" t="str">
            <v>11CĐ-ĐT1</v>
          </cell>
          <cell r="G593" t="str">
            <v xml:space="preserve"> </v>
          </cell>
          <cell r="H593" t="str">
            <v>B</v>
          </cell>
          <cell r="I593" t="str">
            <v>VPNQ.VCC31.3CC14/4/14</v>
          </cell>
        </row>
        <row r="594">
          <cell r="B594" t="str">
            <v>11D0060089</v>
          </cell>
          <cell r="C594" t="str">
            <v>Nguyễn Hoàng</v>
          </cell>
          <cell r="D594" t="str">
            <v>Duy</v>
          </cell>
          <cell r="E594" t="str">
            <v>03.12.91</v>
          </cell>
          <cell r="F594" t="str">
            <v>11CĐ-ĐT1</v>
          </cell>
          <cell r="G594" t="str">
            <v xml:space="preserve"> </v>
          </cell>
          <cell r="H594" t="str">
            <v>B</v>
          </cell>
          <cell r="I594" t="str">
            <v>ĐT4-VPNQ(VCC31.3)10/4/14CC</v>
          </cell>
        </row>
        <row r="595">
          <cell r="B595" t="str">
            <v>11D0060009</v>
          </cell>
          <cell r="C595" t="str">
            <v>Phan Xuân</v>
          </cell>
          <cell r="D595" t="str">
            <v>Duy</v>
          </cell>
          <cell r="E595" t="str">
            <v>06.08.93</v>
          </cell>
          <cell r="F595" t="str">
            <v>11CĐ-ĐT1</v>
          </cell>
          <cell r="G595" t="str">
            <v xml:space="preserve"> </v>
          </cell>
          <cell r="H595" t="str">
            <v>B</v>
          </cell>
        </row>
        <row r="596">
          <cell r="B596" t="str">
            <v>11D0060012</v>
          </cell>
          <cell r="C596" t="str">
            <v>Võ</v>
          </cell>
          <cell r="D596" t="str">
            <v>Điệu</v>
          </cell>
          <cell r="E596" t="str">
            <v>02.03.93</v>
          </cell>
          <cell r="F596" t="str">
            <v>11CĐ-ĐT1</v>
          </cell>
          <cell r="G596" t="str">
            <v xml:space="preserve"> </v>
          </cell>
          <cell r="H596" t="str">
            <v>B</v>
          </cell>
          <cell r="I596" t="str">
            <v>VPNQ.VCC31.3CC14/4/14</v>
          </cell>
        </row>
        <row r="597">
          <cell r="B597" t="str">
            <v>11D0060014</v>
          </cell>
          <cell r="C597" t="str">
            <v>Nguyễn Hoàng Nhật</v>
          </cell>
          <cell r="D597" t="str">
            <v>Đức</v>
          </cell>
          <cell r="E597" t="str">
            <v>01.02.91</v>
          </cell>
          <cell r="F597" t="str">
            <v>11CĐ-ĐT1</v>
          </cell>
        </row>
        <row r="598">
          <cell r="B598" t="str">
            <v>11D0060015</v>
          </cell>
          <cell r="C598" t="str">
            <v>Trần Quang</v>
          </cell>
          <cell r="D598" t="str">
            <v>Đức</v>
          </cell>
          <cell r="E598" t="str">
            <v>28.08.93</v>
          </cell>
          <cell r="F598" t="str">
            <v>11CĐ-ĐT1</v>
          </cell>
          <cell r="G598" t="str">
            <v xml:space="preserve"> </v>
          </cell>
          <cell r="H598" t="str">
            <v>B</v>
          </cell>
        </row>
        <row r="599">
          <cell r="B599" t="str">
            <v>11D0060016</v>
          </cell>
          <cell r="C599" t="str">
            <v>Bùi Văn</v>
          </cell>
          <cell r="D599" t="str">
            <v>Được</v>
          </cell>
          <cell r="E599" t="str">
            <v>03.04.91</v>
          </cell>
          <cell r="F599" t="str">
            <v>11CĐ-ĐT1</v>
          </cell>
          <cell r="G599" t="str">
            <v xml:space="preserve"> </v>
          </cell>
          <cell r="H599" t="str">
            <v>B</v>
          </cell>
          <cell r="I599" t="str">
            <v>ĐT2sang</v>
          </cell>
        </row>
        <row r="600">
          <cell r="B600" t="str">
            <v>11D0060017</v>
          </cell>
          <cell r="C600" t="str">
            <v>Hoàng Văn</v>
          </cell>
          <cell r="D600" t="str">
            <v>Giáp</v>
          </cell>
          <cell r="E600" t="str">
            <v>05.06.93</v>
          </cell>
          <cell r="F600" t="str">
            <v>11CĐ-ĐT1</v>
          </cell>
          <cell r="G600" t="str">
            <v xml:space="preserve"> </v>
          </cell>
          <cell r="H600" t="str">
            <v>B</v>
          </cell>
          <cell r="I600" t="str">
            <v>VPNQ.VCC31.3CC14/4/14</v>
          </cell>
        </row>
        <row r="601">
          <cell r="B601" t="str">
            <v>11D0060018</v>
          </cell>
          <cell r="C601" t="str">
            <v>Cao Văn</v>
          </cell>
          <cell r="D601" t="str">
            <v>Hải</v>
          </cell>
          <cell r="E601" t="str">
            <v>05.09.93</v>
          </cell>
          <cell r="F601" t="str">
            <v>11CĐ-ĐT1</v>
          </cell>
          <cell r="G601" t="str">
            <v xml:space="preserve"> </v>
          </cell>
          <cell r="H601" t="str">
            <v>B</v>
          </cell>
          <cell r="I601" t="str">
            <v>VPNQ.VCC31.3CC14/4/14</v>
          </cell>
        </row>
        <row r="602">
          <cell r="B602" t="str">
            <v>11D0060098</v>
          </cell>
          <cell r="C602" t="str">
            <v>Nguyễn Văn</v>
          </cell>
          <cell r="D602" t="str">
            <v>Hải</v>
          </cell>
          <cell r="E602" t="str">
            <v>06.02.92</v>
          </cell>
          <cell r="F602" t="str">
            <v>11CĐ-ĐT1</v>
          </cell>
          <cell r="G602" t="str">
            <v xml:space="preserve"> </v>
          </cell>
          <cell r="H602" t="str">
            <v>B</v>
          </cell>
          <cell r="I602" t="str">
            <v>ĐT4</v>
          </cell>
        </row>
        <row r="603">
          <cell r="B603" t="str">
            <v>11D0060022</v>
          </cell>
          <cell r="C603" t="str">
            <v>Lê Mai</v>
          </cell>
          <cell r="D603" t="str">
            <v>Hiền</v>
          </cell>
          <cell r="E603" t="str">
            <v>21.06.93</v>
          </cell>
          <cell r="F603" t="str">
            <v>11CĐ-ĐT1</v>
          </cell>
          <cell r="G603" t="str">
            <v xml:space="preserve"> </v>
          </cell>
          <cell r="H603" t="str">
            <v>B</v>
          </cell>
        </row>
        <row r="604">
          <cell r="B604" t="str">
            <v>11D0060024</v>
          </cell>
          <cell r="C604" t="str">
            <v>Trần Đình</v>
          </cell>
          <cell r="D604" t="str">
            <v>Hiệp</v>
          </cell>
          <cell r="E604" t="str">
            <v>20.05.93</v>
          </cell>
          <cell r="F604" t="str">
            <v>11CĐ-ĐT1</v>
          </cell>
          <cell r="G604" t="str">
            <v xml:space="preserve"> </v>
          </cell>
          <cell r="H604" t="str">
            <v>B</v>
          </cell>
        </row>
        <row r="605">
          <cell r="B605" t="str">
            <v>11D0060104</v>
          </cell>
          <cell r="C605" t="str">
            <v>Diệp Trung</v>
          </cell>
          <cell r="D605" t="str">
            <v>Hiếu</v>
          </cell>
          <cell r="E605" t="str">
            <v>17.02.93</v>
          </cell>
          <cell r="F605" t="str">
            <v>11CĐ-ĐT1</v>
          </cell>
          <cell r="H605" t="str">
            <v>B</v>
          </cell>
          <cell r="I605" t="str">
            <v>VPNQ.VCC31.3CC14/4/14</v>
          </cell>
        </row>
        <row r="606">
          <cell r="B606" t="str">
            <v>11D0060109</v>
          </cell>
          <cell r="C606" t="str">
            <v>Nguyễn Minh</v>
          </cell>
          <cell r="D606" t="str">
            <v>Hoài</v>
          </cell>
          <cell r="E606" t="str">
            <v>20.08.93</v>
          </cell>
          <cell r="F606" t="str">
            <v>11CĐ-ĐT1</v>
          </cell>
          <cell r="G606" t="str">
            <v xml:space="preserve"> </v>
          </cell>
          <cell r="H606" t="str">
            <v>B</v>
          </cell>
          <cell r="I606" t="str">
            <v>ĐT4-VPNQ.VCC31.3CC14/4/14</v>
          </cell>
        </row>
        <row r="607">
          <cell r="B607" t="str">
            <v>11D0060111</v>
          </cell>
          <cell r="C607" t="str">
            <v>Nguyễn Hùng Khắc</v>
          </cell>
          <cell r="D607" t="str">
            <v>Hoan</v>
          </cell>
          <cell r="E607" t="str">
            <v>15.05.92</v>
          </cell>
          <cell r="F607" t="str">
            <v>11CĐ-ĐT1</v>
          </cell>
          <cell r="G607" t="str">
            <v xml:space="preserve"> </v>
          </cell>
          <cell r="H607" t="str">
            <v>B</v>
          </cell>
        </row>
        <row r="608">
          <cell r="B608" t="str">
            <v>11D0060025</v>
          </cell>
          <cell r="C608" t="str">
            <v>Ngô Văn</v>
          </cell>
          <cell r="D608" t="str">
            <v>Hoàng</v>
          </cell>
          <cell r="E608" t="str">
            <v>27.03.93</v>
          </cell>
          <cell r="F608" t="str">
            <v>11CĐ-ĐT1</v>
          </cell>
          <cell r="G608" t="str">
            <v xml:space="preserve"> </v>
          </cell>
          <cell r="I608" t="str">
            <v>VPNQ.VCC31.3CC14/4/14</v>
          </cell>
        </row>
        <row r="609">
          <cell r="B609" t="str">
            <v>11D0060027</v>
          </cell>
          <cell r="C609" t="str">
            <v>Phan Hữu</v>
          </cell>
          <cell r="D609" t="str">
            <v>Hoàng</v>
          </cell>
          <cell r="E609" t="str">
            <v>10.04.91</v>
          </cell>
          <cell r="F609" t="str">
            <v>11CĐ-ĐT1</v>
          </cell>
          <cell r="G609" t="str">
            <v xml:space="preserve"> </v>
          </cell>
          <cell r="H609" t="str">
            <v>B</v>
          </cell>
          <cell r="I609" t="str">
            <v>ĐT4-VPNQ.VCC31.3CC14/4/14</v>
          </cell>
        </row>
        <row r="610">
          <cell r="B610" t="str">
            <v>11D0060028</v>
          </cell>
          <cell r="C610" t="str">
            <v>Trần Anh</v>
          </cell>
          <cell r="D610" t="str">
            <v>Hùng</v>
          </cell>
          <cell r="E610" t="str">
            <v>20.08.92</v>
          </cell>
          <cell r="F610" t="str">
            <v>11CĐ-ĐT1</v>
          </cell>
          <cell r="G610" t="str">
            <v xml:space="preserve"> </v>
          </cell>
          <cell r="H610" t="str">
            <v>B</v>
          </cell>
          <cell r="I610" t="str">
            <v>VPNQ.VCC31.3CC14/4/14</v>
          </cell>
        </row>
        <row r="611">
          <cell r="B611" t="str">
            <v>11D0060118</v>
          </cell>
          <cell r="C611" t="str">
            <v>Nguyễn Mạnh</v>
          </cell>
          <cell r="D611" t="str">
            <v>Huy</v>
          </cell>
          <cell r="E611" t="str">
            <v>04.11.90</v>
          </cell>
          <cell r="F611" t="str">
            <v>11CĐ-ĐT1</v>
          </cell>
          <cell r="G611" t="str">
            <v xml:space="preserve"> </v>
          </cell>
          <cell r="I611" t="str">
            <v>ĐT4-VPNQ.VCC31.3CC14/4/14</v>
          </cell>
        </row>
        <row r="612">
          <cell r="B612" t="str">
            <v>11D0060200</v>
          </cell>
          <cell r="C612" t="str">
            <v>Nguyễn Hữu Thoại</v>
          </cell>
          <cell r="D612" t="str">
            <v>Khanh</v>
          </cell>
          <cell r="E612" t="str">
            <v>08.08.93</v>
          </cell>
          <cell r="F612" t="str">
            <v>11CĐ-ĐT1</v>
          </cell>
          <cell r="G612" t="str">
            <v xml:space="preserve"> </v>
          </cell>
          <cell r="I612" t="str">
            <v>ĐT4-Con BB 3/3-VPNQ.VCC31.3CC14/4/14</v>
          </cell>
        </row>
        <row r="613">
          <cell r="B613" t="str">
            <v>11D0060129</v>
          </cell>
          <cell r="C613" t="str">
            <v>Trần</v>
          </cell>
          <cell r="D613" t="str">
            <v>Lợi</v>
          </cell>
          <cell r="E613" t="str">
            <v>10.12.92</v>
          </cell>
          <cell r="F613" t="str">
            <v>11CĐ-ĐT1</v>
          </cell>
          <cell r="G613" t="str">
            <v xml:space="preserve"> </v>
          </cell>
          <cell r="H613" t="str">
            <v>B</v>
          </cell>
          <cell r="I613" t="str">
            <v>ĐT4-VPNQ.VCC31.3CC14/4/14</v>
          </cell>
        </row>
        <row r="614">
          <cell r="B614" t="str">
            <v>11D0060034</v>
          </cell>
          <cell r="C614" t="str">
            <v>Bùi Văn</v>
          </cell>
          <cell r="D614" t="str">
            <v>Nên</v>
          </cell>
          <cell r="E614" t="str">
            <v>20.02.93</v>
          </cell>
          <cell r="F614" t="str">
            <v>11CĐ-ĐT1</v>
          </cell>
          <cell r="G614" t="str">
            <v xml:space="preserve"> </v>
          </cell>
          <cell r="H614" t="str">
            <v>B</v>
          </cell>
        </row>
        <row r="615">
          <cell r="B615" t="str">
            <v>11D0060035</v>
          </cell>
          <cell r="C615" t="str">
            <v>Bùi Hữu</v>
          </cell>
          <cell r="D615" t="str">
            <v>Nghĩa</v>
          </cell>
          <cell r="E615" t="str">
            <v>01.11.93</v>
          </cell>
          <cell r="F615" t="str">
            <v>11CĐ-ĐT1</v>
          </cell>
          <cell r="G615" t="str">
            <v>LT</v>
          </cell>
          <cell r="H615" t="str">
            <v>B</v>
          </cell>
        </row>
        <row r="616">
          <cell r="B616" t="str">
            <v>11D0060036</v>
          </cell>
          <cell r="C616" t="str">
            <v>Nguyễn Trọng</v>
          </cell>
          <cell r="D616" t="str">
            <v>Nghĩa</v>
          </cell>
          <cell r="E616" t="str">
            <v>26.11.93</v>
          </cell>
          <cell r="F616" t="str">
            <v>11CĐ-ĐT1</v>
          </cell>
          <cell r="G616" t="str">
            <v xml:space="preserve"> </v>
          </cell>
          <cell r="H616" t="str">
            <v>B</v>
          </cell>
        </row>
        <row r="617">
          <cell r="B617" t="str">
            <v>11D0060037</v>
          </cell>
          <cell r="C617" t="str">
            <v>Phạm Trung</v>
          </cell>
          <cell r="D617" t="str">
            <v>Nghĩa</v>
          </cell>
          <cell r="E617" t="str">
            <v>19.08.93</v>
          </cell>
          <cell r="F617" t="str">
            <v>11CĐ-ĐT1</v>
          </cell>
          <cell r="G617" t="str">
            <v xml:space="preserve"> </v>
          </cell>
          <cell r="H617" t="str">
            <v>B</v>
          </cell>
        </row>
        <row r="618">
          <cell r="B618" t="str">
            <v>11D0060038</v>
          </cell>
          <cell r="C618" t="str">
            <v>Trần Công</v>
          </cell>
          <cell r="D618" t="str">
            <v>Nguyên</v>
          </cell>
          <cell r="E618" t="str">
            <v>28.10.92</v>
          </cell>
          <cell r="F618" t="str">
            <v>11CĐ-ĐT1</v>
          </cell>
          <cell r="G618" t="str">
            <v xml:space="preserve"> </v>
          </cell>
          <cell r="H618" t="str">
            <v>B</v>
          </cell>
        </row>
        <row r="619">
          <cell r="B619" t="str">
            <v>11D0060209</v>
          </cell>
          <cell r="C619" t="str">
            <v>Phạm Hữu</v>
          </cell>
          <cell r="D619" t="str">
            <v>Nhâm</v>
          </cell>
          <cell r="E619" t="str">
            <v>11.01.93</v>
          </cell>
          <cell r="F619" t="str">
            <v>11CĐ-ĐT1</v>
          </cell>
          <cell r="G619" t="str">
            <v xml:space="preserve"> </v>
          </cell>
          <cell r="H619" t="str">
            <v>B</v>
          </cell>
          <cell r="I619" t="str">
            <v>Tự ý nghỉ từ 02/5/2014</v>
          </cell>
        </row>
        <row r="620">
          <cell r="B620" t="str">
            <v>11D0060043</v>
          </cell>
          <cell r="C620" t="str">
            <v>Cao</v>
          </cell>
          <cell r="D620" t="str">
            <v>Phú</v>
          </cell>
          <cell r="E620" t="str">
            <v>12.07.93</v>
          </cell>
          <cell r="F620" t="str">
            <v>11CĐ-ĐT1</v>
          </cell>
          <cell r="G620" t="str">
            <v xml:space="preserve"> </v>
          </cell>
          <cell r="H620" t="str">
            <v>B</v>
          </cell>
          <cell r="I620" t="str">
            <v>VPNQ.VCC31.3CC14/4/14</v>
          </cell>
        </row>
        <row r="621">
          <cell r="B621" t="str">
            <v>11D0060048</v>
          </cell>
          <cell r="C621" t="str">
            <v>Nguyễn Văn</v>
          </cell>
          <cell r="D621" t="str">
            <v>Qươi</v>
          </cell>
          <cell r="E621" t="str">
            <v>21.11.93</v>
          </cell>
          <cell r="F621" t="str">
            <v>11CĐ-ĐT1</v>
          </cell>
          <cell r="G621" t="str">
            <v xml:space="preserve"> </v>
          </cell>
          <cell r="H621" t="str">
            <v>B</v>
          </cell>
        </row>
        <row r="622">
          <cell r="B622" t="str">
            <v>11D0060223</v>
          </cell>
          <cell r="C622" t="str">
            <v xml:space="preserve">Đoàn Thọ </v>
          </cell>
          <cell r="D622" t="str">
            <v>Ta Ta</v>
          </cell>
          <cell r="E622" t="str">
            <v>21.05.92</v>
          </cell>
          <cell r="F622" t="str">
            <v>11CĐ-ĐT1</v>
          </cell>
          <cell r="G622" t="str">
            <v xml:space="preserve"> </v>
          </cell>
          <cell r="H622" t="str">
            <v>B</v>
          </cell>
          <cell r="I622" t="str">
            <v>ĐT4-VPNQ06/3/14KT-VPNQ(VCC31/3)10/4/4CC</v>
          </cell>
        </row>
        <row r="623">
          <cell r="B623" t="str">
            <v>11D0060158</v>
          </cell>
          <cell r="C623" t="str">
            <v>Nguyễn Thanh</v>
          </cell>
          <cell r="D623" t="str">
            <v>Tâm</v>
          </cell>
          <cell r="E623" t="str">
            <v>16.06.93</v>
          </cell>
          <cell r="F623" t="str">
            <v>11CĐ-ĐT1</v>
          </cell>
          <cell r="G623" t="str">
            <v xml:space="preserve"> </v>
          </cell>
          <cell r="H623" t="str">
            <v>B</v>
          </cell>
        </row>
        <row r="624">
          <cell r="B624" t="str">
            <v>11D0060163</v>
          </cell>
          <cell r="C624" t="str">
            <v>Trần Việt</v>
          </cell>
          <cell r="D624" t="str">
            <v>Tân</v>
          </cell>
          <cell r="E624" t="str">
            <v>08.01.92</v>
          </cell>
          <cell r="F624" t="str">
            <v>11CĐ-ĐT1</v>
          </cell>
          <cell r="H624" t="str">
            <v>B</v>
          </cell>
          <cell r="I624" t="str">
            <v>ĐT4-VPNQ.VCC31.3CC14/4/14</v>
          </cell>
        </row>
        <row r="625">
          <cell r="B625" t="str">
            <v>11D0060144</v>
          </cell>
          <cell r="C625" t="str">
            <v>Nguyễn Quang</v>
          </cell>
          <cell r="D625" t="str">
            <v>Thắng</v>
          </cell>
          <cell r="E625" t="str">
            <v>10.05.93</v>
          </cell>
          <cell r="F625" t="str">
            <v>11CĐ-ĐT1</v>
          </cell>
          <cell r="G625" t="str">
            <v xml:space="preserve"> </v>
          </cell>
          <cell r="H625" t="str">
            <v>B</v>
          </cell>
        </row>
        <row r="626">
          <cell r="B626" t="str">
            <v>11D0060170</v>
          </cell>
          <cell r="C626" t="str">
            <v>Võ Phước</v>
          </cell>
          <cell r="D626" t="str">
            <v>Thanh</v>
          </cell>
          <cell r="E626" t="str">
            <v>08.10.92</v>
          </cell>
          <cell r="F626" t="str">
            <v>11CĐ-ĐT1</v>
          </cell>
          <cell r="G626" t="str">
            <v xml:space="preserve"> </v>
          </cell>
          <cell r="H626" t="str">
            <v>B</v>
          </cell>
          <cell r="I626" t="str">
            <v>ĐT4-VPNQ.VCC31.3CC14/4/14</v>
          </cell>
        </row>
        <row r="627">
          <cell r="B627" t="str">
            <v>11D0060058</v>
          </cell>
          <cell r="C627" t="str">
            <v>Nguyễn Trung</v>
          </cell>
          <cell r="D627" t="str">
            <v>Thật</v>
          </cell>
          <cell r="E627" t="str">
            <v>20.12.93</v>
          </cell>
          <cell r="F627" t="str">
            <v>11CĐ-ĐT1</v>
          </cell>
          <cell r="G627" t="str">
            <v xml:space="preserve"> </v>
          </cell>
          <cell r="H627" t="str">
            <v>B</v>
          </cell>
        </row>
        <row r="628">
          <cell r="B628" t="str">
            <v>11D0060173</v>
          </cell>
          <cell r="C628" t="str">
            <v>Lại Văn</v>
          </cell>
          <cell r="D628" t="str">
            <v>Thoại</v>
          </cell>
          <cell r="E628" t="str">
            <v>26.11.93</v>
          </cell>
          <cell r="F628" t="str">
            <v>11CĐ-ĐT1</v>
          </cell>
          <cell r="G628" t="str">
            <v xml:space="preserve"> </v>
          </cell>
          <cell r="H628" t="str">
            <v>B</v>
          </cell>
        </row>
        <row r="629">
          <cell r="B629" t="str">
            <v>11D0060214</v>
          </cell>
          <cell r="C629" t="str">
            <v>Trần Văn</v>
          </cell>
          <cell r="D629" t="str">
            <v>Thời</v>
          </cell>
          <cell r="E629" t="str">
            <v>18.11.93</v>
          </cell>
          <cell r="F629" t="str">
            <v>11CĐ-ĐT1</v>
          </cell>
          <cell r="G629" t="str">
            <v xml:space="preserve"> </v>
          </cell>
          <cell r="H629" t="str">
            <v>B</v>
          </cell>
        </row>
        <row r="630">
          <cell r="B630" t="str">
            <v>11D0060193</v>
          </cell>
          <cell r="C630" t="str">
            <v>Nguyễn Ngọc</v>
          </cell>
          <cell r="D630" t="str">
            <v>Thuận</v>
          </cell>
          <cell r="E630" t="str">
            <v>21.08.93</v>
          </cell>
          <cell r="F630" t="str">
            <v>11CĐ-ĐT1</v>
          </cell>
          <cell r="G630" t="str">
            <v xml:space="preserve"> </v>
          </cell>
          <cell r="H630" t="str">
            <v>B</v>
          </cell>
        </row>
        <row r="631">
          <cell r="B631" t="str">
            <v>11D0060059</v>
          </cell>
          <cell r="C631" t="str">
            <v>Nguyễn Văn</v>
          </cell>
          <cell r="D631" t="str">
            <v>Thuận</v>
          </cell>
          <cell r="E631" t="str">
            <v>10.03.93</v>
          </cell>
          <cell r="F631" t="str">
            <v>11CĐ-ĐT1</v>
          </cell>
          <cell r="G631" t="str">
            <v xml:space="preserve"> </v>
          </cell>
          <cell r="H631" t="str">
            <v>B</v>
          </cell>
        </row>
        <row r="632">
          <cell r="B632" t="str">
            <v>11D0060060</v>
          </cell>
          <cell r="C632" t="str">
            <v>Đặng Ngọc</v>
          </cell>
          <cell r="D632" t="str">
            <v>Thương</v>
          </cell>
          <cell r="E632" t="str">
            <v>20.09.92</v>
          </cell>
          <cell r="F632" t="str">
            <v>11CĐ-ĐT1</v>
          </cell>
          <cell r="G632" t="str">
            <v xml:space="preserve"> </v>
          </cell>
          <cell r="H632" t="str">
            <v>B</v>
          </cell>
        </row>
        <row r="633">
          <cell r="B633" t="str">
            <v>11D0060182</v>
          </cell>
          <cell r="C633" t="str">
            <v>Đỗ Văn</v>
          </cell>
          <cell r="D633" t="str">
            <v>Toàn</v>
          </cell>
          <cell r="E633" t="str">
            <v>08.07.93</v>
          </cell>
          <cell r="F633" t="str">
            <v>11CĐ-ĐT1</v>
          </cell>
          <cell r="G633" t="str">
            <v xml:space="preserve"> </v>
          </cell>
          <cell r="H633" t="str">
            <v>B</v>
          </cell>
          <cell r="I633" t="str">
            <v>ĐT4-VPNQ.VCC31.3CC14/4/14</v>
          </cell>
        </row>
        <row r="634">
          <cell r="B634" t="str">
            <v>11D0060207</v>
          </cell>
          <cell r="C634" t="str">
            <v>Nguyễn Văn</v>
          </cell>
          <cell r="D634" t="str">
            <v>Trà</v>
          </cell>
          <cell r="E634" t="str">
            <v>28.07.93</v>
          </cell>
          <cell r="F634" t="str">
            <v>11CĐ-ĐT1</v>
          </cell>
          <cell r="G634" t="str">
            <v>LPKL</v>
          </cell>
          <cell r="H634" t="str">
            <v>B</v>
          </cell>
        </row>
        <row r="635">
          <cell r="B635" t="str">
            <v>11D0060195</v>
          </cell>
          <cell r="C635" t="str">
            <v>Trần</v>
          </cell>
          <cell r="D635" t="str">
            <v>Trung</v>
          </cell>
          <cell r="E635" t="str">
            <v>23.12.93</v>
          </cell>
          <cell r="F635" t="str">
            <v>11CĐ-ĐT1</v>
          </cell>
          <cell r="G635" t="str">
            <v xml:space="preserve"> </v>
          </cell>
          <cell r="H635" t="str">
            <v>B</v>
          </cell>
        </row>
        <row r="636">
          <cell r="B636" t="str">
            <v>11D0060073</v>
          </cell>
          <cell r="C636" t="str">
            <v>Nguyễn Hoàng Nhật</v>
          </cell>
          <cell r="D636" t="str">
            <v>Ý</v>
          </cell>
          <cell r="E636" t="str">
            <v>01.02.91</v>
          </cell>
          <cell r="F636" t="str">
            <v>11CĐ-ĐT1</v>
          </cell>
        </row>
        <row r="637">
          <cell r="B637" t="str">
            <v>10D0060096</v>
          </cell>
          <cell r="C637" t="str">
            <v xml:space="preserve">Nguyễn Trường  </v>
          </cell>
          <cell r="D637" t="str">
            <v>An</v>
          </cell>
          <cell r="E637" t="str">
            <v>01.10.90</v>
          </cell>
          <cell r="F637" t="str">
            <v>11CĐ-ĐT1</v>
          </cell>
          <cell r="G637" t="str">
            <v>r</v>
          </cell>
          <cell r="H637" t="str">
            <v>B</v>
          </cell>
          <cell r="I637" t="str">
            <v>TNH.10CĐ-ĐT3</v>
          </cell>
        </row>
        <row r="638">
          <cell r="B638" t="str">
            <v>10D0060092</v>
          </cell>
          <cell r="C638" t="str">
            <v>Lương Xuân</v>
          </cell>
          <cell r="D638" t="str">
            <v>Vinh</v>
          </cell>
          <cell r="E638" t="str">
            <v>11.11.91</v>
          </cell>
          <cell r="F638" t="str">
            <v>11CĐ-ĐT1</v>
          </cell>
          <cell r="G638" t="str">
            <v>r</v>
          </cell>
          <cell r="H638" t="str">
            <v>B</v>
          </cell>
          <cell r="I638" t="str">
            <v>TNH.10CĐ-ĐT2</v>
          </cell>
        </row>
        <row r="639">
          <cell r="B639" t="str">
            <v>11D0060078</v>
          </cell>
          <cell r="C639" t="str">
            <v>Nguyễn Văn</v>
          </cell>
          <cell r="D639" t="str">
            <v>Bảng</v>
          </cell>
          <cell r="E639" t="str">
            <v>29.10.92</v>
          </cell>
          <cell r="F639" t="str">
            <v>11CĐ-ĐT2</v>
          </cell>
          <cell r="G639" t="str">
            <v xml:space="preserve"> </v>
          </cell>
          <cell r="H639" t="str">
            <v>B</v>
          </cell>
          <cell r="I639" t="str">
            <v>ĐT4-VPNQ.VCC31.3CC14/4/14</v>
          </cell>
        </row>
        <row r="640">
          <cell r="B640" t="str">
            <v>11D0060215</v>
          </cell>
          <cell r="C640" t="str">
            <v>Lê Hoài</v>
          </cell>
          <cell r="D640" t="str">
            <v>Bảo</v>
          </cell>
          <cell r="E640" t="str">
            <v>07.06.93</v>
          </cell>
          <cell r="F640" t="str">
            <v>11CĐ-ĐT2</v>
          </cell>
          <cell r="G640" t="str">
            <v>LPKL</v>
          </cell>
          <cell r="H640" t="str">
            <v>B</v>
          </cell>
          <cell r="I640" t="str">
            <v>VPNQ.VCC31.3CC14/4/14</v>
          </cell>
        </row>
        <row r="641">
          <cell r="B641" t="str">
            <v>11D0060227</v>
          </cell>
          <cell r="C641" t="str">
            <v>Trần Doãn</v>
          </cell>
          <cell r="D641" t="str">
            <v>Cường</v>
          </cell>
          <cell r="E641" t="str">
            <v>04.10.92</v>
          </cell>
          <cell r="F641" t="str">
            <v>11CĐ-ĐT2</v>
          </cell>
          <cell r="G641" t="str">
            <v xml:space="preserve"> </v>
          </cell>
          <cell r="H641" t="str">
            <v>B</v>
          </cell>
          <cell r="I641" t="str">
            <v>VPNQ.VCC31.3CC14/4/14</v>
          </cell>
        </row>
        <row r="642">
          <cell r="B642" t="str">
            <v>11D0060225</v>
          </cell>
          <cell r="C642" t="str">
            <v>Trần Đức</v>
          </cell>
          <cell r="D642" t="str">
            <v>Cường</v>
          </cell>
          <cell r="E642" t="str">
            <v>28.06.91</v>
          </cell>
          <cell r="F642" t="str">
            <v>11CĐ-ĐT2</v>
          </cell>
          <cell r="G642" t="str">
            <v xml:space="preserve"> </v>
          </cell>
          <cell r="H642" t="str">
            <v>B</v>
          </cell>
        </row>
        <row r="643">
          <cell r="B643" t="str">
            <v>11D0060010</v>
          </cell>
          <cell r="C643" t="str">
            <v>Phạm Thế</v>
          </cell>
          <cell r="D643" t="str">
            <v>Duyệt</v>
          </cell>
          <cell r="E643" t="str">
            <v>02.12.93</v>
          </cell>
          <cell r="F643" t="str">
            <v>11CĐ-ĐT2</v>
          </cell>
          <cell r="G643" t="str">
            <v xml:space="preserve"> </v>
          </cell>
          <cell r="H643" t="str">
            <v>B</v>
          </cell>
          <cell r="I643" t="str">
            <v>Con TB 3/4-VPNQ.VCC31.3CC14/4/14</v>
          </cell>
        </row>
        <row r="644">
          <cell r="B644" t="str">
            <v>11D0060092</v>
          </cell>
          <cell r="C644" t="str">
            <v>Nguyễn Văn</v>
          </cell>
          <cell r="D644" t="str">
            <v>Đạt</v>
          </cell>
          <cell r="E644" t="str">
            <v>05.06.91</v>
          </cell>
          <cell r="F644" t="str">
            <v>11CĐ-ĐT2</v>
          </cell>
          <cell r="G644" t="str">
            <v xml:space="preserve"> </v>
          </cell>
          <cell r="H644" t="str">
            <v>B</v>
          </cell>
          <cell r="I644" t="str">
            <v>ĐT4-VPNQ.VCC31.3CC14/4/14</v>
          </cell>
        </row>
        <row r="645">
          <cell r="B645" t="str">
            <v>11D0060013</v>
          </cell>
          <cell r="C645" t="str">
            <v>Lê Quốc</v>
          </cell>
          <cell r="D645" t="str">
            <v>Đức</v>
          </cell>
          <cell r="E645" t="str">
            <v>01.01.91</v>
          </cell>
          <cell r="F645" t="str">
            <v>11CĐ-ĐT2</v>
          </cell>
          <cell r="G645" t="str">
            <v xml:space="preserve"> </v>
          </cell>
          <cell r="H645" t="str">
            <v>B</v>
          </cell>
          <cell r="I645" t="str">
            <v>VPNQ.VCC31.3CC14/4/14</v>
          </cell>
        </row>
        <row r="646">
          <cell r="B646" t="str">
            <v>11D0060019</v>
          </cell>
          <cell r="C646" t="str">
            <v>Nguyễn Minh</v>
          </cell>
          <cell r="D646" t="str">
            <v>Hải</v>
          </cell>
          <cell r="E646" t="str">
            <v>24.09.92</v>
          </cell>
          <cell r="F646" t="str">
            <v>11CĐ-ĐT2</v>
          </cell>
          <cell r="G646" t="str">
            <v xml:space="preserve"> </v>
          </cell>
          <cell r="H646" t="str">
            <v>B</v>
          </cell>
          <cell r="I646" t="str">
            <v>VPNQ.VCC31.3CC14/4/14</v>
          </cell>
        </row>
        <row r="647">
          <cell r="B647" t="str">
            <v>11D0060020</v>
          </cell>
          <cell r="C647" t="str">
            <v>Mai Trường</v>
          </cell>
          <cell r="D647" t="str">
            <v>Hận</v>
          </cell>
          <cell r="E647" t="str">
            <v>19.05.93</v>
          </cell>
          <cell r="F647" t="str">
            <v>11CĐ-ĐT2</v>
          </cell>
          <cell r="G647" t="str">
            <v xml:space="preserve"> </v>
          </cell>
          <cell r="I647" t="str">
            <v>VPNQ.VCC31.3CC14/4/14</v>
          </cell>
        </row>
        <row r="648">
          <cell r="B648" t="str">
            <v>11D0060021</v>
          </cell>
          <cell r="C648" t="str">
            <v>Nguyễn Thành</v>
          </cell>
          <cell r="D648" t="str">
            <v>Hân</v>
          </cell>
          <cell r="E648" t="str">
            <v>22.11.93</v>
          </cell>
          <cell r="F648" t="str">
            <v>11CĐ-ĐT2</v>
          </cell>
          <cell r="H648" t="str">
            <v>B</v>
          </cell>
          <cell r="I648" t="str">
            <v>VPNQ.VCC31.3CC14/4/14</v>
          </cell>
        </row>
        <row r="649">
          <cell r="B649" t="str">
            <v>11D0060023</v>
          </cell>
          <cell r="C649" t="str">
            <v>Nguyễn Minh</v>
          </cell>
          <cell r="D649" t="str">
            <v>Hiền</v>
          </cell>
          <cell r="E649" t="str">
            <v>12.11.93</v>
          </cell>
          <cell r="F649" t="str">
            <v>11CĐ-ĐT2</v>
          </cell>
          <cell r="G649" t="str">
            <v xml:space="preserve"> </v>
          </cell>
          <cell r="H649" t="str">
            <v>B</v>
          </cell>
          <cell r="I649" t="str">
            <v>VPNQ.VCC31.3CC14/4/14</v>
          </cell>
        </row>
        <row r="650">
          <cell r="B650" t="str">
            <v>11D0060102</v>
          </cell>
          <cell r="C650" t="str">
            <v>Trần Quốc</v>
          </cell>
          <cell r="D650" t="str">
            <v>Hiền</v>
          </cell>
          <cell r="E650" t="str">
            <v>01.06.92</v>
          </cell>
          <cell r="F650" t="str">
            <v>11CĐ-ĐT2</v>
          </cell>
          <cell r="G650" t="str">
            <v xml:space="preserve"> </v>
          </cell>
          <cell r="I650" t="str">
            <v>ĐT4-VPNQ.VCC31.3CC14/4/14</v>
          </cell>
        </row>
        <row r="651">
          <cell r="B651" t="str">
            <v>11D0060222</v>
          </cell>
          <cell r="C651" t="str">
            <v>Huỳnh Phú</v>
          </cell>
          <cell r="D651" t="str">
            <v>Hiệp</v>
          </cell>
          <cell r="E651" t="str">
            <v>25.10.93</v>
          </cell>
          <cell r="F651" t="str">
            <v>11CĐ-ĐT2</v>
          </cell>
          <cell r="G651" t="str">
            <v xml:space="preserve"> </v>
          </cell>
          <cell r="H651" t="str">
            <v>B</v>
          </cell>
          <cell r="I651" t="str">
            <v>VPNQ.VCC31.3CC14/4/14</v>
          </cell>
        </row>
        <row r="652">
          <cell r="B652" t="str">
            <v>11D0060216</v>
          </cell>
          <cell r="C652" t="str">
            <v>Dương Minh</v>
          </cell>
          <cell r="D652" t="str">
            <v>Hoàng</v>
          </cell>
          <cell r="E652" t="str">
            <v>23.04.92</v>
          </cell>
          <cell r="F652" t="str">
            <v>11CĐ-ĐT2</v>
          </cell>
          <cell r="G652" t="str">
            <v xml:space="preserve"> </v>
          </cell>
          <cell r="H652" t="str">
            <v>B</v>
          </cell>
        </row>
        <row r="653">
          <cell r="B653" t="str">
            <v>11D0060112</v>
          </cell>
          <cell r="C653" t="str">
            <v>Nguyễn Công</v>
          </cell>
          <cell r="D653" t="str">
            <v>Hoàng</v>
          </cell>
          <cell r="E653" t="str">
            <v>15.04.92</v>
          </cell>
          <cell r="F653" t="str">
            <v>11CĐ-ĐT2</v>
          </cell>
          <cell r="G653" t="str">
            <v xml:space="preserve"> </v>
          </cell>
          <cell r="H653" t="str">
            <v>B</v>
          </cell>
          <cell r="I653" t="str">
            <v>ĐT4-VPNQ.VCC31.3CC14/4/14</v>
          </cell>
        </row>
        <row r="654">
          <cell r="B654" t="str">
            <v>11D0060029</v>
          </cell>
          <cell r="C654" t="str">
            <v>Đỗ Phước</v>
          </cell>
          <cell r="D654" t="str">
            <v>Huy</v>
          </cell>
          <cell r="E654" t="str">
            <v>06.02.92</v>
          </cell>
          <cell r="F654" t="str">
            <v>11CĐ-ĐT2</v>
          </cell>
          <cell r="G654" t="str">
            <v xml:space="preserve"> </v>
          </cell>
          <cell r="H654" t="str">
            <v>B</v>
          </cell>
        </row>
        <row r="655">
          <cell r="B655" t="str">
            <v>11D0060120</v>
          </cell>
          <cell r="C655" t="str">
            <v>Võ Đại Anh</v>
          </cell>
          <cell r="D655" t="str">
            <v>Huyền</v>
          </cell>
          <cell r="E655" t="str">
            <v>25.04.93</v>
          </cell>
          <cell r="F655" t="str">
            <v>11CĐ-ĐT2</v>
          </cell>
          <cell r="G655" t="str">
            <v xml:space="preserve"> </v>
          </cell>
          <cell r="H655" t="str">
            <v>B</v>
          </cell>
          <cell r="I655" t="str">
            <v>VPNQ.VCC31.3CC14/4/14</v>
          </cell>
        </row>
        <row r="656">
          <cell r="B656" t="str">
            <v>11D0060121</v>
          </cell>
          <cell r="C656" t="str">
            <v>Trần Văn</v>
          </cell>
          <cell r="D656" t="str">
            <v>Huynh</v>
          </cell>
          <cell r="E656">
            <v>1992</v>
          </cell>
          <cell r="F656" t="str">
            <v>11CĐ-ĐT2</v>
          </cell>
          <cell r="H656" t="str">
            <v>B</v>
          </cell>
          <cell r="I656" t="str">
            <v>ĐT4-VPNQ.VCC31.3CC14/4/14</v>
          </cell>
        </row>
        <row r="657">
          <cell r="B657" t="str">
            <v>11D0060124</v>
          </cell>
          <cell r="C657" t="str">
            <v>Vũ Đình</v>
          </cell>
          <cell r="D657" t="str">
            <v>Khiêm</v>
          </cell>
          <cell r="E657" t="str">
            <v>08.07.92</v>
          </cell>
          <cell r="F657" t="str">
            <v>11CĐ-ĐT2</v>
          </cell>
          <cell r="G657" t="str">
            <v xml:space="preserve"> </v>
          </cell>
          <cell r="H657" t="str">
            <v>B</v>
          </cell>
          <cell r="I657" t="str">
            <v>ĐT4-VPNQ.VCC31.3CC14/4/14</v>
          </cell>
        </row>
        <row r="658">
          <cell r="B658" t="str">
            <v>11D0060031</v>
          </cell>
          <cell r="C658" t="str">
            <v>Phạm Văn</v>
          </cell>
          <cell r="D658" t="str">
            <v>Lam</v>
          </cell>
          <cell r="E658" t="str">
            <v>10.04.93</v>
          </cell>
          <cell r="F658" t="str">
            <v>11CĐ-ĐT2</v>
          </cell>
          <cell r="G658" t="str">
            <v xml:space="preserve"> </v>
          </cell>
          <cell r="I658" t="str">
            <v>VPNQ.VCC31.3CC14/4/14</v>
          </cell>
        </row>
        <row r="659">
          <cell r="B659" t="str">
            <v>11D0060066</v>
          </cell>
          <cell r="C659" t="str">
            <v>Nguyễn Thanh</v>
          </cell>
          <cell r="D659" t="str">
            <v>Long</v>
          </cell>
          <cell r="E659" t="str">
            <v>07.04.93</v>
          </cell>
          <cell r="F659" t="str">
            <v>11CĐ-ĐT2</v>
          </cell>
          <cell r="H659" t="str">
            <v>B</v>
          </cell>
          <cell r="I659" t="str">
            <v>VPNQ.VCC31.3CC14/4/14</v>
          </cell>
        </row>
        <row r="660">
          <cell r="B660" t="str">
            <v>11D0060201</v>
          </cell>
          <cell r="C660" t="str">
            <v>Phan Ngọc</v>
          </cell>
          <cell r="D660" t="str">
            <v>Luân</v>
          </cell>
          <cell r="E660" t="str">
            <v>21.09.92</v>
          </cell>
          <cell r="F660" t="str">
            <v>11CĐ-ĐT2</v>
          </cell>
          <cell r="G660" t="str">
            <v xml:space="preserve"> </v>
          </cell>
          <cell r="H660" t="str">
            <v>B</v>
          </cell>
          <cell r="I660" t="str">
            <v>ĐT4-VPNQ.VCC31.3CC14/4/14</v>
          </cell>
        </row>
        <row r="661">
          <cell r="B661" t="str">
            <v>11D0060132</v>
          </cell>
          <cell r="C661" t="str">
            <v>Đinh Công</v>
          </cell>
          <cell r="D661" t="str">
            <v>Lý</v>
          </cell>
          <cell r="E661" t="str">
            <v>02.09.92</v>
          </cell>
          <cell r="F661" t="str">
            <v>11CĐ-ĐT2</v>
          </cell>
          <cell r="G661" t="str">
            <v xml:space="preserve"> </v>
          </cell>
          <cell r="H661" t="str">
            <v>B</v>
          </cell>
        </row>
        <row r="662">
          <cell r="B662" t="str">
            <v>11D0060135</v>
          </cell>
          <cell r="C662" t="str">
            <v>Phan Thành</v>
          </cell>
          <cell r="D662" t="str">
            <v>Nam</v>
          </cell>
          <cell r="E662" t="str">
            <v>06.10.93</v>
          </cell>
          <cell r="F662" t="str">
            <v>11CĐ-ĐT2</v>
          </cell>
          <cell r="G662" t="str">
            <v xml:space="preserve"> </v>
          </cell>
          <cell r="H662" t="str">
            <v>B</v>
          </cell>
        </row>
        <row r="663">
          <cell r="B663" t="str">
            <v>11D0060139</v>
          </cell>
          <cell r="C663" t="str">
            <v>Nguyễn Thanh</v>
          </cell>
          <cell r="D663" t="str">
            <v>Nhàn</v>
          </cell>
          <cell r="E663" t="str">
            <v>12.12.92</v>
          </cell>
          <cell r="F663" t="str">
            <v>11CĐ-ĐT2</v>
          </cell>
          <cell r="I663" t="str">
            <v>ĐT4-VPNQ.VCC31.3CC14/4/14</v>
          </cell>
        </row>
        <row r="664">
          <cell r="B664" t="str">
            <v>11D0060039</v>
          </cell>
          <cell r="C664" t="str">
            <v>Phạm Văn</v>
          </cell>
          <cell r="D664" t="str">
            <v>Nhựt</v>
          </cell>
          <cell r="E664" t="str">
            <v>23.05.91</v>
          </cell>
          <cell r="F664" t="str">
            <v>11CĐ-ĐT2</v>
          </cell>
          <cell r="G664" t="str">
            <v xml:space="preserve"> </v>
          </cell>
          <cell r="H664" t="str">
            <v>B</v>
          </cell>
        </row>
        <row r="665">
          <cell r="B665" t="str">
            <v>11D0060040</v>
          </cell>
          <cell r="C665" t="str">
            <v>Trần Văn</v>
          </cell>
          <cell r="D665" t="str">
            <v>Pháp</v>
          </cell>
          <cell r="E665" t="str">
            <v>15.02.93</v>
          </cell>
          <cell r="F665" t="str">
            <v>11CĐ-ĐT2</v>
          </cell>
          <cell r="G665" t="str">
            <v xml:space="preserve"> </v>
          </cell>
          <cell r="H665" t="str">
            <v>B</v>
          </cell>
        </row>
        <row r="666">
          <cell r="B666" t="str">
            <v>11D0060206</v>
          </cell>
          <cell r="C666" t="str">
            <v>Nguyễn Hoàng</v>
          </cell>
          <cell r="D666" t="str">
            <v>Phong</v>
          </cell>
          <cell r="E666" t="str">
            <v>02.10.93</v>
          </cell>
          <cell r="F666" t="str">
            <v>11CĐ-ĐT2</v>
          </cell>
          <cell r="G666" t="str">
            <v xml:space="preserve"> </v>
          </cell>
          <cell r="H666" t="str">
            <v>B</v>
          </cell>
        </row>
        <row r="667">
          <cell r="B667" t="str">
            <v>11D0060041</v>
          </cell>
          <cell r="C667" t="str">
            <v>Nguyễn Hồng</v>
          </cell>
          <cell r="D667" t="str">
            <v>Phong</v>
          </cell>
          <cell r="E667" t="str">
            <v>12.09.93</v>
          </cell>
          <cell r="F667" t="str">
            <v>11CĐ-ĐT2</v>
          </cell>
          <cell r="G667" t="str">
            <v xml:space="preserve"> </v>
          </cell>
        </row>
        <row r="668">
          <cell r="B668" t="str">
            <v>11D0060047</v>
          </cell>
          <cell r="C668" t="str">
            <v>Võ Minh</v>
          </cell>
          <cell r="D668" t="str">
            <v>Quân</v>
          </cell>
          <cell r="E668" t="str">
            <v>07.02.93</v>
          </cell>
          <cell r="F668" t="str">
            <v>11CĐ-ĐT2</v>
          </cell>
          <cell r="G668" t="str">
            <v xml:space="preserve"> </v>
          </cell>
          <cell r="H668" t="str">
            <v>B</v>
          </cell>
        </row>
        <row r="669">
          <cell r="B669" t="str">
            <v>11D0060049</v>
          </cell>
          <cell r="C669" t="str">
            <v>Nguyễn Quang</v>
          </cell>
          <cell r="D669" t="str">
            <v>Sa</v>
          </cell>
          <cell r="E669" t="str">
            <v>09.09.92</v>
          </cell>
          <cell r="F669" t="str">
            <v>11CĐ-ĐT2</v>
          </cell>
          <cell r="G669" t="str">
            <v xml:space="preserve"> </v>
          </cell>
          <cell r="H669" t="str">
            <v>B</v>
          </cell>
        </row>
        <row r="670">
          <cell r="B670" t="str">
            <v>11D0060153</v>
          </cell>
          <cell r="C670" t="str">
            <v>Đặng Phước</v>
          </cell>
          <cell r="D670" t="str">
            <v>Sang</v>
          </cell>
          <cell r="E670" t="str">
            <v>20.09.93</v>
          </cell>
          <cell r="F670" t="str">
            <v>11CĐ-ĐT2</v>
          </cell>
          <cell r="G670" t="str">
            <v xml:space="preserve"> </v>
          </cell>
          <cell r="H670" t="str">
            <v>B</v>
          </cell>
        </row>
        <row r="671">
          <cell r="B671" t="str">
            <v>11D0060204</v>
          </cell>
          <cell r="C671" t="str">
            <v>Lê Văn</v>
          </cell>
          <cell r="D671" t="str">
            <v>Sơn</v>
          </cell>
          <cell r="E671" t="str">
            <v>18.08.93</v>
          </cell>
          <cell r="F671" t="str">
            <v>11CĐ-ĐT2</v>
          </cell>
          <cell r="G671" t="str">
            <v xml:space="preserve"> </v>
          </cell>
          <cell r="H671" t="str">
            <v>B</v>
          </cell>
        </row>
        <row r="672">
          <cell r="B672" t="str">
            <v>11D0060051</v>
          </cell>
          <cell r="C672" t="str">
            <v>Nguyễn Thanh</v>
          </cell>
          <cell r="D672" t="str">
            <v>Sơn</v>
          </cell>
          <cell r="E672" t="str">
            <v>14.09.92</v>
          </cell>
          <cell r="F672" t="str">
            <v>11CĐ-ĐT2</v>
          </cell>
          <cell r="G672" t="str">
            <v>LPHT</v>
          </cell>
        </row>
        <row r="673">
          <cell r="B673" t="str">
            <v>11D0060052</v>
          </cell>
          <cell r="C673" t="str">
            <v>Lê Phát</v>
          </cell>
          <cell r="D673" t="str">
            <v>Tài</v>
          </cell>
          <cell r="E673" t="str">
            <v>07.02.93</v>
          </cell>
          <cell r="F673" t="str">
            <v>11CĐ-ĐT2</v>
          </cell>
          <cell r="G673" t="str">
            <v xml:space="preserve"> </v>
          </cell>
          <cell r="H673" t="str">
            <v>B</v>
          </cell>
        </row>
        <row r="674">
          <cell r="B674" t="str">
            <v>11D0060157</v>
          </cell>
          <cell r="C674" t="str">
            <v>Trần Anh</v>
          </cell>
          <cell r="D674" t="str">
            <v>Tài</v>
          </cell>
          <cell r="E674" t="str">
            <v>15.04.92</v>
          </cell>
          <cell r="F674" t="str">
            <v>11CĐ-ĐT2</v>
          </cell>
          <cell r="G674" t="str">
            <v xml:space="preserve"> </v>
          </cell>
          <cell r="H674" t="str">
            <v>B</v>
          </cell>
          <cell r="I674" t="str">
            <v>ĐT4-VPNQ.VCC31.3CC14/4/14</v>
          </cell>
        </row>
        <row r="675">
          <cell r="B675" t="str">
            <v>11D0060053</v>
          </cell>
          <cell r="C675" t="str">
            <v>Nguyễn Thanh</v>
          </cell>
          <cell r="D675" t="str">
            <v>Tân</v>
          </cell>
          <cell r="E675" t="str">
            <v>24.04.93</v>
          </cell>
          <cell r="F675" t="str">
            <v>11CĐ-ĐT2</v>
          </cell>
          <cell r="G675" t="str">
            <v>LT</v>
          </cell>
        </row>
        <row r="676">
          <cell r="B676" t="str">
            <v>11D0060054</v>
          </cell>
          <cell r="C676" t="str">
            <v>Đinh Văn</v>
          </cell>
          <cell r="D676" t="str">
            <v>Thạch</v>
          </cell>
          <cell r="E676" t="str">
            <v>18.12.93</v>
          </cell>
          <cell r="F676" t="str">
            <v>11CĐ-ĐT2</v>
          </cell>
          <cell r="G676" t="str">
            <v xml:space="preserve"> </v>
          </cell>
          <cell r="H676" t="str">
            <v>B</v>
          </cell>
          <cell r="I676" t="str">
            <v>VPNQ.VCC31.3CC14/4/14</v>
          </cell>
        </row>
        <row r="677">
          <cell r="B677" t="str">
            <v>11D0060167</v>
          </cell>
          <cell r="C677" t="str">
            <v>Đặng Ngọc</v>
          </cell>
          <cell r="D677" t="str">
            <v>Thanh</v>
          </cell>
          <cell r="E677" t="str">
            <v>20.04.92</v>
          </cell>
          <cell r="F677" t="str">
            <v>11CĐ-ĐT2</v>
          </cell>
          <cell r="G677" t="str">
            <v xml:space="preserve"> </v>
          </cell>
          <cell r="H677" t="str">
            <v>B</v>
          </cell>
          <cell r="I677" t="str">
            <v>ĐT4-VPNQ.VCC31.3CC14/4/14</v>
          </cell>
        </row>
        <row r="678">
          <cell r="B678" t="str">
            <v>11D0060130</v>
          </cell>
          <cell r="C678" t="str">
            <v>Ngô Văn</v>
          </cell>
          <cell r="D678" t="str">
            <v>Thanh</v>
          </cell>
          <cell r="E678" t="str">
            <v>05.05.89</v>
          </cell>
          <cell r="F678" t="str">
            <v>11CĐ-ĐT2</v>
          </cell>
          <cell r="G678" t="str">
            <v xml:space="preserve"> </v>
          </cell>
          <cell r="H678" t="str">
            <v>B</v>
          </cell>
        </row>
        <row r="679">
          <cell r="B679" t="str">
            <v>11D0060176</v>
          </cell>
          <cell r="C679" t="str">
            <v>Bùi Duy</v>
          </cell>
          <cell r="D679" t="str">
            <v>Thưởng</v>
          </cell>
          <cell r="E679" t="str">
            <v>07.07.93</v>
          </cell>
          <cell r="F679" t="str">
            <v>11CĐ-ĐT2</v>
          </cell>
          <cell r="G679" t="str">
            <v xml:space="preserve"> </v>
          </cell>
          <cell r="H679" t="str">
            <v>B</v>
          </cell>
          <cell r="I679" t="str">
            <v>ĐT4-VPNQ.VCC31.3CC14/4/14</v>
          </cell>
        </row>
        <row r="680">
          <cell r="B680" t="str">
            <v>11D0060180</v>
          </cell>
          <cell r="C680" t="str">
            <v>Nguyễn Văn</v>
          </cell>
          <cell r="D680" t="str">
            <v>Tiến</v>
          </cell>
          <cell r="E680" t="str">
            <v>01.09.93</v>
          </cell>
          <cell r="F680" t="str">
            <v>11CĐ-ĐT2</v>
          </cell>
          <cell r="G680" t="str">
            <v xml:space="preserve"> </v>
          </cell>
          <cell r="H680" t="str">
            <v>B</v>
          </cell>
          <cell r="I680" t="str">
            <v>ĐT4-VPNQ.VCC31.3CC14/4/14</v>
          </cell>
        </row>
        <row r="681">
          <cell r="B681" t="str">
            <v>11D0060183</v>
          </cell>
          <cell r="C681" t="str">
            <v>Phạm Hữu</v>
          </cell>
          <cell r="D681" t="str">
            <v>Toàn</v>
          </cell>
          <cell r="E681" t="str">
            <v>05.07.93</v>
          </cell>
          <cell r="F681" t="str">
            <v>11CĐ-ĐT2</v>
          </cell>
          <cell r="G681" t="str">
            <v xml:space="preserve"> </v>
          </cell>
          <cell r="H681" t="str">
            <v>B</v>
          </cell>
        </row>
        <row r="682">
          <cell r="B682" t="str">
            <v>11D0060062</v>
          </cell>
          <cell r="C682" t="str">
            <v>Nguyễn Văn</v>
          </cell>
          <cell r="D682" t="str">
            <v>Trắc</v>
          </cell>
          <cell r="E682" t="str">
            <v>28.09.93</v>
          </cell>
          <cell r="F682" t="str">
            <v>11CĐ-ĐT2</v>
          </cell>
          <cell r="G682" t="str">
            <v xml:space="preserve"> </v>
          </cell>
          <cell r="H682" t="str">
            <v>B</v>
          </cell>
        </row>
        <row r="683">
          <cell r="B683" t="str">
            <v>11D0060064</v>
          </cell>
          <cell r="C683" t="str">
            <v>Lương Anh</v>
          </cell>
          <cell r="D683" t="str">
            <v>Tuấn</v>
          </cell>
          <cell r="E683" t="str">
            <v>06.06.93</v>
          </cell>
          <cell r="F683" t="str">
            <v>11CĐ-ĐT2</v>
          </cell>
          <cell r="G683" t="str">
            <v xml:space="preserve"> </v>
          </cell>
          <cell r="H683" t="str">
            <v>B</v>
          </cell>
          <cell r="I683" t="str">
            <v>Con TB 4/4</v>
          </cell>
        </row>
        <row r="684">
          <cell r="B684" t="str">
            <v>11D0060068</v>
          </cell>
          <cell r="C684" t="str">
            <v>Nguyễn Huy</v>
          </cell>
          <cell r="D684" t="str">
            <v>Tưởng</v>
          </cell>
          <cell r="E684" t="str">
            <v>01.02.93</v>
          </cell>
          <cell r="F684" t="str">
            <v>11CĐ-ĐT2</v>
          </cell>
          <cell r="G684" t="str">
            <v xml:space="preserve"> </v>
          </cell>
        </row>
        <row r="685">
          <cell r="B685" t="str">
            <v>11D0060070</v>
          </cell>
          <cell r="C685" t="str">
            <v>Nguyễn Xuân</v>
          </cell>
          <cell r="D685" t="str">
            <v>Việt</v>
          </cell>
          <cell r="E685" t="str">
            <v>24.02.93</v>
          </cell>
          <cell r="F685" t="str">
            <v>11CĐ-ĐT2</v>
          </cell>
          <cell r="G685" t="str">
            <v xml:space="preserve"> </v>
          </cell>
          <cell r="H685" t="str">
            <v>B</v>
          </cell>
        </row>
        <row r="686">
          <cell r="B686" t="str">
            <v>11D0060071</v>
          </cell>
          <cell r="C686" t="str">
            <v>Kiều Quang</v>
          </cell>
          <cell r="D686" t="str">
            <v>Vinh</v>
          </cell>
          <cell r="E686" t="str">
            <v>19.11.92</v>
          </cell>
          <cell r="F686" t="str">
            <v>11CĐ-ĐT2</v>
          </cell>
          <cell r="G686" t="str">
            <v xml:space="preserve"> </v>
          </cell>
          <cell r="H686" t="str">
            <v>B</v>
          </cell>
        </row>
        <row r="687">
          <cell r="B687" t="str">
            <v>11D0060072</v>
          </cell>
          <cell r="C687" t="str">
            <v>Đoàn Ngọc</v>
          </cell>
          <cell r="D687" t="str">
            <v>Vũ</v>
          </cell>
          <cell r="E687" t="str">
            <v>29.01.93</v>
          </cell>
          <cell r="F687" t="str">
            <v>11CĐ-ĐT2</v>
          </cell>
          <cell r="G687" t="str">
            <v xml:space="preserve"> </v>
          </cell>
          <cell r="H687" t="str">
            <v>B</v>
          </cell>
        </row>
        <row r="688">
          <cell r="B688" t="str">
            <v>10D0060120</v>
          </cell>
          <cell r="C688" t="str">
            <v xml:space="preserve">Trần Thanh  </v>
          </cell>
          <cell r="D688" t="str">
            <v>Hảo</v>
          </cell>
          <cell r="E688" t="str">
            <v>20.06.92</v>
          </cell>
          <cell r="F688" t="str">
            <v>11CĐ-ĐT2</v>
          </cell>
          <cell r="G688" t="str">
            <v>r</v>
          </cell>
          <cell r="H688" t="str">
            <v>B</v>
          </cell>
          <cell r="I688" t="str">
            <v>TNH.10CĐ-ĐT3</v>
          </cell>
        </row>
        <row r="689">
          <cell r="B689" t="str">
            <v>10D0060132</v>
          </cell>
          <cell r="C689" t="str">
            <v xml:space="preserve">Võ Quốc  </v>
          </cell>
          <cell r="D689" t="str">
            <v>Huy</v>
          </cell>
          <cell r="E689" t="str">
            <v>01.06.92</v>
          </cell>
          <cell r="F689" t="str">
            <v>11CĐ-ĐT2</v>
          </cell>
          <cell r="G689" t="str">
            <v>r</v>
          </cell>
          <cell r="H689" t="str">
            <v>B</v>
          </cell>
          <cell r="I689" t="str">
            <v>TNH.10CĐ-ĐT3-VPNQ09/12/13KT-VPNQ06/3/14CC-VPNQ.VCC31.3.14CC2</v>
          </cell>
        </row>
        <row r="690">
          <cell r="B690" t="str">
            <v>11D0060075</v>
          </cell>
          <cell r="C690" t="str">
            <v>Nguyễn Đình Bảo</v>
          </cell>
          <cell r="D690" t="str">
            <v>An</v>
          </cell>
          <cell r="E690" t="str">
            <v>04.01.93</v>
          </cell>
          <cell r="F690" t="str">
            <v>11CĐ-ĐT3</v>
          </cell>
          <cell r="G690" t="str">
            <v xml:space="preserve"> </v>
          </cell>
          <cell r="H690" t="str">
            <v>B</v>
          </cell>
          <cell r="I690" t="str">
            <v>VPNQ.VCC31.3CC14/4/14</v>
          </cell>
        </row>
        <row r="691">
          <cell r="B691" t="str">
            <v>11D0060076</v>
          </cell>
          <cell r="C691" t="str">
            <v>Trần Văn</v>
          </cell>
          <cell r="D691" t="str">
            <v>Anh</v>
          </cell>
          <cell r="E691" t="str">
            <v>30.01.93</v>
          </cell>
          <cell r="F691" t="str">
            <v>11CĐ-ĐT3</v>
          </cell>
          <cell r="G691" t="str">
            <v xml:space="preserve"> </v>
          </cell>
          <cell r="H691" t="str">
            <v>B</v>
          </cell>
        </row>
        <row r="692">
          <cell r="B692" t="str">
            <v>11D0060077</v>
          </cell>
          <cell r="C692" t="str">
            <v>Nguyễn Hoàng</v>
          </cell>
          <cell r="D692" t="str">
            <v>Ân</v>
          </cell>
          <cell r="E692" t="str">
            <v>20.07.91</v>
          </cell>
          <cell r="F692" t="str">
            <v>11CĐ-ĐT3</v>
          </cell>
          <cell r="G692" t="str">
            <v xml:space="preserve"> </v>
          </cell>
          <cell r="H692" t="str">
            <v>B</v>
          </cell>
          <cell r="I692" t="str">
            <v>VPNQ.VCC31.3CC14/4/14</v>
          </cell>
        </row>
        <row r="693">
          <cell r="B693" t="str">
            <v>11D0060080</v>
          </cell>
          <cell r="C693" t="str">
            <v>Hồ Văn Trọng</v>
          </cell>
          <cell r="D693" t="str">
            <v>Bửu</v>
          </cell>
          <cell r="E693" t="str">
            <v>12.04.93</v>
          </cell>
          <cell r="F693" t="str">
            <v>11CĐ-ĐT3</v>
          </cell>
          <cell r="G693" t="str">
            <v>LPKL</v>
          </cell>
          <cell r="I693" t="str">
            <v>VPNQ.VCC31.3CC14/4/14</v>
          </cell>
        </row>
        <row r="694">
          <cell r="B694" t="str">
            <v>11D0060081</v>
          </cell>
          <cell r="C694" t="str">
            <v>Phan Minh</v>
          </cell>
          <cell r="D694" t="str">
            <v>Châu</v>
          </cell>
          <cell r="E694" t="str">
            <v>13.06.93</v>
          </cell>
          <cell r="F694" t="str">
            <v>11CĐ-ĐT3</v>
          </cell>
          <cell r="G694" t="str">
            <v xml:space="preserve"> </v>
          </cell>
          <cell r="I694" t="str">
            <v>Tự ý nghỉ từ 02/5/2014</v>
          </cell>
        </row>
        <row r="695">
          <cell r="B695" t="str">
            <v>11D0060084</v>
          </cell>
          <cell r="C695" t="str">
            <v>Trần Tấn</v>
          </cell>
          <cell r="D695" t="str">
            <v>Công</v>
          </cell>
          <cell r="E695" t="str">
            <v>20.08.93</v>
          </cell>
          <cell r="F695" t="str">
            <v>11CĐ-ĐT3</v>
          </cell>
          <cell r="G695" t="str">
            <v xml:space="preserve"> </v>
          </cell>
          <cell r="H695" t="str">
            <v>B</v>
          </cell>
        </row>
        <row r="696">
          <cell r="B696" t="str">
            <v>11D0060085</v>
          </cell>
          <cell r="C696" t="str">
            <v>Trần Văn</v>
          </cell>
          <cell r="D696" t="str">
            <v>Cường</v>
          </cell>
          <cell r="E696" t="str">
            <v>15.04.93</v>
          </cell>
          <cell r="F696" t="str">
            <v>11CĐ-ĐT3</v>
          </cell>
          <cell r="G696" t="str">
            <v>LT</v>
          </cell>
          <cell r="I696" t="str">
            <v>VPNQ.VCC31.3CC14/4/14</v>
          </cell>
        </row>
        <row r="697">
          <cell r="B697" t="str">
            <v>11D0060086</v>
          </cell>
          <cell r="C697" t="str">
            <v>Trần Nguyễn Sỹ</v>
          </cell>
          <cell r="D697" t="str">
            <v>Du</v>
          </cell>
          <cell r="E697" t="str">
            <v>05.12.92</v>
          </cell>
          <cell r="F697" t="str">
            <v>11CĐ-ĐT3</v>
          </cell>
          <cell r="G697" t="str">
            <v xml:space="preserve"> </v>
          </cell>
          <cell r="I697" t="str">
            <v>VPNQ.VCC31.3CC14/4/14</v>
          </cell>
        </row>
        <row r="698">
          <cell r="B698" t="str">
            <v>11D0060093</v>
          </cell>
          <cell r="C698" t="str">
            <v>Nguyễn Ý</v>
          </cell>
          <cell r="D698" t="str">
            <v>Đạt</v>
          </cell>
          <cell r="E698" t="str">
            <v>06.02.93</v>
          </cell>
          <cell r="F698" t="str">
            <v>11CĐ-ĐT3</v>
          </cell>
          <cell r="G698" t="str">
            <v xml:space="preserve"> </v>
          </cell>
          <cell r="H698" t="str">
            <v>B</v>
          </cell>
          <cell r="I698" t="str">
            <v>VPNQ.VCC31.3CC14/4/14</v>
          </cell>
        </row>
        <row r="699">
          <cell r="B699" t="str">
            <v>11D0060095</v>
          </cell>
          <cell r="C699" t="str">
            <v>Nguyễn Văn</v>
          </cell>
          <cell r="D699" t="str">
            <v>Điệp</v>
          </cell>
          <cell r="E699" t="str">
            <v>25.12.92</v>
          </cell>
          <cell r="F699" t="str">
            <v>11CĐ-ĐT3</v>
          </cell>
          <cell r="G699" t="str">
            <v xml:space="preserve"> </v>
          </cell>
          <cell r="H699" t="str">
            <v>B</v>
          </cell>
        </row>
        <row r="700">
          <cell r="B700" t="str">
            <v>11D0060096</v>
          </cell>
          <cell r="C700" t="str">
            <v>Hồ Xuân</v>
          </cell>
          <cell r="D700" t="str">
            <v>Giới</v>
          </cell>
          <cell r="E700" t="str">
            <v>13.01.93</v>
          </cell>
          <cell r="F700" t="str">
            <v>11CĐ-ĐT3</v>
          </cell>
          <cell r="G700" t="str">
            <v xml:space="preserve"> </v>
          </cell>
          <cell r="H700" t="str">
            <v>B</v>
          </cell>
        </row>
        <row r="701">
          <cell r="B701" t="str">
            <v>11D0060097</v>
          </cell>
          <cell r="C701" t="str">
            <v>Nguyễn Minh</v>
          </cell>
          <cell r="D701" t="str">
            <v>Hải</v>
          </cell>
          <cell r="E701" t="str">
            <v>02.06.93</v>
          </cell>
          <cell r="F701" t="str">
            <v>11CĐ-ĐT3</v>
          </cell>
          <cell r="G701" t="str">
            <v xml:space="preserve"> </v>
          </cell>
          <cell r="H701" t="str">
            <v>B</v>
          </cell>
          <cell r="I701" t="str">
            <v>ĐT4</v>
          </cell>
        </row>
        <row r="702">
          <cell r="B702" t="str">
            <v>11D0060099</v>
          </cell>
          <cell r="C702" t="str">
            <v>Đặng Thành</v>
          </cell>
          <cell r="D702" t="str">
            <v>Hậu</v>
          </cell>
          <cell r="E702" t="str">
            <v>10.05.93</v>
          </cell>
          <cell r="F702" t="str">
            <v>11CĐ-ĐT3</v>
          </cell>
          <cell r="G702" t="str">
            <v xml:space="preserve"> </v>
          </cell>
          <cell r="H702" t="str">
            <v>B</v>
          </cell>
          <cell r="I702" t="str">
            <v>Con TB 3/4</v>
          </cell>
        </row>
        <row r="703">
          <cell r="B703" t="str">
            <v>11D0060100</v>
          </cell>
          <cell r="C703" t="str">
            <v>Nguyễn Văn</v>
          </cell>
          <cell r="D703" t="str">
            <v>Hậu</v>
          </cell>
          <cell r="E703" t="str">
            <v>16.04.93</v>
          </cell>
          <cell r="F703" t="str">
            <v>11CĐ-ĐT3</v>
          </cell>
          <cell r="G703" t="str">
            <v>LPHT</v>
          </cell>
          <cell r="H703" t="str">
            <v>B</v>
          </cell>
        </row>
        <row r="704">
          <cell r="B704" t="str">
            <v>11D0060103</v>
          </cell>
          <cell r="C704" t="str">
            <v>Nguyễn Viết</v>
          </cell>
          <cell r="D704" t="str">
            <v>Hiệp</v>
          </cell>
          <cell r="E704" t="str">
            <v>24.12.92</v>
          </cell>
          <cell r="F704" t="str">
            <v>11CĐ-ĐT3</v>
          </cell>
          <cell r="G704" t="str">
            <v xml:space="preserve"> </v>
          </cell>
          <cell r="H704" t="str">
            <v>B</v>
          </cell>
          <cell r="I704" t="str">
            <v>ĐT4</v>
          </cell>
        </row>
        <row r="705">
          <cell r="B705" t="str">
            <v>11D0060106</v>
          </cell>
          <cell r="C705" t="str">
            <v>Bùi Xuân</v>
          </cell>
          <cell r="D705" t="str">
            <v>Hòa</v>
          </cell>
          <cell r="E705" t="str">
            <v>02.07.93</v>
          </cell>
          <cell r="F705" t="str">
            <v>11CĐ-ĐT3</v>
          </cell>
          <cell r="G705" t="str">
            <v xml:space="preserve"> </v>
          </cell>
          <cell r="H705" t="str">
            <v>B</v>
          </cell>
          <cell r="I705" t="str">
            <v>VPNQ.VCC31.3CC14/4/14</v>
          </cell>
        </row>
        <row r="706">
          <cell r="B706" t="str">
            <v>11D0060108</v>
          </cell>
          <cell r="C706" t="str">
            <v>Hoàng Minh</v>
          </cell>
          <cell r="D706" t="str">
            <v>Hòa</v>
          </cell>
          <cell r="E706" t="str">
            <v>09.05.93</v>
          </cell>
          <cell r="F706" t="str">
            <v>11CĐ-ĐT3</v>
          </cell>
          <cell r="G706" t="str">
            <v xml:space="preserve"> </v>
          </cell>
          <cell r="H706" t="str">
            <v>B</v>
          </cell>
        </row>
        <row r="707">
          <cell r="B707" t="str">
            <v>11D0060113</v>
          </cell>
          <cell r="C707" t="str">
            <v>Phan Gia Thanh</v>
          </cell>
          <cell r="D707" t="str">
            <v>Hùng</v>
          </cell>
          <cell r="E707" t="str">
            <v>16.05.93</v>
          </cell>
          <cell r="F707" t="str">
            <v>11CĐ-ĐT3</v>
          </cell>
          <cell r="G707" t="str">
            <v xml:space="preserve"> </v>
          </cell>
          <cell r="H707" t="str">
            <v>B</v>
          </cell>
          <cell r="I707" t="str">
            <v>ĐT4-VPNQ.VCC31.3CC14/4/14</v>
          </cell>
        </row>
        <row r="708">
          <cell r="B708" t="str">
            <v>11D0060198</v>
          </cell>
          <cell r="C708" t="str">
            <v>Nguyễn Ngọc Khánh</v>
          </cell>
          <cell r="D708" t="str">
            <v>Huy</v>
          </cell>
          <cell r="E708" t="str">
            <v>26.03.93</v>
          </cell>
          <cell r="F708" t="str">
            <v>11CĐ-ĐT3</v>
          </cell>
          <cell r="G708" t="str">
            <v xml:space="preserve"> </v>
          </cell>
          <cell r="H708" t="str">
            <v>B</v>
          </cell>
          <cell r="I708" t="str">
            <v>VPNQ.VCC31.3CC14/4/14</v>
          </cell>
        </row>
        <row r="709">
          <cell r="B709" t="str">
            <v>11D0060122</v>
          </cell>
          <cell r="C709" t="str">
            <v>Trần Đình</v>
          </cell>
          <cell r="D709" t="str">
            <v>Khải</v>
          </cell>
          <cell r="E709" t="str">
            <v>25.07.93</v>
          </cell>
          <cell r="F709" t="str">
            <v>11CĐ-ĐT3</v>
          </cell>
          <cell r="G709" t="str">
            <v xml:space="preserve"> </v>
          </cell>
          <cell r="H709" t="str">
            <v>B</v>
          </cell>
        </row>
        <row r="710">
          <cell r="B710" t="str">
            <v>11D0060208</v>
          </cell>
          <cell r="C710" t="str">
            <v>Châu Hoàng</v>
          </cell>
          <cell r="D710" t="str">
            <v>Khang</v>
          </cell>
          <cell r="E710" t="str">
            <v>24.04.93</v>
          </cell>
          <cell r="F710" t="str">
            <v>11CĐ-ĐT3</v>
          </cell>
          <cell r="G710" t="str">
            <v xml:space="preserve"> </v>
          </cell>
          <cell r="H710" t="str">
            <v>B</v>
          </cell>
          <cell r="I710" t="str">
            <v>ĐT4</v>
          </cell>
        </row>
        <row r="711">
          <cell r="B711" t="str">
            <v>11D0060126</v>
          </cell>
          <cell r="C711" t="str">
            <v>Bùi Anh</v>
          </cell>
          <cell r="D711" t="str">
            <v>Kiệt</v>
          </cell>
          <cell r="E711" t="str">
            <v>10.03.93</v>
          </cell>
          <cell r="F711" t="str">
            <v>11CĐ-ĐT3</v>
          </cell>
          <cell r="G711" t="str">
            <v xml:space="preserve"> </v>
          </cell>
          <cell r="I711" t="str">
            <v>VPNQ.VCC31.3CC14/4/14</v>
          </cell>
        </row>
        <row r="712">
          <cell r="B712" t="str">
            <v>11D0060128</v>
          </cell>
          <cell r="C712" t="str">
            <v>Nguyễn Văn</v>
          </cell>
          <cell r="D712" t="str">
            <v>Lộc</v>
          </cell>
          <cell r="E712" t="str">
            <v>15.10.92</v>
          </cell>
          <cell r="F712" t="str">
            <v>11CĐ-ĐT3</v>
          </cell>
          <cell r="G712" t="str">
            <v xml:space="preserve"> </v>
          </cell>
          <cell r="H712" t="str">
            <v>B</v>
          </cell>
          <cell r="I712" t="str">
            <v>ĐT4-VPNQ.VCC31.3CC14/4/14</v>
          </cell>
        </row>
        <row r="713">
          <cell r="B713" t="str">
            <v>11D0060131</v>
          </cell>
          <cell r="C713" t="str">
            <v>Phạm Văn</v>
          </cell>
          <cell r="D713" t="str">
            <v>Luân</v>
          </cell>
          <cell r="E713" t="str">
            <v>30.10.92</v>
          </cell>
          <cell r="F713" t="str">
            <v>11CĐ-ĐT3</v>
          </cell>
          <cell r="G713" t="str">
            <v xml:space="preserve"> </v>
          </cell>
          <cell r="H713" t="str">
            <v>B</v>
          </cell>
          <cell r="I713" t="str">
            <v>VPNQ.VCC31.3CC14/4/14</v>
          </cell>
        </row>
        <row r="714">
          <cell r="B714" t="str">
            <v>11D0060138</v>
          </cell>
          <cell r="C714" t="str">
            <v>Ngô Hữu</v>
          </cell>
          <cell r="D714" t="str">
            <v>Ngọc</v>
          </cell>
          <cell r="E714" t="str">
            <v>16.10.93</v>
          </cell>
          <cell r="F714" t="str">
            <v>11CĐ-ĐT3</v>
          </cell>
          <cell r="G714" t="str">
            <v xml:space="preserve"> </v>
          </cell>
          <cell r="H714" t="str">
            <v>B</v>
          </cell>
          <cell r="I714" t="str">
            <v>ĐT4-VPNQ09/01/14KT</v>
          </cell>
        </row>
        <row r="715">
          <cell r="B715" t="str">
            <v>11D0060196</v>
          </cell>
          <cell r="C715" t="str">
            <v>Trương Công</v>
          </cell>
          <cell r="D715" t="str">
            <v>Nguyên</v>
          </cell>
          <cell r="E715" t="str">
            <v>16.04.92</v>
          </cell>
          <cell r="F715" t="str">
            <v>11CĐ-ĐT3</v>
          </cell>
          <cell r="G715" t="str">
            <v xml:space="preserve"> </v>
          </cell>
          <cell r="H715" t="str">
            <v>B</v>
          </cell>
        </row>
        <row r="716">
          <cell r="B716" t="str">
            <v>11D0060140</v>
          </cell>
          <cell r="C716" t="str">
            <v>Lê Quang</v>
          </cell>
          <cell r="D716" t="str">
            <v>Nhị</v>
          </cell>
          <cell r="E716" t="str">
            <v>09.11.93</v>
          </cell>
          <cell r="F716" t="str">
            <v>11CĐ-ĐT3</v>
          </cell>
          <cell r="G716" t="str">
            <v xml:space="preserve"> </v>
          </cell>
          <cell r="H716" t="str">
            <v>B</v>
          </cell>
        </row>
        <row r="717">
          <cell r="B717" t="str">
            <v>11D0060141</v>
          </cell>
          <cell r="C717" t="str">
            <v>Đặng Tiến</v>
          </cell>
          <cell r="D717" t="str">
            <v>Phát</v>
          </cell>
          <cell r="E717" t="str">
            <v>09.02.93</v>
          </cell>
          <cell r="F717" t="str">
            <v>11CĐ-ĐT3</v>
          </cell>
          <cell r="G717" t="str">
            <v xml:space="preserve"> </v>
          </cell>
          <cell r="I717" t="str">
            <v>VPNQ.VCC31.3CC14/4/14</v>
          </cell>
        </row>
        <row r="718">
          <cell r="B718" t="str">
            <v>11D0060143</v>
          </cell>
          <cell r="C718" t="str">
            <v>Lý Lâm</v>
          </cell>
          <cell r="D718" t="str">
            <v>Phong</v>
          </cell>
          <cell r="E718" t="str">
            <v>08.12.93</v>
          </cell>
          <cell r="F718" t="str">
            <v>11CĐ-ĐT3</v>
          </cell>
          <cell r="G718" t="str">
            <v xml:space="preserve"> </v>
          </cell>
          <cell r="H718" t="str">
            <v>B</v>
          </cell>
          <cell r="I718" t="str">
            <v>VPNQ.VCC31.3CC14/4/14</v>
          </cell>
        </row>
        <row r="719">
          <cell r="B719" t="str">
            <v>11D0060145</v>
          </cell>
          <cell r="C719" t="str">
            <v>Nguyễn Văn</v>
          </cell>
          <cell r="D719" t="str">
            <v>Phúc</v>
          </cell>
          <cell r="E719" t="str">
            <v>10.10.92</v>
          </cell>
          <cell r="F719" t="str">
            <v>11CĐ-ĐT3</v>
          </cell>
          <cell r="G719" t="str">
            <v xml:space="preserve"> </v>
          </cell>
          <cell r="H719" t="str">
            <v>B</v>
          </cell>
        </row>
        <row r="720">
          <cell r="B720" t="str">
            <v>11D0060146</v>
          </cell>
          <cell r="C720" t="str">
            <v>Trịnh Hoàng</v>
          </cell>
          <cell r="D720" t="str">
            <v>Phúc</v>
          </cell>
          <cell r="E720" t="str">
            <v>04.10.92</v>
          </cell>
          <cell r="F720" t="str">
            <v>11CĐ-ĐT3</v>
          </cell>
          <cell r="G720" t="str">
            <v xml:space="preserve"> </v>
          </cell>
          <cell r="I720" t="str">
            <v>VPNQ.VCC31.3CC14/4/14</v>
          </cell>
        </row>
        <row r="721">
          <cell r="B721" t="str">
            <v>11D0060150</v>
          </cell>
          <cell r="C721" t="str">
            <v>Trương Hữu</v>
          </cell>
          <cell r="D721" t="str">
            <v>Quân</v>
          </cell>
          <cell r="E721" t="str">
            <v>23.08.93</v>
          </cell>
          <cell r="F721" t="str">
            <v>11CĐ-ĐT3</v>
          </cell>
          <cell r="G721" t="str">
            <v xml:space="preserve"> </v>
          </cell>
        </row>
        <row r="722">
          <cell r="B722" t="str">
            <v>11D0060210</v>
          </cell>
          <cell r="C722" t="str">
            <v>Trần Duy</v>
          </cell>
          <cell r="D722" t="str">
            <v>Quang</v>
          </cell>
          <cell r="E722" t="str">
            <v>28.10.93</v>
          </cell>
          <cell r="F722" t="str">
            <v>11CĐ-ĐT3</v>
          </cell>
          <cell r="G722" t="str">
            <v xml:space="preserve"> </v>
          </cell>
          <cell r="H722" t="str">
            <v>B</v>
          </cell>
        </row>
        <row r="723">
          <cell r="B723" t="str">
            <v>11D0060151</v>
          </cell>
          <cell r="C723" t="str">
            <v>Lê Thiện</v>
          </cell>
          <cell r="D723" t="str">
            <v>Quyền</v>
          </cell>
          <cell r="E723" t="str">
            <v>20.11.93</v>
          </cell>
          <cell r="F723" t="str">
            <v>11CĐ-ĐT3</v>
          </cell>
          <cell r="G723" t="str">
            <v xml:space="preserve"> </v>
          </cell>
          <cell r="H723" t="str">
            <v>B</v>
          </cell>
        </row>
        <row r="724">
          <cell r="B724" t="str">
            <v>11D0060213</v>
          </cell>
          <cell r="C724" t="str">
            <v>Nguyễn Thanh</v>
          </cell>
          <cell r="D724" t="str">
            <v>Sĩ</v>
          </cell>
          <cell r="E724" t="str">
            <v>11.12.93</v>
          </cell>
          <cell r="F724" t="str">
            <v>11CĐ-ĐT3</v>
          </cell>
          <cell r="G724" t="str">
            <v xml:space="preserve"> </v>
          </cell>
          <cell r="H724" t="str">
            <v>B</v>
          </cell>
          <cell r="I724" t="str">
            <v>ĐT4</v>
          </cell>
        </row>
        <row r="725">
          <cell r="B725" t="str">
            <v>11D0060162</v>
          </cell>
          <cell r="C725" t="str">
            <v>Nguyễn Thanh</v>
          </cell>
          <cell r="D725" t="str">
            <v>Tân</v>
          </cell>
          <cell r="E725" t="str">
            <v>11.10.92</v>
          </cell>
          <cell r="F725" t="str">
            <v>11CĐ-ĐT3</v>
          </cell>
          <cell r="G725" t="str">
            <v xml:space="preserve"> </v>
          </cell>
          <cell r="I725" t="str">
            <v>ĐT4</v>
          </cell>
        </row>
        <row r="726">
          <cell r="B726" t="str">
            <v>11D0060164</v>
          </cell>
          <cell r="C726" t="str">
            <v>Trần Quang</v>
          </cell>
          <cell r="D726" t="str">
            <v>Tánh</v>
          </cell>
          <cell r="E726" t="str">
            <v>01.07.93</v>
          </cell>
          <cell r="F726" t="str">
            <v>11CĐ-ĐT3</v>
          </cell>
          <cell r="G726" t="str">
            <v xml:space="preserve"> </v>
          </cell>
          <cell r="H726" t="str">
            <v>B</v>
          </cell>
        </row>
        <row r="727">
          <cell r="B727" t="str">
            <v>11D0060169</v>
          </cell>
          <cell r="C727" t="str">
            <v>Võ Công</v>
          </cell>
          <cell r="D727" t="str">
            <v>Thanh</v>
          </cell>
          <cell r="E727" t="str">
            <v>12.04.93</v>
          </cell>
          <cell r="F727" t="str">
            <v>11CĐ-ĐT3</v>
          </cell>
          <cell r="G727" t="str">
            <v xml:space="preserve"> </v>
          </cell>
          <cell r="H727" t="str">
            <v>B</v>
          </cell>
          <cell r="I727" t="str">
            <v>ĐT4-VPNQ.VCC31.3CC14/4/14</v>
          </cell>
        </row>
        <row r="728">
          <cell r="B728" t="str">
            <v>11D0060171</v>
          </cell>
          <cell r="C728" t="str">
            <v>Đỗ Hữu</v>
          </cell>
          <cell r="D728" t="str">
            <v>Thiện</v>
          </cell>
          <cell r="E728" t="str">
            <v>20.09.93</v>
          </cell>
          <cell r="F728" t="str">
            <v>11CĐ-ĐT3</v>
          </cell>
          <cell r="G728" t="str">
            <v xml:space="preserve"> </v>
          </cell>
          <cell r="H728" t="str">
            <v>B</v>
          </cell>
        </row>
        <row r="729">
          <cell r="B729" t="str">
            <v>11D0060172</v>
          </cell>
          <cell r="C729" t="str">
            <v>Phạm Huỳnh</v>
          </cell>
          <cell r="D729" t="str">
            <v>Thiên</v>
          </cell>
          <cell r="E729" t="str">
            <v>23.09.92</v>
          </cell>
          <cell r="F729" t="str">
            <v>11CĐ-ĐT3</v>
          </cell>
          <cell r="G729" t="str">
            <v xml:space="preserve"> </v>
          </cell>
          <cell r="H729" t="str">
            <v>B</v>
          </cell>
        </row>
        <row r="730">
          <cell r="B730" t="str">
            <v>11D0060174</v>
          </cell>
          <cell r="C730" t="str">
            <v>Trương Bùi</v>
          </cell>
          <cell r="D730" t="str">
            <v>Thời</v>
          </cell>
          <cell r="E730" t="str">
            <v>29.09.93</v>
          </cell>
          <cell r="F730" t="str">
            <v>11CĐ-ĐT3</v>
          </cell>
          <cell r="G730" t="str">
            <v xml:space="preserve"> </v>
          </cell>
          <cell r="H730" t="str">
            <v>B</v>
          </cell>
        </row>
        <row r="731">
          <cell r="B731" t="str">
            <v>11D0060178</v>
          </cell>
          <cell r="C731" t="str">
            <v>Huỳnh Thanh</v>
          </cell>
          <cell r="D731" t="str">
            <v>Tiến</v>
          </cell>
          <cell r="E731" t="str">
            <v>02.03.93</v>
          </cell>
          <cell r="F731" t="str">
            <v>11CĐ-ĐT3</v>
          </cell>
          <cell r="G731" t="str">
            <v xml:space="preserve"> </v>
          </cell>
          <cell r="I731" t="str">
            <v>ĐT4</v>
          </cell>
        </row>
        <row r="732">
          <cell r="B732" t="str">
            <v>11D0060179</v>
          </cell>
          <cell r="C732" t="str">
            <v>Nguyễn Mạnh</v>
          </cell>
          <cell r="D732" t="str">
            <v>Tiến</v>
          </cell>
          <cell r="E732" t="str">
            <v>28.08.93</v>
          </cell>
          <cell r="F732" t="str">
            <v>11CĐ-ĐT3</v>
          </cell>
          <cell r="G732" t="str">
            <v xml:space="preserve"> </v>
          </cell>
          <cell r="H732" t="str">
            <v>B</v>
          </cell>
          <cell r="I732" t="str">
            <v>ĐT4</v>
          </cell>
        </row>
        <row r="733">
          <cell r="B733" t="str">
            <v>11D0060181</v>
          </cell>
          <cell r="C733" t="str">
            <v>Nguyễn Trung</v>
          </cell>
          <cell r="D733" t="str">
            <v>Tín</v>
          </cell>
          <cell r="E733" t="str">
            <v>07.01.93</v>
          </cell>
          <cell r="F733" t="str">
            <v>11CĐ-ĐT3</v>
          </cell>
          <cell r="G733" t="str">
            <v xml:space="preserve"> </v>
          </cell>
          <cell r="H733" t="str">
            <v>B</v>
          </cell>
        </row>
        <row r="734">
          <cell r="B734" t="str">
            <v>11D0060185</v>
          </cell>
          <cell r="C734" t="str">
            <v>Nguyễn Đức</v>
          </cell>
          <cell r="D734" t="str">
            <v>Trọng</v>
          </cell>
          <cell r="E734" t="str">
            <v>24.12.93</v>
          </cell>
          <cell r="F734" t="str">
            <v>11CĐ-ĐT3</v>
          </cell>
          <cell r="G734" t="str">
            <v xml:space="preserve"> </v>
          </cell>
        </row>
        <row r="735">
          <cell r="B735" t="str">
            <v>11D0060186</v>
          </cell>
          <cell r="C735" t="str">
            <v>Đinh</v>
          </cell>
          <cell r="D735" t="str">
            <v>Trường</v>
          </cell>
          <cell r="E735" t="str">
            <v>10.10.91</v>
          </cell>
          <cell r="F735" t="str">
            <v>11CĐ-ĐT3</v>
          </cell>
          <cell r="G735" t="str">
            <v xml:space="preserve"> </v>
          </cell>
          <cell r="H735" t="str">
            <v>B</v>
          </cell>
          <cell r="I735" t="str">
            <v>ĐT4</v>
          </cell>
        </row>
        <row r="736">
          <cell r="B736" t="str">
            <v>11D0060188</v>
          </cell>
          <cell r="C736" t="str">
            <v>Huỳnh Hoàng</v>
          </cell>
          <cell r="D736" t="str">
            <v>Tuấn</v>
          </cell>
          <cell r="E736" t="str">
            <v>29.12.93</v>
          </cell>
          <cell r="F736" t="str">
            <v>11CĐ-ĐT3</v>
          </cell>
          <cell r="G736" t="str">
            <v xml:space="preserve"> </v>
          </cell>
          <cell r="H736" t="str">
            <v>B</v>
          </cell>
          <cell r="I736" t="str">
            <v>ĐT4</v>
          </cell>
        </row>
        <row r="737">
          <cell r="B737" t="str">
            <v>11D0060220</v>
          </cell>
          <cell r="C737" t="str">
            <v>Nguyễn Thanh</v>
          </cell>
          <cell r="D737" t="str">
            <v>Tuấn</v>
          </cell>
          <cell r="E737" t="str">
            <v>15.07.93</v>
          </cell>
          <cell r="F737" t="str">
            <v>11CĐ-ĐT3</v>
          </cell>
          <cell r="G737" t="str">
            <v xml:space="preserve"> </v>
          </cell>
          <cell r="H737" t="str">
            <v>B</v>
          </cell>
          <cell r="I737" t="str">
            <v>ĐT4</v>
          </cell>
        </row>
        <row r="738">
          <cell r="B738" t="str">
            <v>11D0060191</v>
          </cell>
          <cell r="C738" t="str">
            <v>Nguyễn Lương Duy</v>
          </cell>
          <cell r="D738" t="str">
            <v>Tùng</v>
          </cell>
          <cell r="E738" t="str">
            <v>12.08.91</v>
          </cell>
          <cell r="F738" t="str">
            <v>11CĐ-ĐT3</v>
          </cell>
          <cell r="G738" t="str">
            <v xml:space="preserve"> </v>
          </cell>
          <cell r="H738" t="str">
            <v>B</v>
          </cell>
        </row>
        <row r="739">
          <cell r="B739" t="str">
            <v>10D0060098</v>
          </cell>
          <cell r="C739" t="str">
            <v xml:space="preserve">Dương Quốc  </v>
          </cell>
          <cell r="D739" t="str">
            <v>Bảo</v>
          </cell>
          <cell r="E739" t="str">
            <v>07.03.91</v>
          </cell>
          <cell r="F739" t="str">
            <v>11CĐ-ĐT3</v>
          </cell>
          <cell r="G739" t="str">
            <v>r</v>
          </cell>
          <cell r="H739" t="str">
            <v>B</v>
          </cell>
          <cell r="I739" t="str">
            <v>TNH.10CĐ-ĐT5</v>
          </cell>
        </row>
        <row r="740">
          <cell r="B740" t="str">
            <v>11D0010041</v>
          </cell>
          <cell r="C740" t="str">
            <v>Huỳnh Công</v>
          </cell>
          <cell r="D740" t="str">
            <v>Anh</v>
          </cell>
          <cell r="E740" t="str">
            <v>24.06.93</v>
          </cell>
          <cell r="F740" t="str">
            <v>11CĐ-Đ1</v>
          </cell>
          <cell r="G740" t="str">
            <v xml:space="preserve"> </v>
          </cell>
          <cell r="H740" t="str">
            <v>B</v>
          </cell>
        </row>
        <row r="741">
          <cell r="B741" t="str">
            <v>11D0010076</v>
          </cell>
          <cell r="C741" t="str">
            <v>Nguyễn Ngọc</v>
          </cell>
          <cell r="D741" t="str">
            <v>Anh</v>
          </cell>
          <cell r="E741" t="str">
            <v>13.12.93</v>
          </cell>
          <cell r="F741" t="str">
            <v>11CĐ-Đ1</v>
          </cell>
          <cell r="G741" t="str">
            <v xml:space="preserve"> </v>
          </cell>
          <cell r="I741" t="str">
            <v>Đ3</v>
          </cell>
        </row>
        <row r="742">
          <cell r="B742" t="str">
            <v>11D0010001</v>
          </cell>
          <cell r="C742" t="str">
            <v>Nguyễn Xuân</v>
          </cell>
          <cell r="D742" t="str">
            <v>Ba</v>
          </cell>
          <cell r="E742" t="str">
            <v>20.08.93</v>
          </cell>
          <cell r="F742" t="str">
            <v>11CĐ-Đ1</v>
          </cell>
          <cell r="G742" t="str">
            <v xml:space="preserve"> </v>
          </cell>
          <cell r="H742" t="str">
            <v>B</v>
          </cell>
        </row>
        <row r="743">
          <cell r="B743" t="str">
            <v>11D0010004</v>
          </cell>
          <cell r="C743" t="str">
            <v>Trần Quốc</v>
          </cell>
          <cell r="D743" t="str">
            <v>Bảo</v>
          </cell>
          <cell r="E743" t="str">
            <v>12.12.93</v>
          </cell>
          <cell r="F743" t="str">
            <v>11CĐ-Đ1</v>
          </cell>
          <cell r="G743" t="str">
            <v xml:space="preserve"> </v>
          </cell>
          <cell r="H743" t="str">
            <v>B</v>
          </cell>
        </row>
        <row r="744">
          <cell r="B744" t="str">
            <v>11D0010006</v>
          </cell>
          <cell r="C744" t="str">
            <v>Nguyễn Minh</v>
          </cell>
          <cell r="D744" t="str">
            <v>Chữ</v>
          </cell>
          <cell r="E744" t="str">
            <v>30.08.91</v>
          </cell>
          <cell r="F744" t="str">
            <v>11CĐ-Đ1</v>
          </cell>
          <cell r="G744" t="str">
            <v xml:space="preserve"> </v>
          </cell>
          <cell r="H744" t="str">
            <v>B</v>
          </cell>
        </row>
        <row r="745">
          <cell r="B745" t="str">
            <v>11D0010010</v>
          </cell>
          <cell r="C745" t="str">
            <v>Tô Minh</v>
          </cell>
          <cell r="D745" t="str">
            <v>Diễn</v>
          </cell>
          <cell r="E745" t="str">
            <v>22.06.93</v>
          </cell>
          <cell r="F745" t="str">
            <v>11CĐ-Đ1</v>
          </cell>
          <cell r="G745" t="str">
            <v xml:space="preserve"> </v>
          </cell>
          <cell r="H745" t="str">
            <v>B</v>
          </cell>
        </row>
        <row r="746">
          <cell r="B746" t="str">
            <v>11D0010011</v>
          </cell>
          <cell r="C746" t="str">
            <v>Nguyễn Quốc</v>
          </cell>
          <cell r="D746" t="str">
            <v>Dủ</v>
          </cell>
          <cell r="E746" t="str">
            <v>15.10.92</v>
          </cell>
          <cell r="F746" t="str">
            <v>11CĐ-Đ1</v>
          </cell>
          <cell r="G746" t="str">
            <v xml:space="preserve"> </v>
          </cell>
          <cell r="H746" t="str">
            <v>B</v>
          </cell>
        </row>
        <row r="747">
          <cell r="B747" t="str">
            <v>11D0010012</v>
          </cell>
          <cell r="C747" t="str">
            <v>Lê Văn</v>
          </cell>
          <cell r="D747" t="str">
            <v>Duẩn</v>
          </cell>
          <cell r="E747" t="str">
            <v>04.04.93</v>
          </cell>
          <cell r="F747" t="str">
            <v>11CĐ-Đ1</v>
          </cell>
          <cell r="G747" t="str">
            <v xml:space="preserve"> </v>
          </cell>
          <cell r="H747" t="str">
            <v>B</v>
          </cell>
        </row>
        <row r="748">
          <cell r="B748" t="str">
            <v>11D0010107</v>
          </cell>
          <cell r="C748" t="str">
            <v>Đỗ Đình</v>
          </cell>
          <cell r="D748" t="str">
            <v>Dương</v>
          </cell>
          <cell r="E748" t="str">
            <v>10.09.92</v>
          </cell>
          <cell r="F748" t="str">
            <v>11CĐ-Đ1</v>
          </cell>
          <cell r="G748" t="str">
            <v xml:space="preserve"> </v>
          </cell>
          <cell r="H748" t="str">
            <v>B</v>
          </cell>
          <cell r="I748" t="str">
            <v>Con TB 2/4</v>
          </cell>
        </row>
        <row r="749">
          <cell r="B749" t="str">
            <v>11D0010108</v>
          </cell>
          <cell r="C749" t="str">
            <v>Lâm Nguyễn Hùng</v>
          </cell>
          <cell r="D749" t="str">
            <v>Dương</v>
          </cell>
          <cell r="E749" t="str">
            <v>22.12.92</v>
          </cell>
          <cell r="F749" t="str">
            <v>11CĐ-Đ1</v>
          </cell>
          <cell r="G749" t="str">
            <v xml:space="preserve"> </v>
          </cell>
          <cell r="H749" t="str">
            <v>B</v>
          </cell>
        </row>
        <row r="750">
          <cell r="B750" t="str">
            <v>11D0010110</v>
          </cell>
          <cell r="C750" t="str">
            <v>Trần Đăng</v>
          </cell>
          <cell r="D750" t="str">
            <v>Duy</v>
          </cell>
          <cell r="E750" t="str">
            <v>13.06.93</v>
          </cell>
          <cell r="F750" t="str">
            <v>11CĐ-Đ1</v>
          </cell>
          <cell r="G750" t="str">
            <v xml:space="preserve"> </v>
          </cell>
          <cell r="I750" t="str">
            <v>Đ3</v>
          </cell>
        </row>
        <row r="751">
          <cell r="B751" t="str">
            <v>11D0010115</v>
          </cell>
          <cell r="C751" t="str">
            <v>Nguyễn Tấn</v>
          </cell>
          <cell r="D751" t="str">
            <v>Đạt</v>
          </cell>
          <cell r="E751" t="str">
            <v>13.06.93</v>
          </cell>
          <cell r="F751" t="str">
            <v>11CĐ-Đ1</v>
          </cell>
          <cell r="G751" t="str">
            <v xml:space="preserve"> </v>
          </cell>
          <cell r="I751" t="str">
            <v>Đ3</v>
          </cell>
        </row>
        <row r="752">
          <cell r="B752" t="str">
            <v>11D0010116</v>
          </cell>
          <cell r="C752" t="str">
            <v>Nguyễn Tiến</v>
          </cell>
          <cell r="D752" t="str">
            <v>Đạt</v>
          </cell>
          <cell r="E752" t="str">
            <v>30.01.93</v>
          </cell>
          <cell r="F752" t="str">
            <v>11CĐ-Đ1</v>
          </cell>
          <cell r="G752" t="str">
            <v xml:space="preserve"> </v>
          </cell>
          <cell r="H752" t="str">
            <v>B</v>
          </cell>
          <cell r="I752" t="str">
            <v>Đ3</v>
          </cell>
        </row>
        <row r="753">
          <cell r="B753" t="str">
            <v>11D0010019</v>
          </cell>
          <cell r="C753" t="str">
            <v>Nguyễn Văn</v>
          </cell>
          <cell r="D753" t="str">
            <v>Đạt</v>
          </cell>
          <cell r="E753" t="str">
            <v>12.01.93</v>
          </cell>
          <cell r="F753" t="str">
            <v>11CĐ-Đ1</v>
          </cell>
          <cell r="G753" t="str">
            <v>LPKL</v>
          </cell>
          <cell r="H753" t="str">
            <v>B</v>
          </cell>
        </row>
        <row r="754">
          <cell r="B754" t="str">
            <v>11D0010021</v>
          </cell>
          <cell r="C754" t="str">
            <v>Nguyễn Thanh</v>
          </cell>
          <cell r="D754" t="str">
            <v>Đốc</v>
          </cell>
          <cell r="E754" t="str">
            <v>27.11.93</v>
          </cell>
          <cell r="F754" t="str">
            <v>11CĐ-Đ1</v>
          </cell>
          <cell r="G754" t="str">
            <v xml:space="preserve"> </v>
          </cell>
          <cell r="H754" t="str">
            <v>B</v>
          </cell>
        </row>
        <row r="755">
          <cell r="B755" t="str">
            <v>11D0010121</v>
          </cell>
          <cell r="C755" t="str">
            <v>Lê Hồng</v>
          </cell>
          <cell r="D755" t="str">
            <v>Đức</v>
          </cell>
          <cell r="E755" t="str">
            <v>09.07.93</v>
          </cell>
          <cell r="F755" t="str">
            <v>11CĐ-Đ1</v>
          </cell>
          <cell r="G755" t="str">
            <v xml:space="preserve"> </v>
          </cell>
          <cell r="H755" t="str">
            <v>B</v>
          </cell>
        </row>
        <row r="756">
          <cell r="B756" t="str">
            <v>11D0010123</v>
          </cell>
          <cell r="C756" t="str">
            <v>Trịnh Tiền</v>
          </cell>
          <cell r="D756" t="str">
            <v>Giang</v>
          </cell>
          <cell r="E756" t="str">
            <v>27.11.88</v>
          </cell>
          <cell r="F756" t="str">
            <v>11CĐ-Đ1</v>
          </cell>
          <cell r="G756" t="str">
            <v xml:space="preserve"> </v>
          </cell>
          <cell r="H756" t="str">
            <v>B</v>
          </cell>
          <cell r="I756" t="str">
            <v>DT.Khơmer</v>
          </cell>
        </row>
        <row r="757">
          <cell r="B757" t="str">
            <v>11D0010029</v>
          </cell>
          <cell r="C757" t="str">
            <v>Nguyễn Minh</v>
          </cell>
          <cell r="D757" t="str">
            <v>Hòa</v>
          </cell>
          <cell r="E757" t="str">
            <v>21.05.90</v>
          </cell>
          <cell r="F757" t="str">
            <v>11CĐ-Đ1</v>
          </cell>
          <cell r="G757" t="str">
            <v xml:space="preserve"> </v>
          </cell>
          <cell r="H757" t="str">
            <v>B</v>
          </cell>
        </row>
        <row r="758">
          <cell r="B758" t="str">
            <v>11D0010144</v>
          </cell>
          <cell r="C758" t="str">
            <v>Phạm Danh</v>
          </cell>
          <cell r="D758" t="str">
            <v>Hòa</v>
          </cell>
          <cell r="E758" t="str">
            <v>24.05.91</v>
          </cell>
          <cell r="F758" t="str">
            <v>11CĐ-Đ1</v>
          </cell>
          <cell r="G758" t="str">
            <v xml:space="preserve"> </v>
          </cell>
          <cell r="H758" t="str">
            <v>B</v>
          </cell>
          <cell r="I758" t="str">
            <v>Đ3</v>
          </cell>
        </row>
        <row r="759">
          <cell r="B759" t="str">
            <v>11D0010030</v>
          </cell>
          <cell r="C759" t="str">
            <v>Đặng Huy</v>
          </cell>
          <cell r="D759" t="str">
            <v>Hoàng</v>
          </cell>
          <cell r="E759" t="str">
            <v>20.07.92</v>
          </cell>
          <cell r="F759" t="str">
            <v>11CĐ-Đ1</v>
          </cell>
          <cell r="G759" t="str">
            <v xml:space="preserve"> </v>
          </cell>
          <cell r="H759" t="str">
            <v>B</v>
          </cell>
        </row>
        <row r="760">
          <cell r="B760" t="str">
            <v>11D0010031</v>
          </cell>
          <cell r="C760" t="str">
            <v>Nguyễn Xuân</v>
          </cell>
          <cell r="D760" t="str">
            <v>Hoàng</v>
          </cell>
          <cell r="E760" t="str">
            <v>22.06.93</v>
          </cell>
          <cell r="F760" t="str">
            <v>11CĐ-Đ1</v>
          </cell>
          <cell r="G760" t="str">
            <v xml:space="preserve"> </v>
          </cell>
          <cell r="H760" t="str">
            <v>B</v>
          </cell>
        </row>
        <row r="761">
          <cell r="B761" t="str">
            <v>11D0010032</v>
          </cell>
          <cell r="C761" t="str">
            <v>Lê Văn</v>
          </cell>
          <cell r="D761" t="str">
            <v>Hùng</v>
          </cell>
          <cell r="E761" t="str">
            <v>24.08.93</v>
          </cell>
          <cell r="F761" t="str">
            <v>11CĐ-Đ1</v>
          </cell>
          <cell r="G761" t="str">
            <v xml:space="preserve"> </v>
          </cell>
          <cell r="H761" t="str">
            <v>B</v>
          </cell>
        </row>
        <row r="762">
          <cell r="B762" t="str">
            <v>11D0010148</v>
          </cell>
          <cell r="C762" t="str">
            <v>Nguyễn Phi</v>
          </cell>
          <cell r="D762" t="str">
            <v>Hùng</v>
          </cell>
          <cell r="E762" t="str">
            <v>04.05.93</v>
          </cell>
          <cell r="F762" t="str">
            <v>11CĐ-Đ1</v>
          </cell>
          <cell r="G762" t="str">
            <v xml:space="preserve"> </v>
          </cell>
          <cell r="H762" t="str">
            <v>B</v>
          </cell>
        </row>
        <row r="763">
          <cell r="B763" t="str">
            <v>11D0010034</v>
          </cell>
          <cell r="C763" t="str">
            <v>Đỗ Văn</v>
          </cell>
          <cell r="D763" t="str">
            <v>Khang</v>
          </cell>
          <cell r="E763" t="str">
            <v>03.02.92</v>
          </cell>
          <cell r="F763" t="str">
            <v>11CĐ-Đ1</v>
          </cell>
          <cell r="G763" t="str">
            <v>LPHT</v>
          </cell>
        </row>
        <row r="764">
          <cell r="B764" t="str">
            <v>11D0010036</v>
          </cell>
          <cell r="C764" t="str">
            <v>Đào Ngọc</v>
          </cell>
          <cell r="D764" t="str">
            <v>Lãm</v>
          </cell>
          <cell r="E764" t="str">
            <v>10.06.92</v>
          </cell>
          <cell r="F764" t="str">
            <v>11CĐ-Đ1</v>
          </cell>
          <cell r="G764" t="str">
            <v xml:space="preserve"> </v>
          </cell>
          <cell r="H764" t="str">
            <v>B</v>
          </cell>
        </row>
        <row r="765">
          <cell r="B765" t="str">
            <v>11D0010161</v>
          </cell>
          <cell r="C765" t="str">
            <v>Nguyễn Tấn</v>
          </cell>
          <cell r="D765" t="str">
            <v>Liêm</v>
          </cell>
          <cell r="E765" t="str">
            <v>10.02.93</v>
          </cell>
          <cell r="F765" t="str">
            <v>11CĐ-Đ1</v>
          </cell>
          <cell r="G765" t="str">
            <v xml:space="preserve"> </v>
          </cell>
          <cell r="I765" t="str">
            <v>Đ3</v>
          </cell>
        </row>
        <row r="766">
          <cell r="B766" t="str">
            <v>11D0010169</v>
          </cell>
          <cell r="C766" t="str">
            <v>Dương Khánh</v>
          </cell>
          <cell r="D766" t="str">
            <v>Luân</v>
          </cell>
          <cell r="E766" t="str">
            <v>12.11.93</v>
          </cell>
          <cell r="F766" t="str">
            <v>11CĐ-Đ1</v>
          </cell>
          <cell r="I766" t="str">
            <v>Đ3</v>
          </cell>
        </row>
        <row r="767">
          <cell r="B767" t="str">
            <v>11D0010043</v>
          </cell>
          <cell r="C767" t="str">
            <v>Đặng Hoài</v>
          </cell>
          <cell r="D767" t="str">
            <v>Nam</v>
          </cell>
          <cell r="E767" t="str">
            <v>11.11.93</v>
          </cell>
          <cell r="F767" t="str">
            <v>11CĐ-Đ1</v>
          </cell>
          <cell r="G767" t="str">
            <v xml:space="preserve"> </v>
          </cell>
          <cell r="H767" t="str">
            <v>B</v>
          </cell>
        </row>
        <row r="768">
          <cell r="B768" t="str">
            <v>11D0010178</v>
          </cell>
          <cell r="C768" t="str">
            <v>Trần Hữu</v>
          </cell>
          <cell r="D768" t="str">
            <v>Nam</v>
          </cell>
          <cell r="E768" t="str">
            <v>10.03.93</v>
          </cell>
          <cell r="F768" t="str">
            <v>11CĐ-Đ1</v>
          </cell>
          <cell r="G768" t="str">
            <v xml:space="preserve"> </v>
          </cell>
          <cell r="H768" t="str">
            <v>B</v>
          </cell>
          <cell r="I768" t="str">
            <v>Đ3</v>
          </cell>
        </row>
        <row r="769">
          <cell r="B769" t="str">
            <v>11D0010063</v>
          </cell>
          <cell r="C769" t="str">
            <v>Hồ Đắc</v>
          </cell>
          <cell r="D769" t="str">
            <v>Nguyên</v>
          </cell>
          <cell r="E769" t="str">
            <v>31.10.93</v>
          </cell>
          <cell r="F769" t="str">
            <v>11CĐ-Đ1</v>
          </cell>
          <cell r="G769" t="str">
            <v xml:space="preserve"> </v>
          </cell>
          <cell r="H769" t="str">
            <v>B</v>
          </cell>
        </row>
        <row r="770">
          <cell r="B770" t="str">
            <v>11D0010045</v>
          </cell>
          <cell r="C770" t="str">
            <v>Phạm Thành</v>
          </cell>
          <cell r="D770" t="str">
            <v>Nguyện</v>
          </cell>
          <cell r="E770" t="str">
            <v>15.08.93</v>
          </cell>
          <cell r="F770" t="str">
            <v>11CĐ-Đ1</v>
          </cell>
          <cell r="G770" t="str">
            <v xml:space="preserve"> </v>
          </cell>
          <cell r="H770" t="str">
            <v>B</v>
          </cell>
        </row>
        <row r="771">
          <cell r="B771" t="str">
            <v>11D0010183</v>
          </cell>
          <cell r="C771" t="str">
            <v>Nguyễn Hoàng</v>
          </cell>
          <cell r="D771" t="str">
            <v>Nhi</v>
          </cell>
          <cell r="E771" t="str">
            <v>07.08.93</v>
          </cell>
          <cell r="F771" t="str">
            <v>11CĐ-Đ1</v>
          </cell>
          <cell r="G771" t="str">
            <v xml:space="preserve"> </v>
          </cell>
          <cell r="H771" t="str">
            <v>B</v>
          </cell>
        </row>
        <row r="772">
          <cell r="B772" t="str">
            <v>11D0010047</v>
          </cell>
          <cell r="C772" t="str">
            <v>Huỳnh Minh</v>
          </cell>
          <cell r="D772" t="str">
            <v>Nhựt</v>
          </cell>
          <cell r="E772" t="str">
            <v>26.09.93</v>
          </cell>
          <cell r="F772" t="str">
            <v>11CĐ-Đ1</v>
          </cell>
          <cell r="G772" t="str">
            <v xml:space="preserve"> </v>
          </cell>
          <cell r="I772" t="str">
            <v>Con TB 1/8</v>
          </cell>
        </row>
        <row r="773">
          <cell r="B773" t="str">
            <v>11D0010190</v>
          </cell>
          <cell r="C773" t="str">
            <v>Đặng Thanh</v>
          </cell>
          <cell r="D773" t="str">
            <v>Phong</v>
          </cell>
          <cell r="E773" t="str">
            <v>28.02.92</v>
          </cell>
          <cell r="F773" t="str">
            <v>11CĐ-Đ1</v>
          </cell>
          <cell r="H773" t="str">
            <v>B</v>
          </cell>
          <cell r="I773" t="str">
            <v>Đ3</v>
          </cell>
        </row>
        <row r="774">
          <cell r="B774" t="str">
            <v>11D0010283</v>
          </cell>
          <cell r="C774" t="str">
            <v>Lê Khắc</v>
          </cell>
          <cell r="D774" t="str">
            <v>Phú</v>
          </cell>
          <cell r="E774" t="str">
            <v>16.01.93</v>
          </cell>
          <cell r="F774" t="str">
            <v>11CĐ-Đ1</v>
          </cell>
          <cell r="G774" t="str">
            <v xml:space="preserve"> </v>
          </cell>
          <cell r="H774" t="str">
            <v>B</v>
          </cell>
          <cell r="I774" t="str">
            <v>Đ3</v>
          </cell>
        </row>
        <row r="775">
          <cell r="B775" t="str">
            <v>11D0010054</v>
          </cell>
          <cell r="C775" t="str">
            <v>Nguyễn Thanh</v>
          </cell>
          <cell r="D775" t="str">
            <v>Quý</v>
          </cell>
          <cell r="E775" t="str">
            <v>10.10.92</v>
          </cell>
          <cell r="F775" t="str">
            <v>11CĐ-Đ1</v>
          </cell>
          <cell r="G775" t="str">
            <v xml:space="preserve"> </v>
          </cell>
          <cell r="H775" t="str">
            <v>B</v>
          </cell>
        </row>
        <row r="776">
          <cell r="B776" t="str">
            <v>11D0010216</v>
          </cell>
          <cell r="C776" t="str">
            <v>Từ  Quốc</v>
          </cell>
          <cell r="D776" t="str">
            <v>Sang</v>
          </cell>
          <cell r="E776" t="str">
            <v>22.04.93</v>
          </cell>
          <cell r="F776" t="str">
            <v>11CĐ-Đ1</v>
          </cell>
          <cell r="G776" t="str">
            <v xml:space="preserve"> </v>
          </cell>
          <cell r="H776" t="str">
            <v>B</v>
          </cell>
          <cell r="I776" t="str">
            <v>Đ3</v>
          </cell>
        </row>
        <row r="777">
          <cell r="B777" t="str">
            <v>11D0010218</v>
          </cell>
          <cell r="C777" t="str">
            <v>Nguyễn Cao</v>
          </cell>
          <cell r="D777" t="str">
            <v>Sơn</v>
          </cell>
          <cell r="E777" t="str">
            <v>09.12.93</v>
          </cell>
          <cell r="F777" t="str">
            <v>11CĐ-Đ1</v>
          </cell>
          <cell r="G777" t="str">
            <v xml:space="preserve"> </v>
          </cell>
          <cell r="I777" t="str">
            <v>Đ3</v>
          </cell>
        </row>
        <row r="778">
          <cell r="B778" t="str">
            <v>11D0010060</v>
          </cell>
          <cell r="C778" t="str">
            <v>Phan Thanh</v>
          </cell>
          <cell r="D778" t="str">
            <v>Sơn</v>
          </cell>
          <cell r="E778" t="str">
            <v>11.02.92</v>
          </cell>
          <cell r="F778" t="str">
            <v>11CĐ-Đ1</v>
          </cell>
          <cell r="G778" t="str">
            <v xml:space="preserve"> </v>
          </cell>
          <cell r="H778" t="str">
            <v>B</v>
          </cell>
        </row>
        <row r="779">
          <cell r="B779" t="str">
            <v>11D0010062</v>
          </cell>
          <cell r="C779" t="str">
            <v>Huỳnh Văn</v>
          </cell>
          <cell r="D779" t="str">
            <v>Tân</v>
          </cell>
          <cell r="E779" t="str">
            <v>25.03.93</v>
          </cell>
          <cell r="F779" t="str">
            <v>11CĐ-Đ1</v>
          </cell>
          <cell r="G779" t="str">
            <v xml:space="preserve"> </v>
          </cell>
          <cell r="H779" t="str">
            <v>B</v>
          </cell>
        </row>
        <row r="780">
          <cell r="B780" t="str">
            <v>11D0010064</v>
          </cell>
          <cell r="C780" t="str">
            <v>Nguyễn Văn</v>
          </cell>
          <cell r="D780" t="str">
            <v>Thân</v>
          </cell>
          <cell r="E780" t="str">
            <v>19.07.93</v>
          </cell>
          <cell r="F780" t="str">
            <v>11CĐ-Đ1</v>
          </cell>
          <cell r="G780" t="str">
            <v xml:space="preserve"> </v>
          </cell>
          <cell r="H780" t="str">
            <v>B</v>
          </cell>
          <cell r="I780" t="str">
            <v>Con BB 2/3</v>
          </cell>
        </row>
        <row r="781">
          <cell r="B781" t="str">
            <v>11D0010065</v>
          </cell>
          <cell r="C781" t="str">
            <v>Lê Văn</v>
          </cell>
          <cell r="D781" t="str">
            <v>Thắng</v>
          </cell>
          <cell r="E781" t="str">
            <v>23.03.92</v>
          </cell>
          <cell r="F781" t="str">
            <v>11CĐ-Đ1</v>
          </cell>
          <cell r="G781" t="str">
            <v xml:space="preserve"> </v>
          </cell>
          <cell r="H781" t="str">
            <v>B</v>
          </cell>
        </row>
        <row r="782">
          <cell r="B782" t="str">
            <v>11D0010238</v>
          </cell>
          <cell r="C782" t="str">
            <v>Nghiêm Quốc</v>
          </cell>
          <cell r="D782" t="str">
            <v>Thắng</v>
          </cell>
          <cell r="E782" t="str">
            <v>02.01.93</v>
          </cell>
          <cell r="F782" t="str">
            <v>11CĐ-Đ1</v>
          </cell>
          <cell r="G782" t="str">
            <v xml:space="preserve"> </v>
          </cell>
          <cell r="I782" t="str">
            <v>Đ3</v>
          </cell>
        </row>
        <row r="783">
          <cell r="B783" t="str">
            <v>11D0010242</v>
          </cell>
          <cell r="C783" t="str">
            <v>Đặng Phước</v>
          </cell>
          <cell r="D783" t="str">
            <v>Thiện</v>
          </cell>
          <cell r="E783" t="str">
            <v>01.09.92</v>
          </cell>
          <cell r="F783" t="str">
            <v>11CĐ-Đ1</v>
          </cell>
          <cell r="G783" t="str">
            <v xml:space="preserve"> </v>
          </cell>
          <cell r="H783" t="str">
            <v>B</v>
          </cell>
        </row>
        <row r="784">
          <cell r="B784" t="str">
            <v>11D0010309</v>
          </cell>
          <cell r="C784" t="str">
            <v>Nguyễn Văn</v>
          </cell>
          <cell r="D784" t="str">
            <v>Trọng</v>
          </cell>
          <cell r="E784" t="str">
            <v>24.04.92</v>
          </cell>
          <cell r="F784" t="str">
            <v>11CĐ-Đ1</v>
          </cell>
          <cell r="G784" t="str">
            <v xml:space="preserve"> </v>
          </cell>
          <cell r="H784" t="str">
            <v>B</v>
          </cell>
        </row>
        <row r="785">
          <cell r="B785" t="str">
            <v>11D0010260</v>
          </cell>
          <cell r="C785" t="str">
            <v>Lê Phương</v>
          </cell>
          <cell r="D785" t="str">
            <v>Trung</v>
          </cell>
          <cell r="E785" t="str">
            <v>28.10.93</v>
          </cell>
          <cell r="F785" t="str">
            <v>11CĐ-Đ1</v>
          </cell>
          <cell r="G785" t="str">
            <v xml:space="preserve"> </v>
          </cell>
          <cell r="H785" t="str">
            <v>B</v>
          </cell>
          <cell r="I785" t="str">
            <v>Đ3</v>
          </cell>
        </row>
        <row r="786">
          <cell r="B786" t="str">
            <v>11D0010284</v>
          </cell>
          <cell r="C786" t="str">
            <v>Nguyễn Thế</v>
          </cell>
          <cell r="D786" t="str">
            <v>Trung</v>
          </cell>
          <cell r="E786" t="str">
            <v>11.02.89</v>
          </cell>
          <cell r="F786" t="str">
            <v>11CĐ-Đ1</v>
          </cell>
          <cell r="G786" t="str">
            <v xml:space="preserve"> </v>
          </cell>
          <cell r="H786" t="str">
            <v>B</v>
          </cell>
          <cell r="I786" t="str">
            <v>Đ3</v>
          </cell>
        </row>
        <row r="787">
          <cell r="B787" t="str">
            <v>11D0010077</v>
          </cell>
          <cell r="C787" t="str">
            <v>Trần Lê</v>
          </cell>
          <cell r="D787" t="str">
            <v>Trung</v>
          </cell>
          <cell r="E787" t="str">
            <v>03.09.91</v>
          </cell>
          <cell r="F787" t="str">
            <v>11CĐ-Đ1</v>
          </cell>
          <cell r="G787" t="str">
            <v>LT</v>
          </cell>
        </row>
        <row r="788">
          <cell r="B788" t="str">
            <v>10D0010094</v>
          </cell>
          <cell r="C788" t="str">
            <v>Phạm Nhật</v>
          </cell>
          <cell r="D788" t="str">
            <v>Trường</v>
          </cell>
          <cell r="E788" t="str">
            <v>21.10.92</v>
          </cell>
          <cell r="F788" t="str">
            <v>11CĐ-Đ1</v>
          </cell>
          <cell r="H788" t="str">
            <v>B</v>
          </cell>
        </row>
        <row r="789">
          <cell r="B789" t="str">
            <v>11D0010263</v>
          </cell>
          <cell r="C789" t="str">
            <v>Nguyễn Chí</v>
          </cell>
          <cell r="D789" t="str">
            <v>Tứ</v>
          </cell>
          <cell r="E789" t="str">
            <v>07.07.93</v>
          </cell>
          <cell r="F789" t="str">
            <v>11CĐ-Đ1</v>
          </cell>
          <cell r="G789" t="str">
            <v xml:space="preserve"> </v>
          </cell>
          <cell r="H789" t="str">
            <v>B</v>
          </cell>
          <cell r="I789" t="str">
            <v>Đ3</v>
          </cell>
        </row>
        <row r="790">
          <cell r="B790" t="str">
            <v>11D0010088</v>
          </cell>
          <cell r="C790" t="str">
            <v>Trần Trọng</v>
          </cell>
          <cell r="D790" t="str">
            <v>Xuân</v>
          </cell>
          <cell r="E790" t="str">
            <v>19.03.92</v>
          </cell>
          <cell r="F790" t="str">
            <v>11CĐ-Đ1</v>
          </cell>
          <cell r="G790" t="str">
            <v xml:space="preserve"> </v>
          </cell>
          <cell r="H790" t="str">
            <v>B</v>
          </cell>
        </row>
        <row r="791">
          <cell r="B791" t="str">
            <v>10D0010274</v>
          </cell>
          <cell r="C791" t="str">
            <v xml:space="preserve">Lê Quang  </v>
          </cell>
          <cell r="D791" t="str">
            <v>Hiển</v>
          </cell>
          <cell r="E791" t="str">
            <v>24.03.92</v>
          </cell>
          <cell r="F791" t="str">
            <v>11CĐ-Đ1</v>
          </cell>
          <cell r="G791" t="str">
            <v>r</v>
          </cell>
          <cell r="H791" t="str">
            <v>B</v>
          </cell>
          <cell r="I791" t="str">
            <v>TNH.10CĐ-Đ5</v>
          </cell>
        </row>
        <row r="792">
          <cell r="B792" t="str">
            <v>09D0010148</v>
          </cell>
          <cell r="C792" t="str">
            <v xml:space="preserve">Bùi Hữu  </v>
          </cell>
          <cell r="D792" t="str">
            <v>Khoa</v>
          </cell>
          <cell r="E792" t="str">
            <v>08.06.90</v>
          </cell>
          <cell r="F792" t="str">
            <v>11CĐ-Đ1</v>
          </cell>
          <cell r="G792" t="str">
            <v>r</v>
          </cell>
          <cell r="H792" t="str">
            <v>B</v>
          </cell>
          <cell r="I792" t="str">
            <v>TNH.09CĐ-Đ5</v>
          </cell>
        </row>
        <row r="793">
          <cell r="B793" t="str">
            <v>10D0010074</v>
          </cell>
          <cell r="C793" t="str">
            <v>Lê Hoàng</v>
          </cell>
          <cell r="D793" t="str">
            <v>Tâm</v>
          </cell>
          <cell r="E793" t="str">
            <v>28.09.90</v>
          </cell>
          <cell r="F793" t="str">
            <v>11CĐ-Đ1</v>
          </cell>
          <cell r="G793" t="str">
            <v>r</v>
          </cell>
          <cell r="I793" t="str">
            <v>TNH.10CĐ-Đ2</v>
          </cell>
        </row>
        <row r="794">
          <cell r="B794" t="str">
            <v>11D0010094</v>
          </cell>
          <cell r="C794" t="str">
            <v>Nguyễn Thành</v>
          </cell>
          <cell r="D794" t="str">
            <v>Bá</v>
          </cell>
          <cell r="E794" t="str">
            <v>14.11.92</v>
          </cell>
          <cell r="F794" t="str">
            <v>11CĐ-Đ2</v>
          </cell>
          <cell r="G794" t="str">
            <v xml:space="preserve"> </v>
          </cell>
          <cell r="H794" t="str">
            <v>B</v>
          </cell>
        </row>
        <row r="795">
          <cell r="B795" t="str">
            <v>11D0010095</v>
          </cell>
          <cell r="C795" t="str">
            <v>Trần Gia</v>
          </cell>
          <cell r="D795" t="str">
            <v>Băng</v>
          </cell>
          <cell r="E795" t="str">
            <v>07.03.93</v>
          </cell>
          <cell r="F795" t="str">
            <v>11CĐ-Đ2</v>
          </cell>
          <cell r="G795" t="str">
            <v xml:space="preserve"> </v>
          </cell>
          <cell r="H795" t="str">
            <v>B</v>
          </cell>
        </row>
        <row r="796">
          <cell r="B796" t="str">
            <v>11D0010005</v>
          </cell>
          <cell r="C796" t="str">
            <v>Nguyễn Đăng</v>
          </cell>
          <cell r="D796" t="str">
            <v>Bình</v>
          </cell>
          <cell r="E796" t="str">
            <v>10.01.92</v>
          </cell>
          <cell r="F796" t="str">
            <v>11CĐ-Đ2</v>
          </cell>
          <cell r="G796" t="str">
            <v xml:space="preserve"> </v>
          </cell>
        </row>
        <row r="797">
          <cell r="B797" t="str">
            <v>11D0010008</v>
          </cell>
          <cell r="C797" t="str">
            <v>Bùi Đinh Phi</v>
          </cell>
          <cell r="D797" t="str">
            <v>Cường</v>
          </cell>
          <cell r="E797" t="str">
            <v>13.07.93</v>
          </cell>
          <cell r="F797" t="str">
            <v>11CĐ-Đ2</v>
          </cell>
          <cell r="G797" t="str">
            <v>LT</v>
          </cell>
          <cell r="H797" t="str">
            <v>B</v>
          </cell>
        </row>
        <row r="798">
          <cell r="B798" t="str">
            <v>11D0010014</v>
          </cell>
          <cell r="C798" t="str">
            <v>Đặng Quốc</v>
          </cell>
          <cell r="D798" t="str">
            <v>Duy</v>
          </cell>
          <cell r="E798" t="str">
            <v>15.04.92</v>
          </cell>
          <cell r="F798" t="str">
            <v>11CĐ-Đ2</v>
          </cell>
          <cell r="G798" t="str">
            <v>LPHT</v>
          </cell>
        </row>
        <row r="799">
          <cell r="B799" t="str">
            <v>11D0010016</v>
          </cell>
          <cell r="C799" t="str">
            <v>Phạm Viết</v>
          </cell>
          <cell r="D799" t="str">
            <v>Duy</v>
          </cell>
          <cell r="E799" t="str">
            <v>21.12.93</v>
          </cell>
          <cell r="F799" t="str">
            <v>11CĐ-Đ2</v>
          </cell>
          <cell r="G799" t="str">
            <v xml:space="preserve"> </v>
          </cell>
        </row>
        <row r="800">
          <cell r="B800" t="str">
            <v>11D0010017</v>
          </cell>
          <cell r="C800" t="str">
            <v>Bùi Thanh</v>
          </cell>
          <cell r="D800" t="str">
            <v>Đạo</v>
          </cell>
          <cell r="E800" t="str">
            <v>09.03.93</v>
          </cell>
          <cell r="F800" t="str">
            <v>11CĐ-Đ2</v>
          </cell>
          <cell r="G800" t="str">
            <v xml:space="preserve"> </v>
          </cell>
          <cell r="H800" t="str">
            <v>B</v>
          </cell>
        </row>
        <row r="801">
          <cell r="B801" t="str">
            <v>11D0010020</v>
          </cell>
          <cell r="C801" t="str">
            <v>Trần Tiến</v>
          </cell>
          <cell r="D801" t="str">
            <v>Đạt</v>
          </cell>
          <cell r="E801" t="str">
            <v>29.08.92</v>
          </cell>
          <cell r="F801" t="str">
            <v>11CĐ-Đ2</v>
          </cell>
          <cell r="G801" t="str">
            <v xml:space="preserve"> </v>
          </cell>
          <cell r="H801" t="str">
            <v>B</v>
          </cell>
        </row>
        <row r="802">
          <cell r="B802" t="str">
            <v>11D0010022</v>
          </cell>
          <cell r="C802" t="str">
            <v>Nguyễn Văn</v>
          </cell>
          <cell r="D802" t="str">
            <v>Đông</v>
          </cell>
          <cell r="E802" t="str">
            <v>20.05.93</v>
          </cell>
          <cell r="F802" t="str">
            <v>11CĐ-Đ2</v>
          </cell>
          <cell r="G802" t="str">
            <v xml:space="preserve"> </v>
          </cell>
          <cell r="H802" t="str">
            <v>B</v>
          </cell>
        </row>
        <row r="803">
          <cell r="B803" t="str">
            <v>11D0010024</v>
          </cell>
          <cell r="C803" t="str">
            <v>Lương Hữu</v>
          </cell>
          <cell r="D803" t="str">
            <v>Đức</v>
          </cell>
          <cell r="E803">
            <v>1993</v>
          </cell>
          <cell r="F803" t="str">
            <v>11CĐ-Đ2</v>
          </cell>
          <cell r="G803" t="str">
            <v xml:space="preserve"> </v>
          </cell>
          <cell r="H803" t="str">
            <v>B</v>
          </cell>
        </row>
        <row r="804">
          <cell r="B804" t="str">
            <v>11D0010025</v>
          </cell>
          <cell r="C804" t="str">
            <v>Võ Đức</v>
          </cell>
          <cell r="D804" t="str">
            <v>Hải</v>
          </cell>
          <cell r="E804" t="str">
            <v>23.01.93</v>
          </cell>
          <cell r="F804" t="str">
            <v>11CĐ-Đ2</v>
          </cell>
          <cell r="G804" t="str">
            <v xml:space="preserve"> </v>
          </cell>
          <cell r="H804" t="str">
            <v>B</v>
          </cell>
        </row>
        <row r="805">
          <cell r="B805" t="str">
            <v>11D0010033</v>
          </cell>
          <cell r="C805" t="str">
            <v>Hồ Lê</v>
          </cell>
          <cell r="D805" t="str">
            <v>Kha</v>
          </cell>
          <cell r="E805" t="str">
            <v>04.04.93</v>
          </cell>
          <cell r="F805" t="str">
            <v>11CĐ-Đ2</v>
          </cell>
          <cell r="G805" t="str">
            <v xml:space="preserve"> </v>
          </cell>
        </row>
        <row r="806">
          <cell r="B806" t="str">
            <v>11D0010037</v>
          </cell>
          <cell r="C806" t="str">
            <v>Trần Thanh</v>
          </cell>
          <cell r="D806" t="str">
            <v>Lâm</v>
          </cell>
          <cell r="E806" t="str">
            <v>02.10.93</v>
          </cell>
          <cell r="F806" t="str">
            <v>11CĐ-Đ2</v>
          </cell>
          <cell r="G806" t="str">
            <v xml:space="preserve"> </v>
          </cell>
          <cell r="H806" t="str">
            <v>B</v>
          </cell>
        </row>
        <row r="807">
          <cell r="B807" t="str">
            <v>11D0010038</v>
          </cell>
          <cell r="C807" t="str">
            <v>Nguyễn Hùng Tuấn</v>
          </cell>
          <cell r="D807" t="str">
            <v>Linh</v>
          </cell>
          <cell r="E807" t="str">
            <v>09.06.93</v>
          </cell>
          <cell r="F807" t="str">
            <v>11CĐ-Đ2</v>
          </cell>
          <cell r="G807" t="str">
            <v>LPKL</v>
          </cell>
        </row>
        <row r="808">
          <cell r="B808" t="str">
            <v>11D0010039</v>
          </cell>
          <cell r="C808" t="str">
            <v>Hồ Thành</v>
          </cell>
          <cell r="D808" t="str">
            <v>Lộc</v>
          </cell>
          <cell r="E808" t="str">
            <v>16.10.93</v>
          </cell>
          <cell r="F808" t="str">
            <v>11CĐ-Đ2</v>
          </cell>
          <cell r="H808" t="str">
            <v>B</v>
          </cell>
        </row>
        <row r="809">
          <cell r="B809" t="str">
            <v>11D0010044</v>
          </cell>
          <cell r="C809" t="str">
            <v>Võ Văn</v>
          </cell>
          <cell r="D809" t="str">
            <v>Ngoãn</v>
          </cell>
          <cell r="E809" t="str">
            <v>14.06.93</v>
          </cell>
          <cell r="F809" t="str">
            <v>11CĐ-Đ2</v>
          </cell>
          <cell r="G809" t="str">
            <v xml:space="preserve"> </v>
          </cell>
          <cell r="H809" t="str">
            <v>B</v>
          </cell>
        </row>
        <row r="810">
          <cell r="B810" t="str">
            <v>11D0010046</v>
          </cell>
          <cell r="C810" t="str">
            <v>Phạm Thanh</v>
          </cell>
          <cell r="D810" t="str">
            <v>Nhơn</v>
          </cell>
          <cell r="E810" t="str">
            <v>16.03.93</v>
          </cell>
          <cell r="F810" t="str">
            <v>11CĐ-Đ2</v>
          </cell>
          <cell r="H810" t="str">
            <v>B</v>
          </cell>
        </row>
        <row r="811">
          <cell r="B811" t="str">
            <v>11D0010303</v>
          </cell>
          <cell r="C811" t="str">
            <v>Nguyễn Huy</v>
          </cell>
          <cell r="D811" t="str">
            <v>Phong</v>
          </cell>
          <cell r="E811" t="str">
            <v>08.01.93</v>
          </cell>
          <cell r="F811">
            <v>5</v>
          </cell>
          <cell r="G811" t="str">
            <v xml:space="preserve"> </v>
          </cell>
          <cell r="H811" t="str">
            <v>B</v>
          </cell>
        </row>
        <row r="812">
          <cell r="B812" t="str">
            <v>11D0010049</v>
          </cell>
          <cell r="C812" t="str">
            <v>Trần Thanh</v>
          </cell>
          <cell r="D812" t="str">
            <v>Phong</v>
          </cell>
          <cell r="E812" t="str">
            <v>12.01.93</v>
          </cell>
          <cell r="F812">
            <v>3</v>
          </cell>
          <cell r="G812" t="str">
            <v xml:space="preserve"> </v>
          </cell>
          <cell r="H812" t="str">
            <v>B</v>
          </cell>
        </row>
        <row r="813">
          <cell r="B813" t="str">
            <v>11D0010050</v>
          </cell>
          <cell r="C813" t="str">
            <v>Phạm Văn</v>
          </cell>
          <cell r="D813" t="str">
            <v>Phúc</v>
          </cell>
          <cell r="E813" t="str">
            <v>30.03.93</v>
          </cell>
          <cell r="F813">
            <v>4</v>
          </cell>
          <cell r="G813" t="str">
            <v xml:space="preserve"> </v>
          </cell>
          <cell r="H813" t="str">
            <v>B</v>
          </cell>
        </row>
        <row r="814">
          <cell r="B814" t="str">
            <v>11D0010196</v>
          </cell>
          <cell r="C814" t="str">
            <v>Đoàn Hữu</v>
          </cell>
          <cell r="D814" t="str">
            <v>Phước</v>
          </cell>
          <cell r="E814" t="str">
            <v>19.08.92</v>
          </cell>
          <cell r="F814" t="str">
            <v>11CĐ-Đ2</v>
          </cell>
          <cell r="G814" t="str">
            <v xml:space="preserve"> </v>
          </cell>
          <cell r="H814" t="str">
            <v>B</v>
          </cell>
        </row>
        <row r="815">
          <cell r="B815" t="str">
            <v>11D0010051</v>
          </cell>
          <cell r="C815" t="str">
            <v>Trương Hồng</v>
          </cell>
          <cell r="D815" t="str">
            <v>Phước</v>
          </cell>
          <cell r="E815" t="str">
            <v>07.09.93</v>
          </cell>
          <cell r="F815" t="str">
            <v>11CĐ-Đ2</v>
          </cell>
          <cell r="G815" t="str">
            <v xml:space="preserve"> </v>
          </cell>
          <cell r="H815" t="str">
            <v>B</v>
          </cell>
        </row>
        <row r="816">
          <cell r="B816" t="str">
            <v>11D0010318</v>
          </cell>
          <cell r="C816" t="str">
            <v>Nguyễn Văn</v>
          </cell>
          <cell r="D816" t="str">
            <v>Quang</v>
          </cell>
          <cell r="E816" t="str">
            <v>16.09.93</v>
          </cell>
          <cell r="F816" t="str">
            <v>11CĐ-Đ2</v>
          </cell>
          <cell r="G816" t="str">
            <v xml:space="preserve"> </v>
          </cell>
          <cell r="H816" t="str">
            <v>B</v>
          </cell>
        </row>
        <row r="817">
          <cell r="B817" t="str">
            <v>11D0010205</v>
          </cell>
          <cell r="C817" t="str">
            <v>Nguyễn Thành</v>
          </cell>
          <cell r="D817" t="str">
            <v>Quốc</v>
          </cell>
          <cell r="E817" t="str">
            <v>20.04.92</v>
          </cell>
          <cell r="F817" t="str">
            <v>11CĐ-Đ2</v>
          </cell>
          <cell r="G817" t="str">
            <v xml:space="preserve"> </v>
          </cell>
          <cell r="H817" t="str">
            <v>B</v>
          </cell>
        </row>
        <row r="818">
          <cell r="B818" t="str">
            <v>11D0010055</v>
          </cell>
          <cell r="C818" t="str">
            <v>Đặng Mậu</v>
          </cell>
          <cell r="D818" t="str">
            <v>Quyền</v>
          </cell>
          <cell r="E818" t="str">
            <v>20.02.93</v>
          </cell>
          <cell r="F818" t="str">
            <v>11CĐ-Đ2</v>
          </cell>
          <cell r="G818" t="str">
            <v xml:space="preserve"> </v>
          </cell>
          <cell r="H818" t="str">
            <v>B</v>
          </cell>
        </row>
        <row r="819">
          <cell r="B819" t="str">
            <v>11D0010207</v>
          </cell>
          <cell r="C819" t="str">
            <v>Nguyễn Thành</v>
          </cell>
          <cell r="D819" t="str">
            <v>Quyết</v>
          </cell>
          <cell r="E819" t="str">
            <v>10.03.93</v>
          </cell>
          <cell r="F819" t="str">
            <v>11CĐ-Đ2</v>
          </cell>
          <cell r="G819" t="str">
            <v xml:space="preserve"> </v>
          </cell>
          <cell r="H819" t="str">
            <v>B</v>
          </cell>
        </row>
        <row r="820">
          <cell r="B820" t="str">
            <v>11D0010211</v>
          </cell>
          <cell r="C820" t="str">
            <v>Hồ Văn</v>
          </cell>
          <cell r="D820" t="str">
            <v>Sáng</v>
          </cell>
          <cell r="E820" t="str">
            <v>12.10.93</v>
          </cell>
          <cell r="F820" t="str">
            <v>11CĐ-Đ2</v>
          </cell>
          <cell r="G820" t="str">
            <v xml:space="preserve"> </v>
          </cell>
          <cell r="H820" t="str">
            <v>B</v>
          </cell>
        </row>
        <row r="821">
          <cell r="B821" t="str">
            <v>11D0010056</v>
          </cell>
          <cell r="C821" t="str">
            <v>Hoàng Ngọc</v>
          </cell>
          <cell r="D821" t="str">
            <v>Sơn</v>
          </cell>
          <cell r="E821" t="str">
            <v>21.04.91</v>
          </cell>
          <cell r="F821" t="str">
            <v>11CĐ-Đ2</v>
          </cell>
          <cell r="G821" t="str">
            <v xml:space="preserve"> </v>
          </cell>
          <cell r="H821" t="str">
            <v>B</v>
          </cell>
          <cell r="I821" t="str">
            <v>DT.Tày-Nùng</v>
          </cell>
        </row>
        <row r="822">
          <cell r="B822" t="str">
            <v>11D0010217</v>
          </cell>
          <cell r="C822" t="str">
            <v>Ngô Văn</v>
          </cell>
          <cell r="D822" t="str">
            <v>Sơn</v>
          </cell>
          <cell r="E822" t="str">
            <v>08.09.90</v>
          </cell>
          <cell r="F822" t="str">
            <v>11CĐ-Đ2</v>
          </cell>
          <cell r="G822" t="str">
            <v xml:space="preserve"> </v>
          </cell>
          <cell r="H822" t="str">
            <v>B</v>
          </cell>
        </row>
        <row r="823">
          <cell r="B823" t="str">
            <v>11D0010057</v>
          </cell>
          <cell r="C823" t="str">
            <v>Nguyễn Hoàng</v>
          </cell>
          <cell r="D823" t="str">
            <v>Sơn</v>
          </cell>
          <cell r="E823" t="str">
            <v>10.07.93</v>
          </cell>
          <cell r="F823" t="str">
            <v>11CĐ-Đ2</v>
          </cell>
          <cell r="G823" t="str">
            <v xml:space="preserve"> </v>
          </cell>
          <cell r="H823" t="str">
            <v>B</v>
          </cell>
        </row>
        <row r="824">
          <cell r="B824" t="str">
            <v>11D0010058</v>
          </cell>
          <cell r="C824" t="str">
            <v>Nguyễn Thanh</v>
          </cell>
          <cell r="D824" t="str">
            <v>Sơn</v>
          </cell>
          <cell r="E824" t="str">
            <v>19.07.92</v>
          </cell>
          <cell r="F824" t="str">
            <v>11CĐ-Đ2</v>
          </cell>
          <cell r="G824" t="str">
            <v xml:space="preserve"> </v>
          </cell>
          <cell r="H824" t="str">
            <v>B</v>
          </cell>
        </row>
        <row r="825">
          <cell r="B825" t="str">
            <v>11D0010061</v>
          </cell>
          <cell r="C825" t="str">
            <v>Trần Văn</v>
          </cell>
          <cell r="D825" t="str">
            <v>Sương</v>
          </cell>
          <cell r="E825" t="str">
            <v>00.00.91</v>
          </cell>
          <cell r="F825" t="str">
            <v>11CĐ-Đ2</v>
          </cell>
          <cell r="G825" t="str">
            <v xml:space="preserve"> </v>
          </cell>
          <cell r="H825" t="str">
            <v>B</v>
          </cell>
        </row>
        <row r="826">
          <cell r="B826" t="str">
            <v>11D0010224</v>
          </cell>
          <cell r="C826" t="str">
            <v>Trần Tiến</v>
          </cell>
          <cell r="D826" t="str">
            <v>Tài</v>
          </cell>
          <cell r="E826" t="str">
            <v>25.10.92</v>
          </cell>
          <cell r="F826" t="str">
            <v>11CĐ-Đ2</v>
          </cell>
          <cell r="G826" t="str">
            <v xml:space="preserve"> </v>
          </cell>
          <cell r="H826" t="str">
            <v>B</v>
          </cell>
        </row>
        <row r="827">
          <cell r="B827" t="str">
            <v>11D0010240</v>
          </cell>
          <cell r="C827" t="str">
            <v>Nguyễn Thiện</v>
          </cell>
          <cell r="D827" t="str">
            <v>Thành</v>
          </cell>
          <cell r="E827" t="str">
            <v>21.01.92</v>
          </cell>
          <cell r="F827" t="str">
            <v>11CĐ-Đ2</v>
          </cell>
          <cell r="G827" t="str">
            <v xml:space="preserve"> </v>
          </cell>
          <cell r="H827" t="str">
            <v>B</v>
          </cell>
        </row>
        <row r="828">
          <cell r="B828" t="str">
            <v>11D0010244</v>
          </cell>
          <cell r="C828" t="str">
            <v>Trương Quang</v>
          </cell>
          <cell r="D828" t="str">
            <v>Thiện</v>
          </cell>
          <cell r="E828" t="str">
            <v>05.10.92</v>
          </cell>
          <cell r="F828" t="str">
            <v>11CĐ-Đ2</v>
          </cell>
          <cell r="G828" t="str">
            <v xml:space="preserve"> </v>
          </cell>
          <cell r="H828" t="str">
            <v>B</v>
          </cell>
        </row>
        <row r="829">
          <cell r="B829" t="str">
            <v>11D0010245</v>
          </cell>
          <cell r="C829" t="str">
            <v>Phạm Vũ Trường</v>
          </cell>
          <cell r="D829" t="str">
            <v>Thịnh</v>
          </cell>
          <cell r="E829" t="str">
            <v>17.07.91</v>
          </cell>
          <cell r="F829" t="str">
            <v>11CĐ-Đ2</v>
          </cell>
          <cell r="G829" t="str">
            <v xml:space="preserve"> </v>
          </cell>
          <cell r="H829" t="str">
            <v>B</v>
          </cell>
        </row>
        <row r="830">
          <cell r="B830" t="str">
            <v>11D0010067</v>
          </cell>
          <cell r="C830" t="str">
            <v>Nguyễn Công</v>
          </cell>
          <cell r="D830" t="str">
            <v>Thơ</v>
          </cell>
          <cell r="E830" t="str">
            <v>07.09.93</v>
          </cell>
          <cell r="F830" t="str">
            <v>11CĐ-Đ2</v>
          </cell>
          <cell r="G830" t="str">
            <v xml:space="preserve"> </v>
          </cell>
          <cell r="H830" t="str">
            <v>B</v>
          </cell>
        </row>
        <row r="831">
          <cell r="B831" t="str">
            <v>11D0010068</v>
          </cell>
          <cell r="C831" t="str">
            <v>Nguyễn Minh</v>
          </cell>
          <cell r="D831" t="str">
            <v>Thông</v>
          </cell>
          <cell r="E831" t="str">
            <v>12.02.93</v>
          </cell>
          <cell r="F831" t="str">
            <v>11CĐ-Đ2</v>
          </cell>
          <cell r="G831" t="str">
            <v xml:space="preserve"> </v>
          </cell>
          <cell r="H831" t="str">
            <v>B</v>
          </cell>
        </row>
        <row r="832">
          <cell r="B832" t="str">
            <v>11D0010251</v>
          </cell>
          <cell r="C832" t="str">
            <v>Huỳnh Minh</v>
          </cell>
          <cell r="D832" t="str">
            <v>Tiến</v>
          </cell>
          <cell r="E832" t="str">
            <v>06.02.92</v>
          </cell>
          <cell r="F832" t="str">
            <v>11CĐ-Đ2</v>
          </cell>
          <cell r="G832" t="str">
            <v xml:space="preserve"> </v>
          </cell>
          <cell r="H832" t="str">
            <v>B</v>
          </cell>
        </row>
        <row r="833">
          <cell r="B833" t="str">
            <v>11D0010072</v>
          </cell>
          <cell r="C833" t="str">
            <v>Nguyễn Viết</v>
          </cell>
          <cell r="D833" t="str">
            <v>Toàn</v>
          </cell>
          <cell r="E833" t="str">
            <v>21.12.91</v>
          </cell>
          <cell r="F833" t="str">
            <v>11CĐ-Đ2</v>
          </cell>
          <cell r="G833" t="str">
            <v xml:space="preserve"> </v>
          </cell>
          <cell r="H833" t="str">
            <v>B</v>
          </cell>
        </row>
        <row r="834">
          <cell r="B834" t="str">
            <v>11D0010073</v>
          </cell>
          <cell r="C834" t="str">
            <v>Nguyễn Văn</v>
          </cell>
          <cell r="D834" t="str">
            <v>Tới</v>
          </cell>
          <cell r="E834" t="str">
            <v>30.12.92</v>
          </cell>
          <cell r="F834" t="str">
            <v>11CĐ-Đ2</v>
          </cell>
          <cell r="G834" t="str">
            <v xml:space="preserve"> </v>
          </cell>
          <cell r="H834" t="str">
            <v>B</v>
          </cell>
        </row>
        <row r="835">
          <cell r="B835" t="str">
            <v>11D0010075</v>
          </cell>
          <cell r="C835" t="str">
            <v>Nguyễn Thanh</v>
          </cell>
          <cell r="D835" t="str">
            <v>Triều</v>
          </cell>
          <cell r="E835" t="str">
            <v>31.07.93</v>
          </cell>
          <cell r="F835" t="str">
            <v>11CĐ-Đ2</v>
          </cell>
          <cell r="G835" t="str">
            <v xml:space="preserve"> </v>
          </cell>
          <cell r="H835" t="str">
            <v>B</v>
          </cell>
        </row>
        <row r="836">
          <cell r="B836" t="str">
            <v>11D0010079</v>
          </cell>
          <cell r="C836" t="str">
            <v>Lê Văn</v>
          </cell>
          <cell r="D836" t="str">
            <v>Tuấn</v>
          </cell>
          <cell r="E836" t="str">
            <v>16.01.92</v>
          </cell>
          <cell r="F836" t="str">
            <v>11CĐ-Đ2</v>
          </cell>
          <cell r="G836" t="str">
            <v xml:space="preserve"> </v>
          </cell>
          <cell r="H836" t="str">
            <v>B</v>
          </cell>
        </row>
        <row r="837">
          <cell r="B837" t="str">
            <v>11D0010081</v>
          </cell>
          <cell r="C837" t="str">
            <v>Trần Công</v>
          </cell>
          <cell r="D837" t="str">
            <v>Tuấn</v>
          </cell>
          <cell r="E837" t="str">
            <v>25.03.93</v>
          </cell>
          <cell r="F837" t="str">
            <v>11CĐ-Đ2</v>
          </cell>
          <cell r="G837" t="str">
            <v xml:space="preserve"> </v>
          </cell>
          <cell r="H837" t="str">
            <v>B</v>
          </cell>
        </row>
        <row r="838">
          <cell r="B838" t="str">
            <v>11D0010082</v>
          </cell>
          <cell r="C838" t="str">
            <v>Phạm Thế</v>
          </cell>
          <cell r="D838" t="str">
            <v>Tùng</v>
          </cell>
          <cell r="E838" t="str">
            <v>20.04.92</v>
          </cell>
          <cell r="F838" t="str">
            <v>11CĐ-Đ2</v>
          </cell>
          <cell r="G838" t="str">
            <v xml:space="preserve"> </v>
          </cell>
          <cell r="H838" t="str">
            <v>B</v>
          </cell>
        </row>
        <row r="839">
          <cell r="B839" t="str">
            <v>11D0010269</v>
          </cell>
          <cell r="C839" t="str">
            <v>Nguyễn Văn</v>
          </cell>
          <cell r="D839" t="str">
            <v>Tựu</v>
          </cell>
          <cell r="E839" t="str">
            <v>12.10.92</v>
          </cell>
          <cell r="F839" t="str">
            <v>11CĐ-Đ2</v>
          </cell>
          <cell r="G839" t="str">
            <v xml:space="preserve"> </v>
          </cell>
          <cell r="H839" t="str">
            <v>B</v>
          </cell>
        </row>
        <row r="840">
          <cell r="B840" t="str">
            <v>11D0010084</v>
          </cell>
          <cell r="C840" t="str">
            <v>Cao Tấn</v>
          </cell>
          <cell r="D840" t="str">
            <v>Việt</v>
          </cell>
          <cell r="E840" t="str">
            <v>24.07.93</v>
          </cell>
          <cell r="F840" t="str">
            <v>11CĐ-Đ2</v>
          </cell>
          <cell r="G840" t="str">
            <v xml:space="preserve"> </v>
          </cell>
          <cell r="H840" t="str">
            <v>B</v>
          </cell>
        </row>
        <row r="841">
          <cell r="B841" t="str">
            <v>11D0010270</v>
          </cell>
          <cell r="C841" t="str">
            <v>Lê Quốc</v>
          </cell>
          <cell r="D841" t="str">
            <v>Việt</v>
          </cell>
          <cell r="E841" t="str">
            <v>10.08.93</v>
          </cell>
          <cell r="F841" t="str">
            <v>11CĐ-Đ2</v>
          </cell>
          <cell r="G841" t="str">
            <v xml:space="preserve"> </v>
          </cell>
          <cell r="H841" t="str">
            <v>B</v>
          </cell>
        </row>
        <row r="842">
          <cell r="B842" t="str">
            <v>11D0010086</v>
          </cell>
          <cell r="C842" t="str">
            <v>Phan</v>
          </cell>
          <cell r="D842" t="str">
            <v>Vũ</v>
          </cell>
          <cell r="E842" t="str">
            <v>28.11.92</v>
          </cell>
          <cell r="F842" t="str">
            <v>11CĐ-Đ2</v>
          </cell>
          <cell r="G842" t="str">
            <v xml:space="preserve"> </v>
          </cell>
          <cell r="H842" t="str">
            <v>B</v>
          </cell>
        </row>
        <row r="843">
          <cell r="B843" t="str">
            <v>11D0010089</v>
          </cell>
          <cell r="C843" t="str">
            <v>Xích Văn</v>
          </cell>
          <cell r="D843" t="str">
            <v>Xương</v>
          </cell>
          <cell r="E843" t="str">
            <v>05.10.91</v>
          </cell>
          <cell r="F843" t="str">
            <v>11CĐ-Đ2</v>
          </cell>
          <cell r="G843" t="str">
            <v xml:space="preserve"> </v>
          </cell>
          <cell r="H843" t="str">
            <v>B</v>
          </cell>
          <cell r="I843" t="str">
            <v>DT.Chăm</v>
          </cell>
        </row>
        <row r="844">
          <cell r="B844" t="str">
            <v>10D0010126</v>
          </cell>
          <cell r="C844" t="str">
            <v xml:space="preserve">Trần Văn  </v>
          </cell>
          <cell r="D844" t="str">
            <v>Đức</v>
          </cell>
          <cell r="E844" t="str">
            <v>15.08.89</v>
          </cell>
          <cell r="F844" t="str">
            <v>11CĐ-Đ2</v>
          </cell>
          <cell r="G844" t="str">
            <v>r</v>
          </cell>
          <cell r="H844" t="str">
            <v>B</v>
          </cell>
          <cell r="I844" t="str">
            <v>TNH-10CĐ-Đ6</v>
          </cell>
        </row>
        <row r="845">
          <cell r="B845" t="str">
            <v>10D0010154</v>
          </cell>
          <cell r="C845" t="str">
            <v xml:space="preserve">Huỳnh Tấn  </v>
          </cell>
          <cell r="D845" t="str">
            <v>Ly</v>
          </cell>
          <cell r="E845" t="str">
            <v>24.11.92</v>
          </cell>
          <cell r="F845" t="str">
            <v>11CĐ-Đ2</v>
          </cell>
          <cell r="G845" t="str">
            <v>r</v>
          </cell>
          <cell r="H845" t="str">
            <v>B</v>
          </cell>
          <cell r="I845" t="str">
            <v>TNH.10CĐ-Đ5</v>
          </cell>
        </row>
        <row r="846">
          <cell r="B846" t="str">
            <v>10D0010163</v>
          </cell>
          <cell r="C846" t="str">
            <v xml:space="preserve">Nguyễn Văn  </v>
          </cell>
          <cell r="D846" t="str">
            <v>Nho</v>
          </cell>
          <cell r="E846" t="str">
            <v>20.06.92</v>
          </cell>
          <cell r="F846" t="str">
            <v>11CĐ-Đ2</v>
          </cell>
          <cell r="G846" t="str">
            <v>r</v>
          </cell>
          <cell r="H846" t="str">
            <v>B</v>
          </cell>
          <cell r="I846" t="str">
            <v>TNH.10CĐ-Đ3</v>
          </cell>
        </row>
        <row r="847">
          <cell r="B847" t="str">
            <v>10D0010247</v>
          </cell>
          <cell r="C847" t="str">
            <v xml:space="preserve">Trần  </v>
          </cell>
          <cell r="D847" t="str">
            <v>Phi</v>
          </cell>
          <cell r="E847" t="str">
            <v>10.09.91</v>
          </cell>
          <cell r="F847" t="str">
            <v>11CĐ-Đ2</v>
          </cell>
          <cell r="G847" t="str">
            <v>r</v>
          </cell>
          <cell r="H847" t="str">
            <v>B</v>
          </cell>
          <cell r="I847" t="str">
            <v>TNH.10CĐ-Đ3</v>
          </cell>
        </row>
        <row r="848">
          <cell r="B848" t="str">
            <v>11D0010090</v>
          </cell>
          <cell r="C848" t="str">
            <v>Trần Hoàng</v>
          </cell>
          <cell r="D848" t="str">
            <v>Anh</v>
          </cell>
          <cell r="E848" t="str">
            <v>26.06.93</v>
          </cell>
          <cell r="F848" t="str">
            <v>11CĐ-Đ3</v>
          </cell>
          <cell r="G848" t="str">
            <v xml:space="preserve"> </v>
          </cell>
          <cell r="H848" t="str">
            <v>B</v>
          </cell>
          <cell r="I848" t="str">
            <v>Đ4</v>
          </cell>
        </row>
        <row r="849">
          <cell r="B849" t="str">
            <v>11D0010092</v>
          </cell>
          <cell r="C849" t="str">
            <v>Phạm Duy</v>
          </cell>
          <cell r="D849" t="str">
            <v>Ái</v>
          </cell>
          <cell r="E849" t="str">
            <v>05.05.93</v>
          </cell>
          <cell r="F849" t="str">
            <v>11CĐ-Đ3</v>
          </cell>
          <cell r="G849" t="str">
            <v xml:space="preserve"> </v>
          </cell>
          <cell r="H849" t="str">
            <v>B</v>
          </cell>
          <cell r="I849" t="str">
            <v>Đ4</v>
          </cell>
        </row>
        <row r="850">
          <cell r="B850" t="str">
            <v>11D0010100</v>
          </cell>
          <cell r="C850" t="str">
            <v>Nguyễn Hữu</v>
          </cell>
          <cell r="D850" t="str">
            <v>Chinh</v>
          </cell>
          <cell r="E850" t="str">
            <v>15.07.93</v>
          </cell>
          <cell r="F850" t="str">
            <v>11CĐ-Đ3</v>
          </cell>
          <cell r="G850" t="str">
            <v xml:space="preserve"> </v>
          </cell>
          <cell r="H850" t="str">
            <v>B</v>
          </cell>
          <cell r="I850" t="str">
            <v>Đ4</v>
          </cell>
        </row>
        <row r="851">
          <cell r="B851" t="str">
            <v>11D0010292</v>
          </cell>
          <cell r="C851" t="str">
            <v>Trương Minh</v>
          </cell>
          <cell r="D851" t="str">
            <v>Cường</v>
          </cell>
          <cell r="E851" t="str">
            <v>16.08.93</v>
          </cell>
          <cell r="F851" t="str">
            <v>11CĐ-Đ3</v>
          </cell>
          <cell r="G851" t="str">
            <v xml:space="preserve"> </v>
          </cell>
          <cell r="H851" t="str">
            <v>B</v>
          </cell>
          <cell r="I851" t="str">
            <v>Đ4</v>
          </cell>
        </row>
        <row r="852">
          <cell r="B852" t="str">
            <v>11D0010103</v>
          </cell>
          <cell r="C852" t="str">
            <v>Lê Văn</v>
          </cell>
          <cell r="D852" t="str">
            <v>Dậu</v>
          </cell>
          <cell r="E852" t="str">
            <v>20.03.93</v>
          </cell>
          <cell r="F852" t="str">
            <v>11CĐ-Đ3</v>
          </cell>
          <cell r="G852" t="str">
            <v xml:space="preserve"> </v>
          </cell>
          <cell r="H852" t="str">
            <v>B</v>
          </cell>
          <cell r="I852" t="str">
            <v>Đ4</v>
          </cell>
        </row>
        <row r="853">
          <cell r="B853" t="str">
            <v>11D0010105</v>
          </cell>
          <cell r="C853" t="str">
            <v>Võ Văn</v>
          </cell>
          <cell r="D853" t="str">
            <v>Dư</v>
          </cell>
          <cell r="E853" t="str">
            <v>04.04.93</v>
          </cell>
          <cell r="F853" t="str">
            <v>11CĐ-Đ3</v>
          </cell>
          <cell r="G853" t="str">
            <v xml:space="preserve"> </v>
          </cell>
          <cell r="H853" t="str">
            <v>B</v>
          </cell>
          <cell r="I853" t="str">
            <v>Đ4</v>
          </cell>
        </row>
        <row r="854">
          <cell r="B854" t="str">
            <v>11D0010109</v>
          </cell>
          <cell r="C854" t="str">
            <v>Trần Minh</v>
          </cell>
          <cell r="D854" t="str">
            <v>Dương</v>
          </cell>
          <cell r="E854" t="str">
            <v>20.10.93</v>
          </cell>
          <cell r="F854" t="str">
            <v>11CĐ-Đ3</v>
          </cell>
          <cell r="G854" t="str">
            <v xml:space="preserve"> </v>
          </cell>
          <cell r="H854" t="str">
            <v>B</v>
          </cell>
        </row>
        <row r="855">
          <cell r="B855" t="str">
            <v>11D0010112</v>
          </cell>
          <cell r="C855" t="str">
            <v>Huỳnh Tấn</v>
          </cell>
          <cell r="D855" t="str">
            <v>Đạt</v>
          </cell>
          <cell r="E855" t="str">
            <v>28.02.93</v>
          </cell>
          <cell r="F855" t="str">
            <v>11CĐ-Đ3</v>
          </cell>
          <cell r="G855" t="str">
            <v xml:space="preserve"> </v>
          </cell>
          <cell r="H855" t="str">
            <v>B</v>
          </cell>
          <cell r="I855" t="str">
            <v>Đ4</v>
          </cell>
        </row>
        <row r="856">
          <cell r="B856" t="str">
            <v>11D0010127</v>
          </cell>
          <cell r="C856" t="str">
            <v>Nguyễn Văn Hồng</v>
          </cell>
          <cell r="D856" t="str">
            <v>Hải</v>
          </cell>
          <cell r="E856" t="str">
            <v>18.12.93</v>
          </cell>
          <cell r="F856" t="str">
            <v>11CĐ-Đ3</v>
          </cell>
          <cell r="G856" t="str">
            <v xml:space="preserve"> </v>
          </cell>
          <cell r="H856" t="str">
            <v>B</v>
          </cell>
          <cell r="I856" t="str">
            <v>Đ4</v>
          </cell>
        </row>
        <row r="857">
          <cell r="B857" t="str">
            <v>11D0010129</v>
          </cell>
          <cell r="C857" t="str">
            <v>Lê Hồng</v>
          </cell>
          <cell r="D857" t="str">
            <v>Hậu</v>
          </cell>
          <cell r="E857" t="str">
            <v>20.03.92</v>
          </cell>
          <cell r="F857" t="str">
            <v>11CĐ-Đ3</v>
          </cell>
          <cell r="G857" t="str">
            <v xml:space="preserve"> </v>
          </cell>
          <cell r="H857" t="str">
            <v>B</v>
          </cell>
          <cell r="I857" t="str">
            <v>Đ4</v>
          </cell>
        </row>
        <row r="858">
          <cell r="B858" t="str">
            <v>11D0010131</v>
          </cell>
          <cell r="C858" t="str">
            <v>Huỳnh Phước</v>
          </cell>
          <cell r="D858" t="str">
            <v>Hi</v>
          </cell>
          <cell r="E858" t="str">
            <v>07.11.92</v>
          </cell>
          <cell r="F858" t="str">
            <v>11CĐ-Đ3</v>
          </cell>
          <cell r="G858" t="str">
            <v xml:space="preserve"> </v>
          </cell>
          <cell r="H858" t="str">
            <v>B</v>
          </cell>
        </row>
        <row r="859">
          <cell r="B859" t="str">
            <v>11D0010132</v>
          </cell>
          <cell r="C859" t="str">
            <v>Hồ Tân</v>
          </cell>
          <cell r="D859" t="str">
            <v>Hiển</v>
          </cell>
          <cell r="E859" t="str">
            <v>29.11.92</v>
          </cell>
          <cell r="F859" t="str">
            <v>11CĐ-Đ3</v>
          </cell>
          <cell r="G859" t="str">
            <v xml:space="preserve"> </v>
          </cell>
          <cell r="H859" t="str">
            <v>B</v>
          </cell>
        </row>
        <row r="860">
          <cell r="B860" t="str">
            <v>11D0010134</v>
          </cell>
          <cell r="C860" t="str">
            <v>Phạm Trần Đức</v>
          </cell>
          <cell r="D860" t="str">
            <v>Hiến</v>
          </cell>
          <cell r="E860" t="str">
            <v>15.02.93</v>
          </cell>
          <cell r="F860" t="str">
            <v>11CĐ-Đ3</v>
          </cell>
          <cell r="G860" t="str">
            <v xml:space="preserve"> </v>
          </cell>
          <cell r="H860" t="str">
            <v>B</v>
          </cell>
          <cell r="I860" t="str">
            <v>Đ4</v>
          </cell>
        </row>
        <row r="861">
          <cell r="B861" t="str">
            <v>11D0010136</v>
          </cell>
          <cell r="C861" t="str">
            <v>Nguyễn Văn</v>
          </cell>
          <cell r="D861" t="str">
            <v>Hiệp</v>
          </cell>
          <cell r="E861" t="str">
            <v>05.03.92</v>
          </cell>
          <cell r="F861" t="str">
            <v>11CĐ-Đ3</v>
          </cell>
          <cell r="G861" t="str">
            <v xml:space="preserve"> </v>
          </cell>
          <cell r="H861" t="str">
            <v>B</v>
          </cell>
          <cell r="I861" t="str">
            <v>Đ4</v>
          </cell>
        </row>
        <row r="862">
          <cell r="B862" t="str">
            <v>11D0010145</v>
          </cell>
          <cell r="C862" t="str">
            <v>Đinh Thế</v>
          </cell>
          <cell r="D862" t="str">
            <v>Huân</v>
          </cell>
          <cell r="E862" t="str">
            <v>19.07.91</v>
          </cell>
          <cell r="F862" t="str">
            <v>11CĐ-Đ3</v>
          </cell>
          <cell r="G862" t="str">
            <v>LPHT</v>
          </cell>
          <cell r="H862" t="str">
            <v>B</v>
          </cell>
        </row>
        <row r="863">
          <cell r="B863" t="str">
            <v>11D0010286</v>
          </cell>
          <cell r="C863" t="str">
            <v>Bùi Phúc</v>
          </cell>
          <cell r="D863" t="str">
            <v>Hưng</v>
          </cell>
          <cell r="E863" t="str">
            <v>20.04.93</v>
          </cell>
          <cell r="F863" t="str">
            <v>11CĐ-Đ3</v>
          </cell>
          <cell r="G863" t="str">
            <v xml:space="preserve"> </v>
          </cell>
          <cell r="H863" t="str">
            <v>B</v>
          </cell>
          <cell r="I863" t="str">
            <v>Đ4</v>
          </cell>
        </row>
        <row r="864">
          <cell r="B864" t="str">
            <v>11D0010146</v>
          </cell>
          <cell r="C864" t="str">
            <v>Đào Văn</v>
          </cell>
          <cell r="D864" t="str">
            <v>Hùng</v>
          </cell>
          <cell r="E864" t="str">
            <v>09.11.93</v>
          </cell>
          <cell r="F864" t="str">
            <v>11CĐ-Đ3</v>
          </cell>
          <cell r="H864" t="str">
            <v>B</v>
          </cell>
          <cell r="I864" t="str">
            <v>Đ4</v>
          </cell>
        </row>
        <row r="865">
          <cell r="B865" t="str">
            <v>11D0010300</v>
          </cell>
          <cell r="C865" t="str">
            <v>Trần Hoàng</v>
          </cell>
          <cell r="D865" t="str">
            <v>Khải</v>
          </cell>
          <cell r="E865" t="str">
            <v>25.05.93</v>
          </cell>
          <cell r="F865" t="str">
            <v>11CĐ-Đ3</v>
          </cell>
          <cell r="G865" t="str">
            <v xml:space="preserve"> </v>
          </cell>
          <cell r="H865" t="str">
            <v>B</v>
          </cell>
          <cell r="I865" t="str">
            <v>Đ4</v>
          </cell>
        </row>
        <row r="866">
          <cell r="B866" t="str">
            <v>11D0010288</v>
          </cell>
          <cell r="C866" t="str">
            <v>Hoàng Dương</v>
          </cell>
          <cell r="D866" t="str">
            <v>Khuyên</v>
          </cell>
          <cell r="E866" t="str">
            <v>19.08.93</v>
          </cell>
          <cell r="F866" t="str">
            <v>11CĐ-Đ3</v>
          </cell>
          <cell r="G866" t="str">
            <v xml:space="preserve"> </v>
          </cell>
          <cell r="H866" t="str">
            <v>B</v>
          </cell>
          <cell r="I866" t="str">
            <v>DT.Tày</v>
          </cell>
        </row>
        <row r="867">
          <cell r="B867" t="str">
            <v>11D0010155</v>
          </cell>
          <cell r="C867" t="str">
            <v>Nguyễn Đình Tuấn</v>
          </cell>
          <cell r="D867" t="str">
            <v>Kiệt</v>
          </cell>
          <cell r="E867" t="str">
            <v>28.04.93</v>
          </cell>
          <cell r="F867" t="str">
            <v>11CĐ-Đ3</v>
          </cell>
          <cell r="G867" t="str">
            <v>LPKL</v>
          </cell>
          <cell r="H867" t="str">
            <v>B</v>
          </cell>
          <cell r="I867" t="str">
            <v>Đ4</v>
          </cell>
        </row>
        <row r="868">
          <cell r="B868" t="str">
            <v>11D0010157</v>
          </cell>
          <cell r="C868" t="str">
            <v>Trần Xuân</v>
          </cell>
          <cell r="D868" t="str">
            <v>Lam</v>
          </cell>
          <cell r="E868" t="str">
            <v>06.02.93</v>
          </cell>
          <cell r="F868" t="str">
            <v>11CĐ-Đ3</v>
          </cell>
          <cell r="G868" t="str">
            <v xml:space="preserve"> </v>
          </cell>
          <cell r="H868" t="str">
            <v>B</v>
          </cell>
          <cell r="I868" t="str">
            <v>Đ4</v>
          </cell>
        </row>
        <row r="869">
          <cell r="B869" t="str">
            <v>11D0010163</v>
          </cell>
          <cell r="C869" t="str">
            <v>Nguyễn</v>
          </cell>
          <cell r="D869" t="str">
            <v>Lĩnh</v>
          </cell>
          <cell r="E869" t="str">
            <v>29.10.93</v>
          </cell>
          <cell r="F869" t="str">
            <v>11CĐ-Đ3</v>
          </cell>
          <cell r="G869" t="str">
            <v xml:space="preserve"> </v>
          </cell>
          <cell r="H869" t="str">
            <v>B</v>
          </cell>
          <cell r="I869" t="str">
            <v>Đ4</v>
          </cell>
        </row>
        <row r="870">
          <cell r="B870" t="str">
            <v>11D0010171</v>
          </cell>
          <cell r="C870" t="str">
            <v>Nguyễn Khắc</v>
          </cell>
          <cell r="D870" t="str">
            <v>Mạnh</v>
          </cell>
          <cell r="E870" t="str">
            <v>12.05.91</v>
          </cell>
          <cell r="F870" t="str">
            <v>11CĐ-Đ3</v>
          </cell>
          <cell r="G870" t="str">
            <v xml:space="preserve"> </v>
          </cell>
          <cell r="H870" t="str">
            <v>B</v>
          </cell>
        </row>
        <row r="871">
          <cell r="B871" t="str">
            <v>11D0010176</v>
          </cell>
          <cell r="C871" t="str">
            <v>Mai Xuân</v>
          </cell>
          <cell r="D871" t="str">
            <v>Nam</v>
          </cell>
          <cell r="E871" t="str">
            <v>10.01.93</v>
          </cell>
          <cell r="F871" t="str">
            <v>11CĐ-Đ3</v>
          </cell>
          <cell r="G871" t="str">
            <v xml:space="preserve"> </v>
          </cell>
          <cell r="H871" t="str">
            <v>B</v>
          </cell>
        </row>
        <row r="872">
          <cell r="B872" t="str">
            <v>11D0010314</v>
          </cell>
          <cell r="C872" t="str">
            <v>Nguyễn Hữu</v>
          </cell>
          <cell r="D872" t="str">
            <v>Nghĩa</v>
          </cell>
          <cell r="E872" t="str">
            <v>16.10.92</v>
          </cell>
          <cell r="F872" t="str">
            <v>11CĐ-Đ3</v>
          </cell>
          <cell r="G872" t="str">
            <v xml:space="preserve"> </v>
          </cell>
          <cell r="H872" t="str">
            <v>B</v>
          </cell>
          <cell r="I872" t="str">
            <v>Đ4</v>
          </cell>
        </row>
        <row r="873">
          <cell r="B873" t="str">
            <v>11D0010291</v>
          </cell>
          <cell r="C873" t="str">
            <v>Lê Hồng</v>
          </cell>
          <cell r="D873" t="str">
            <v>Nguyệt</v>
          </cell>
          <cell r="E873" t="str">
            <v>07.09.93</v>
          </cell>
          <cell r="F873" t="str">
            <v>11CĐ-Đ3</v>
          </cell>
          <cell r="H873" t="str">
            <v>B</v>
          </cell>
          <cell r="I873" t="str">
            <v>Đ4</v>
          </cell>
        </row>
        <row r="874">
          <cell r="B874" t="str">
            <v>11D0010181</v>
          </cell>
          <cell r="C874" t="str">
            <v>Phan Đức</v>
          </cell>
          <cell r="D874" t="str">
            <v>Nhân</v>
          </cell>
          <cell r="E874" t="str">
            <v>16.07.93</v>
          </cell>
          <cell r="F874" t="str">
            <v>11CĐ-Đ3</v>
          </cell>
          <cell r="G874" t="str">
            <v xml:space="preserve"> </v>
          </cell>
          <cell r="H874" t="str">
            <v>B</v>
          </cell>
        </row>
        <row r="875">
          <cell r="B875" t="str">
            <v>11D0010184</v>
          </cell>
          <cell r="C875" t="str">
            <v>Lê Minh</v>
          </cell>
          <cell r="D875" t="str">
            <v>Nhựt</v>
          </cell>
          <cell r="E875" t="str">
            <v>01.04.93</v>
          </cell>
          <cell r="F875" t="str">
            <v>11CĐ-Đ3</v>
          </cell>
          <cell r="G875" t="str">
            <v xml:space="preserve"> </v>
          </cell>
          <cell r="H875" t="str">
            <v>B</v>
          </cell>
        </row>
        <row r="876">
          <cell r="B876" t="str">
            <v>11D0010290</v>
          </cell>
          <cell r="C876" t="str">
            <v>Dương</v>
          </cell>
          <cell r="D876" t="str">
            <v>Ny</v>
          </cell>
          <cell r="E876" t="str">
            <v>05.05.92</v>
          </cell>
          <cell r="F876" t="str">
            <v>11CĐ-Đ3</v>
          </cell>
          <cell r="G876" t="str">
            <v xml:space="preserve"> </v>
          </cell>
          <cell r="H876" t="str">
            <v>B</v>
          </cell>
        </row>
        <row r="877">
          <cell r="B877" t="str">
            <v>11D0010189</v>
          </cell>
          <cell r="C877" t="str">
            <v>Lê Xuân</v>
          </cell>
          <cell r="D877" t="str">
            <v>Phi</v>
          </cell>
          <cell r="E877" t="str">
            <v>06.11.93</v>
          </cell>
          <cell r="F877" t="str">
            <v>11CĐ-Đ3</v>
          </cell>
          <cell r="G877" t="str">
            <v xml:space="preserve"> </v>
          </cell>
          <cell r="H877" t="str">
            <v>B</v>
          </cell>
          <cell r="I877" t="str">
            <v>Đ4</v>
          </cell>
        </row>
        <row r="878">
          <cell r="B878" t="str">
            <v>11D0010285</v>
          </cell>
          <cell r="C878" t="str">
            <v>Lê Tiến</v>
          </cell>
          <cell r="D878" t="str">
            <v>Phong</v>
          </cell>
          <cell r="E878" t="str">
            <v>20.08.91</v>
          </cell>
          <cell r="F878" t="str">
            <v>11CĐ-Đ3</v>
          </cell>
          <cell r="G878" t="str">
            <v xml:space="preserve"> </v>
          </cell>
          <cell r="H878" t="str">
            <v>B</v>
          </cell>
          <cell r="I878" t="str">
            <v>Đ4</v>
          </cell>
        </row>
        <row r="879">
          <cell r="B879" t="str">
            <v>11D0010192</v>
          </cell>
          <cell r="C879" t="str">
            <v>Nguyễn Thanh</v>
          </cell>
          <cell r="D879" t="str">
            <v>Phong</v>
          </cell>
          <cell r="E879" t="str">
            <v>25.10.93</v>
          </cell>
          <cell r="F879" t="str">
            <v>11CĐ-Đ3</v>
          </cell>
          <cell r="G879" t="str">
            <v xml:space="preserve"> </v>
          </cell>
          <cell r="H879" t="str">
            <v>B</v>
          </cell>
          <cell r="I879" t="str">
            <v>Đ4</v>
          </cell>
        </row>
        <row r="880">
          <cell r="B880" t="str">
            <v>11D0010193</v>
          </cell>
          <cell r="C880" t="str">
            <v>Nguyễn Minh</v>
          </cell>
          <cell r="D880" t="str">
            <v>Phú</v>
          </cell>
          <cell r="E880" t="str">
            <v>01.05.93</v>
          </cell>
          <cell r="F880" t="str">
            <v>11CĐ-Đ3</v>
          </cell>
          <cell r="G880" t="str">
            <v xml:space="preserve"> </v>
          </cell>
          <cell r="H880" t="str">
            <v>B</v>
          </cell>
          <cell r="I880" t="str">
            <v>Đ4</v>
          </cell>
        </row>
        <row r="881">
          <cell r="B881" t="str">
            <v>11D0010201</v>
          </cell>
          <cell r="C881" t="str">
            <v>Nguyễn Long</v>
          </cell>
          <cell r="D881" t="str">
            <v>Quân</v>
          </cell>
          <cell r="E881" t="str">
            <v>02.02.92</v>
          </cell>
          <cell r="F881" t="str">
            <v>11CĐ-Đ3</v>
          </cell>
          <cell r="G881" t="str">
            <v xml:space="preserve"> </v>
          </cell>
          <cell r="H881" t="str">
            <v>B</v>
          </cell>
          <cell r="I881" t="str">
            <v>Đ4</v>
          </cell>
        </row>
        <row r="882">
          <cell r="B882" t="str">
            <v>11D0010278</v>
          </cell>
          <cell r="C882" t="str">
            <v>Kiều Ánh Hào</v>
          </cell>
          <cell r="D882" t="str">
            <v>Quang</v>
          </cell>
          <cell r="E882" t="str">
            <v>15.08.93</v>
          </cell>
          <cell r="F882" t="str">
            <v>11CĐ-Đ3</v>
          </cell>
          <cell r="G882" t="str">
            <v xml:space="preserve"> </v>
          </cell>
          <cell r="H882" t="str">
            <v>B</v>
          </cell>
          <cell r="I882" t="str">
            <v>Đ4-DT.Chăm</v>
          </cell>
        </row>
        <row r="883">
          <cell r="B883" t="str">
            <v>11D0010212</v>
          </cell>
          <cell r="C883" t="str">
            <v>Hứa Văn</v>
          </cell>
          <cell r="D883" t="str">
            <v>Sang</v>
          </cell>
          <cell r="E883" t="str">
            <v>03.08.93</v>
          </cell>
          <cell r="F883" t="str">
            <v>11CĐ-Đ3</v>
          </cell>
          <cell r="G883" t="str">
            <v xml:space="preserve"> </v>
          </cell>
          <cell r="H883" t="str">
            <v>B</v>
          </cell>
          <cell r="I883" t="str">
            <v>Đ4</v>
          </cell>
        </row>
        <row r="884">
          <cell r="B884" t="str">
            <v>11D0010214</v>
          </cell>
          <cell r="C884" t="str">
            <v>Phạm Thanh</v>
          </cell>
          <cell r="D884" t="str">
            <v>Sang</v>
          </cell>
          <cell r="E884" t="str">
            <v>05.10.92</v>
          </cell>
          <cell r="F884" t="str">
            <v>11CĐ-Đ3</v>
          </cell>
          <cell r="G884" t="str">
            <v xml:space="preserve"> </v>
          </cell>
          <cell r="H884" t="str">
            <v>B</v>
          </cell>
          <cell r="I884" t="str">
            <v>Đ4</v>
          </cell>
        </row>
        <row r="885">
          <cell r="B885" t="str">
            <v>11D0010219</v>
          </cell>
          <cell r="C885" t="str">
            <v>Nguyễn Văn</v>
          </cell>
          <cell r="D885" t="str">
            <v>Sơn</v>
          </cell>
          <cell r="E885" t="str">
            <v>10.10.92</v>
          </cell>
          <cell r="F885" t="str">
            <v>11CĐ-Đ3</v>
          </cell>
          <cell r="G885" t="str">
            <v xml:space="preserve"> </v>
          </cell>
          <cell r="H885" t="str">
            <v>B</v>
          </cell>
          <cell r="I885" t="str">
            <v>Đ4</v>
          </cell>
        </row>
        <row r="886">
          <cell r="B886" t="str">
            <v>11D0010220</v>
          </cell>
          <cell r="C886" t="str">
            <v>Nguyễn</v>
          </cell>
          <cell r="D886" t="str">
            <v>Sự</v>
          </cell>
          <cell r="E886" t="str">
            <v>18.12.92</v>
          </cell>
          <cell r="F886" t="str">
            <v>11CĐ-Đ3</v>
          </cell>
          <cell r="G886" t="str">
            <v xml:space="preserve"> </v>
          </cell>
          <cell r="H886" t="str">
            <v>B</v>
          </cell>
          <cell r="I886" t="str">
            <v>Đ4</v>
          </cell>
        </row>
        <row r="887">
          <cell r="B887" t="str">
            <v>11D0010229</v>
          </cell>
          <cell r="C887" t="str">
            <v>Nguyễn Minh</v>
          </cell>
          <cell r="D887" t="str">
            <v>Tâm</v>
          </cell>
          <cell r="E887" t="str">
            <v>26.03.92</v>
          </cell>
          <cell r="F887" t="str">
            <v>11CĐ-Đ3</v>
          </cell>
          <cell r="G887" t="str">
            <v xml:space="preserve"> </v>
          </cell>
          <cell r="H887" t="str">
            <v>B</v>
          </cell>
          <cell r="I887" t="str">
            <v>Đ4</v>
          </cell>
        </row>
        <row r="888">
          <cell r="B888" t="str">
            <v>11D0010231</v>
          </cell>
          <cell r="C888" t="str">
            <v>Trần Văn</v>
          </cell>
          <cell r="D888" t="str">
            <v>Tấn</v>
          </cell>
          <cell r="E888" t="str">
            <v>27.09.92</v>
          </cell>
          <cell r="F888" t="str">
            <v>11CĐ-Đ3</v>
          </cell>
          <cell r="G888" t="str">
            <v xml:space="preserve"> </v>
          </cell>
          <cell r="H888" t="str">
            <v>B</v>
          </cell>
        </row>
        <row r="889">
          <cell r="B889" t="str">
            <v>11D0010236</v>
          </cell>
          <cell r="C889" t="str">
            <v>Huỳnh Ngọc</v>
          </cell>
          <cell r="D889" t="str">
            <v>Thái</v>
          </cell>
          <cell r="E889" t="str">
            <v>27.06.93</v>
          </cell>
          <cell r="F889" t="str">
            <v>11CĐ-Đ3</v>
          </cell>
          <cell r="G889" t="str">
            <v xml:space="preserve"> </v>
          </cell>
          <cell r="H889" t="str">
            <v>B</v>
          </cell>
        </row>
        <row r="890">
          <cell r="B890" t="str">
            <v>11D0010243</v>
          </cell>
          <cell r="C890" t="str">
            <v>Nguyễn Thanh</v>
          </cell>
          <cell r="D890" t="str">
            <v>Thiện</v>
          </cell>
          <cell r="E890" t="str">
            <v>24.08.93</v>
          </cell>
          <cell r="F890" t="str">
            <v>11CĐ-Đ3</v>
          </cell>
          <cell r="G890" t="str">
            <v xml:space="preserve"> </v>
          </cell>
          <cell r="H890" t="str">
            <v>B</v>
          </cell>
          <cell r="I890" t="str">
            <v>Đ4</v>
          </cell>
        </row>
        <row r="891">
          <cell r="B891" t="str">
            <v>11D0010246</v>
          </cell>
          <cell r="C891" t="str">
            <v>Nguyễn Văn</v>
          </cell>
          <cell r="D891" t="str">
            <v>Thoại</v>
          </cell>
          <cell r="E891" t="str">
            <v>14.09.93</v>
          </cell>
          <cell r="F891" t="str">
            <v>11CĐ-Đ3</v>
          </cell>
          <cell r="G891" t="str">
            <v xml:space="preserve"> </v>
          </cell>
          <cell r="H891" t="str">
            <v>B</v>
          </cell>
          <cell r="I891" t="str">
            <v>Đ4</v>
          </cell>
        </row>
        <row r="892">
          <cell r="B892" t="str">
            <v>11D0010249</v>
          </cell>
          <cell r="C892" t="str">
            <v>Lương Hoài</v>
          </cell>
          <cell r="D892" t="str">
            <v>Thương</v>
          </cell>
          <cell r="E892" t="str">
            <v>05.02.93</v>
          </cell>
          <cell r="F892" t="str">
            <v>11CĐ-Đ3</v>
          </cell>
          <cell r="G892" t="str">
            <v xml:space="preserve"> </v>
          </cell>
        </row>
        <row r="893">
          <cell r="B893" t="str">
            <v>11D0010250</v>
          </cell>
          <cell r="C893" t="str">
            <v>Bùi Văn</v>
          </cell>
          <cell r="D893" t="str">
            <v>Tiến</v>
          </cell>
          <cell r="E893" t="str">
            <v>24.02.92</v>
          </cell>
          <cell r="F893" t="str">
            <v>11CĐ-Đ3</v>
          </cell>
          <cell r="G893" t="str">
            <v xml:space="preserve"> </v>
          </cell>
          <cell r="H893" t="str">
            <v>B</v>
          </cell>
          <cell r="I893" t="str">
            <v>Đ4</v>
          </cell>
        </row>
        <row r="894">
          <cell r="B894" t="str">
            <v>11D0010255</v>
          </cell>
          <cell r="C894" t="str">
            <v>Trần Việt</v>
          </cell>
          <cell r="D894" t="str">
            <v>Tiến</v>
          </cell>
          <cell r="E894" t="str">
            <v>12.02.92</v>
          </cell>
          <cell r="F894" t="str">
            <v>11CĐ-Đ3</v>
          </cell>
          <cell r="G894" t="str">
            <v xml:space="preserve"> </v>
          </cell>
          <cell r="H894" t="str">
            <v>B</v>
          </cell>
        </row>
        <row r="895">
          <cell r="B895" t="str">
            <v>11D0010293</v>
          </cell>
          <cell r="C895" t="str">
            <v>Nguyễn Văn</v>
          </cell>
          <cell r="D895" t="str">
            <v>Tốt</v>
          </cell>
          <cell r="E895" t="str">
            <v>10.10.92</v>
          </cell>
          <cell r="F895" t="str">
            <v>11CĐ-Đ3</v>
          </cell>
          <cell r="G895" t="str">
            <v xml:space="preserve"> </v>
          </cell>
          <cell r="H895" t="str">
            <v>B</v>
          </cell>
          <cell r="I895" t="str">
            <v>Đ4</v>
          </cell>
        </row>
        <row r="896">
          <cell r="B896" t="str">
            <v>11D0010261</v>
          </cell>
          <cell r="C896" t="str">
            <v>Trương Nhựt</v>
          </cell>
          <cell r="D896" t="str">
            <v>Trường</v>
          </cell>
          <cell r="E896" t="str">
            <v>25.02.93</v>
          </cell>
          <cell r="F896" t="str">
            <v>11CĐ-Đ3</v>
          </cell>
          <cell r="G896" t="str">
            <v xml:space="preserve"> </v>
          </cell>
          <cell r="H896" t="str">
            <v>B</v>
          </cell>
          <cell r="I896" t="str">
            <v>Đ4</v>
          </cell>
        </row>
        <row r="897">
          <cell r="B897" t="str">
            <v>11D0010262</v>
          </cell>
          <cell r="C897" t="str">
            <v>Hoàng Anh</v>
          </cell>
          <cell r="D897" t="str">
            <v>Tú</v>
          </cell>
          <cell r="E897" t="str">
            <v>15.03.93</v>
          </cell>
          <cell r="F897" t="str">
            <v>11CĐ-Đ3</v>
          </cell>
          <cell r="G897" t="str">
            <v xml:space="preserve"> </v>
          </cell>
          <cell r="H897" t="str">
            <v>B</v>
          </cell>
          <cell r="I897" t="str">
            <v>Đ4</v>
          </cell>
        </row>
        <row r="898">
          <cell r="B898" t="str">
            <v>11D0010280</v>
          </cell>
          <cell r="C898" t="str">
            <v>Phạm Thanh</v>
          </cell>
          <cell r="D898" t="str">
            <v>Tuân</v>
          </cell>
          <cell r="E898" t="str">
            <v>09.06.90</v>
          </cell>
          <cell r="F898" t="str">
            <v>11CĐ-Đ3</v>
          </cell>
          <cell r="G898" t="str">
            <v xml:space="preserve"> </v>
          </cell>
          <cell r="H898" t="str">
            <v>B</v>
          </cell>
          <cell r="I898" t="str">
            <v>Đ4</v>
          </cell>
        </row>
        <row r="899">
          <cell r="B899" t="str">
            <v>11D0010272</v>
          </cell>
          <cell r="C899" t="str">
            <v>Đặng Văn</v>
          </cell>
          <cell r="D899" t="str">
            <v>Vinh</v>
          </cell>
          <cell r="E899" t="str">
            <v>07.09.92</v>
          </cell>
          <cell r="F899" t="str">
            <v>11CĐ-Đ3</v>
          </cell>
          <cell r="G899" t="str">
            <v xml:space="preserve"> </v>
          </cell>
          <cell r="H899" t="str">
            <v>B</v>
          </cell>
          <cell r="I899" t="str">
            <v>Đ4</v>
          </cell>
        </row>
        <row r="900">
          <cell r="B900" t="str">
            <v>11D0010274</v>
          </cell>
          <cell r="C900" t="str">
            <v>Phạm Quốc</v>
          </cell>
          <cell r="D900" t="str">
            <v>Vinh</v>
          </cell>
          <cell r="E900" t="str">
            <v>25.12.93</v>
          </cell>
          <cell r="F900" t="str">
            <v>11CĐ-Đ3</v>
          </cell>
          <cell r="G900" t="str">
            <v xml:space="preserve"> </v>
          </cell>
          <cell r="H900" t="str">
            <v>B</v>
          </cell>
          <cell r="I900" t="str">
            <v>Đ4</v>
          </cell>
        </row>
        <row r="901">
          <cell r="B901" t="str">
            <v>11D0010276</v>
          </cell>
          <cell r="C901" t="str">
            <v>Lê Thanh</v>
          </cell>
          <cell r="D901" t="str">
            <v>Vũ</v>
          </cell>
          <cell r="E901" t="str">
            <v>12.08.93</v>
          </cell>
          <cell r="F901" t="str">
            <v>11CĐ-Đ3</v>
          </cell>
          <cell r="G901" t="str">
            <v xml:space="preserve"> </v>
          </cell>
          <cell r="H901" t="str">
            <v>B</v>
          </cell>
          <cell r="I901" t="str">
            <v>Đ4</v>
          </cell>
        </row>
        <row r="902">
          <cell r="B902" t="str">
            <v>11D0010302</v>
          </cell>
          <cell r="C902" t="str">
            <v>Phan Thanh</v>
          </cell>
          <cell r="D902" t="str">
            <v>Vũ</v>
          </cell>
          <cell r="E902" t="str">
            <v>23.08.93</v>
          </cell>
          <cell r="F902" t="str">
            <v>11CĐ-Đ3</v>
          </cell>
          <cell r="G902" t="str">
            <v xml:space="preserve"> </v>
          </cell>
          <cell r="H902" t="str">
            <v>B</v>
          </cell>
          <cell r="I902" t="str">
            <v>Đ4</v>
          </cell>
        </row>
        <row r="903">
          <cell r="B903" t="str">
            <v>11D0010277</v>
          </cell>
          <cell r="C903" t="str">
            <v>Võ Tuấn</v>
          </cell>
          <cell r="D903" t="str">
            <v>Vũ</v>
          </cell>
          <cell r="E903" t="str">
            <v>11.10.93</v>
          </cell>
          <cell r="F903" t="str">
            <v>11CĐ-Đ3</v>
          </cell>
          <cell r="G903" t="str">
            <v>LT</v>
          </cell>
          <cell r="H903" t="str">
            <v>B</v>
          </cell>
          <cell r="I903" t="str">
            <v>Đ4</v>
          </cell>
        </row>
        <row r="904">
          <cell r="B904" t="str">
            <v>11D0010093</v>
          </cell>
          <cell r="C904" t="str">
            <v>Nguyễn Vũ Thiên</v>
          </cell>
          <cell r="D904" t="str">
            <v>Ân</v>
          </cell>
          <cell r="E904" t="str">
            <v>03.05.92</v>
          </cell>
          <cell r="F904" t="str">
            <v>11CĐ-Đ4</v>
          </cell>
          <cell r="H904" t="str">
            <v>B</v>
          </cell>
          <cell r="I904" t="str">
            <v>Đ5</v>
          </cell>
        </row>
        <row r="905">
          <cell r="B905" t="str">
            <v>11D0010097</v>
          </cell>
          <cell r="C905" t="str">
            <v>Chềnh Thím</v>
          </cell>
          <cell r="D905" t="str">
            <v>Bẩu</v>
          </cell>
          <cell r="E905" t="str">
            <v>23.11.92</v>
          </cell>
          <cell r="F905" t="str">
            <v>11CĐ-Đ4</v>
          </cell>
          <cell r="G905" t="str">
            <v xml:space="preserve"> </v>
          </cell>
          <cell r="H905" t="str">
            <v>B</v>
          </cell>
          <cell r="I905" t="str">
            <v>Đ5</v>
          </cell>
        </row>
        <row r="906">
          <cell r="B906" t="str">
            <v>11D0010098</v>
          </cell>
          <cell r="C906" t="str">
            <v>Huỳnh Văn</v>
          </cell>
          <cell r="D906" t="str">
            <v>Biên</v>
          </cell>
          <cell r="E906" t="str">
            <v>26.02.93</v>
          </cell>
          <cell r="F906" t="str">
            <v>11CĐ-Đ4</v>
          </cell>
          <cell r="G906" t="str">
            <v xml:space="preserve"> </v>
          </cell>
          <cell r="H906" t="str">
            <v>B</v>
          </cell>
          <cell r="I906" t="str">
            <v>Đ3</v>
          </cell>
        </row>
        <row r="907">
          <cell r="B907" t="str">
            <v>11D0010099</v>
          </cell>
          <cell r="C907" t="str">
            <v>Trần Trọng</v>
          </cell>
          <cell r="D907" t="str">
            <v>Chiến</v>
          </cell>
          <cell r="E907" t="str">
            <v>15.03.93</v>
          </cell>
          <cell r="F907" t="str">
            <v>11CĐ-Đ4</v>
          </cell>
          <cell r="G907" t="str">
            <v xml:space="preserve"> </v>
          </cell>
          <cell r="H907" t="str">
            <v>B</v>
          </cell>
          <cell r="I907" t="str">
            <v>Đ5</v>
          </cell>
        </row>
        <row r="908">
          <cell r="B908" t="str">
            <v>11D0010101</v>
          </cell>
          <cell r="C908" t="str">
            <v>Nguyễn Thành</v>
          </cell>
          <cell r="D908" t="str">
            <v>Công</v>
          </cell>
          <cell r="E908" t="str">
            <v>01.02.93</v>
          </cell>
          <cell r="F908" t="str">
            <v>11CĐ-Đ4</v>
          </cell>
          <cell r="G908" t="str">
            <v xml:space="preserve"> </v>
          </cell>
          <cell r="H908" t="str">
            <v>B</v>
          </cell>
          <cell r="I908" t="str">
            <v>Đ5</v>
          </cell>
        </row>
        <row r="909">
          <cell r="B909" t="str">
            <v>11D0010287</v>
          </cell>
          <cell r="C909" t="str">
            <v>Trần Văn</v>
          </cell>
          <cell r="D909" t="str">
            <v>Cường</v>
          </cell>
          <cell r="E909" t="str">
            <v>30.11.91</v>
          </cell>
          <cell r="F909" t="str">
            <v>11CĐ-Đ4</v>
          </cell>
          <cell r="G909" t="str">
            <v xml:space="preserve"> </v>
          </cell>
          <cell r="H909" t="str">
            <v>B</v>
          </cell>
          <cell r="I909" t="str">
            <v>Đ5</v>
          </cell>
        </row>
        <row r="910">
          <cell r="B910" t="str">
            <v>11D0010104</v>
          </cell>
          <cell r="C910" t="str">
            <v>Trương Quang</v>
          </cell>
          <cell r="D910" t="str">
            <v>Diêu</v>
          </cell>
          <cell r="E910" t="str">
            <v>29.09.93</v>
          </cell>
          <cell r="F910" t="str">
            <v>11CĐ-Đ4</v>
          </cell>
          <cell r="G910" t="str">
            <v xml:space="preserve"> </v>
          </cell>
          <cell r="H910" t="str">
            <v>B</v>
          </cell>
          <cell r="I910" t="str">
            <v>Đ5</v>
          </cell>
        </row>
        <row r="911">
          <cell r="B911" t="str">
            <v>11D0010204</v>
          </cell>
          <cell r="C911" t="str">
            <v>Trà Hoàng</v>
          </cell>
          <cell r="D911" t="str">
            <v>Đại</v>
          </cell>
          <cell r="E911" t="str">
            <v>01.07.93</v>
          </cell>
          <cell r="F911" t="str">
            <v>11CĐ-Đ4</v>
          </cell>
          <cell r="G911" t="str">
            <v xml:space="preserve"> </v>
          </cell>
          <cell r="H911" t="str">
            <v>B</v>
          </cell>
          <cell r="I911" t="str">
            <v>Đ3</v>
          </cell>
        </row>
        <row r="912">
          <cell r="B912" t="str">
            <v>11D0010113</v>
          </cell>
          <cell r="C912" t="str">
            <v>Nguyễn Công</v>
          </cell>
          <cell r="D912" t="str">
            <v>Đạt</v>
          </cell>
          <cell r="E912" t="str">
            <v>29.05.92</v>
          </cell>
          <cell r="F912" t="str">
            <v>11CĐ-Đ4</v>
          </cell>
          <cell r="G912" t="str">
            <v xml:space="preserve"> </v>
          </cell>
          <cell r="H912" t="str">
            <v>B</v>
          </cell>
          <cell r="I912" t="str">
            <v>Đ5</v>
          </cell>
        </row>
        <row r="913">
          <cell r="B913" t="str">
            <v>11D0010317</v>
          </cell>
          <cell r="C913" t="str">
            <v>Phạm Quang</v>
          </cell>
          <cell r="D913" t="str">
            <v>Đạt</v>
          </cell>
          <cell r="E913" t="str">
            <v>13.12.92</v>
          </cell>
          <cell r="F913" t="str">
            <v>11CĐ-Đ4</v>
          </cell>
          <cell r="G913" t="str">
            <v xml:space="preserve"> </v>
          </cell>
          <cell r="H913" t="str">
            <v>B</v>
          </cell>
          <cell r="I913" t="str">
            <v>Đ5</v>
          </cell>
        </row>
        <row r="914">
          <cell r="B914" t="str">
            <v>11D0010119</v>
          </cell>
          <cell r="C914" t="str">
            <v>Phan Thành</v>
          </cell>
          <cell r="D914" t="str">
            <v>Đô</v>
          </cell>
          <cell r="E914" t="str">
            <v>11.04.93</v>
          </cell>
          <cell r="F914" t="str">
            <v>11CĐ-Đ4</v>
          </cell>
          <cell r="G914" t="str">
            <v xml:space="preserve"> </v>
          </cell>
          <cell r="H914" t="str">
            <v>B</v>
          </cell>
          <cell r="I914" t="str">
            <v>Đ3</v>
          </cell>
        </row>
        <row r="915">
          <cell r="B915" t="str">
            <v>11D0010125</v>
          </cell>
          <cell r="C915" t="str">
            <v>Nguyễn Thanh</v>
          </cell>
          <cell r="D915" t="str">
            <v>Hải</v>
          </cell>
          <cell r="E915" t="str">
            <v>07.12.93</v>
          </cell>
          <cell r="F915" t="str">
            <v>11CĐ-Đ4</v>
          </cell>
          <cell r="G915" t="str">
            <v xml:space="preserve"> </v>
          </cell>
          <cell r="H915" t="str">
            <v>B</v>
          </cell>
          <cell r="I915" t="str">
            <v>Đ5</v>
          </cell>
        </row>
        <row r="916">
          <cell r="B916" t="str">
            <v>11D0010135</v>
          </cell>
          <cell r="C916" t="str">
            <v>Lưu Văn</v>
          </cell>
          <cell r="D916" t="str">
            <v>Hiệp</v>
          </cell>
          <cell r="E916" t="str">
            <v>16.10.93</v>
          </cell>
          <cell r="F916" t="str">
            <v>11CĐ-Đ4</v>
          </cell>
          <cell r="G916" t="str">
            <v xml:space="preserve"> </v>
          </cell>
          <cell r="H916" t="str">
            <v>B</v>
          </cell>
          <cell r="I916" t="str">
            <v>Đ5</v>
          </cell>
        </row>
        <row r="917">
          <cell r="B917" t="str">
            <v>11D0010138</v>
          </cell>
          <cell r="C917" t="str">
            <v>Hồ Hữu</v>
          </cell>
          <cell r="D917" t="str">
            <v>Hiệu</v>
          </cell>
          <cell r="E917" t="str">
            <v>01.12.93</v>
          </cell>
          <cell r="F917" t="str">
            <v>11CĐ-Đ4</v>
          </cell>
          <cell r="G917" t="str">
            <v xml:space="preserve"> </v>
          </cell>
          <cell r="H917" t="str">
            <v>B</v>
          </cell>
          <cell r="I917" t="str">
            <v>Đ5</v>
          </cell>
        </row>
        <row r="918">
          <cell r="B918" t="str">
            <v>11D0010139</v>
          </cell>
          <cell r="C918" t="str">
            <v>Lê Ngọc</v>
          </cell>
          <cell r="D918" t="str">
            <v>Hiếu</v>
          </cell>
          <cell r="E918" t="str">
            <v>04.01.91</v>
          </cell>
          <cell r="F918" t="str">
            <v>11CĐ-Đ4</v>
          </cell>
          <cell r="G918" t="str">
            <v xml:space="preserve"> </v>
          </cell>
          <cell r="H918" t="str">
            <v>B</v>
          </cell>
          <cell r="I918" t="str">
            <v>Đ5</v>
          </cell>
        </row>
        <row r="919">
          <cell r="B919" t="str">
            <v>11D0010141</v>
          </cell>
          <cell r="C919" t="str">
            <v>Phạm Ngọc</v>
          </cell>
          <cell r="D919" t="str">
            <v>Hộ</v>
          </cell>
          <cell r="E919" t="str">
            <v>16.10.93</v>
          </cell>
          <cell r="F919" t="str">
            <v>11CĐ-Đ4</v>
          </cell>
          <cell r="G919" t="str">
            <v xml:space="preserve"> </v>
          </cell>
          <cell r="H919" t="str">
            <v>B</v>
          </cell>
          <cell r="I919" t="str">
            <v>Đ5</v>
          </cell>
        </row>
        <row r="920">
          <cell r="B920" t="str">
            <v>11D0010142</v>
          </cell>
          <cell r="C920" t="str">
            <v>Lê Văn</v>
          </cell>
          <cell r="D920" t="str">
            <v>Hòa</v>
          </cell>
          <cell r="E920" t="str">
            <v>19.07.93</v>
          </cell>
          <cell r="F920" t="str">
            <v>11CĐ-Đ4</v>
          </cell>
          <cell r="G920" t="str">
            <v xml:space="preserve"> </v>
          </cell>
          <cell r="H920" t="str">
            <v>B</v>
          </cell>
          <cell r="I920" t="str">
            <v>Đ5</v>
          </cell>
        </row>
        <row r="921">
          <cell r="B921" t="str">
            <v>11D0010156</v>
          </cell>
          <cell r="C921" t="str">
            <v>Trần Thanh</v>
          </cell>
          <cell r="D921" t="str">
            <v>Lâm</v>
          </cell>
          <cell r="E921" t="str">
            <v>23.12.92</v>
          </cell>
          <cell r="F921" t="str">
            <v>11CĐ-Đ4</v>
          </cell>
          <cell r="G921" t="str">
            <v xml:space="preserve"> </v>
          </cell>
          <cell r="H921" t="str">
            <v>B</v>
          </cell>
          <cell r="I921" t="str">
            <v>Đ5</v>
          </cell>
        </row>
        <row r="922">
          <cell r="B922" t="str">
            <v>11D0010160</v>
          </cell>
          <cell r="C922" t="str">
            <v>Huỳnh Minh</v>
          </cell>
          <cell r="D922" t="str">
            <v>Lập</v>
          </cell>
          <cell r="E922" t="str">
            <v>10.01.93</v>
          </cell>
          <cell r="F922" t="str">
            <v>11CĐ-Đ4</v>
          </cell>
          <cell r="G922" t="str">
            <v xml:space="preserve"> </v>
          </cell>
          <cell r="H922" t="str">
            <v>B</v>
          </cell>
          <cell r="I922" t="str">
            <v>Đ5</v>
          </cell>
        </row>
        <row r="923">
          <cell r="B923" t="str">
            <v>11D0010162</v>
          </cell>
          <cell r="C923" t="str">
            <v>Ngô Hoài</v>
          </cell>
          <cell r="D923" t="str">
            <v>Linh</v>
          </cell>
          <cell r="E923" t="str">
            <v>10.02.90</v>
          </cell>
          <cell r="F923" t="str">
            <v>11CĐ-Đ4</v>
          </cell>
          <cell r="G923" t="str">
            <v xml:space="preserve"> </v>
          </cell>
          <cell r="I923" t="str">
            <v>Đ5</v>
          </cell>
        </row>
        <row r="924">
          <cell r="B924" t="str">
            <v>11D0010165</v>
          </cell>
          <cell r="C924" t="str">
            <v>Lê Đức</v>
          </cell>
          <cell r="D924" t="str">
            <v>Lộc</v>
          </cell>
          <cell r="E924" t="str">
            <v>18.11.92</v>
          </cell>
          <cell r="F924" t="str">
            <v>11CĐ-Đ4</v>
          </cell>
          <cell r="G924" t="str">
            <v xml:space="preserve"> </v>
          </cell>
          <cell r="H924" t="str">
            <v>B</v>
          </cell>
          <cell r="I924" t="str">
            <v>Đ5</v>
          </cell>
        </row>
        <row r="925">
          <cell r="B925" t="str">
            <v>11D0010168</v>
          </cell>
          <cell r="C925" t="str">
            <v>Nguyễn Văn</v>
          </cell>
          <cell r="D925" t="str">
            <v>Long</v>
          </cell>
          <cell r="E925" t="str">
            <v>02.02.93</v>
          </cell>
          <cell r="F925" t="str">
            <v>11CĐ-Đ4</v>
          </cell>
          <cell r="G925" t="str">
            <v xml:space="preserve"> </v>
          </cell>
          <cell r="H925" t="str">
            <v>B</v>
          </cell>
          <cell r="I925" t="str">
            <v>Đ5</v>
          </cell>
        </row>
        <row r="926">
          <cell r="B926" t="str">
            <v>11D0010170</v>
          </cell>
          <cell r="C926" t="str">
            <v>Lê Chánh</v>
          </cell>
          <cell r="D926" t="str">
            <v>Luân</v>
          </cell>
          <cell r="E926" t="str">
            <v>05.02.93</v>
          </cell>
          <cell r="F926" t="str">
            <v>11CĐ-Đ4</v>
          </cell>
          <cell r="G926" t="str">
            <v xml:space="preserve"> </v>
          </cell>
          <cell r="H926" t="str">
            <v>B</v>
          </cell>
          <cell r="I926" t="str">
            <v>Đ5</v>
          </cell>
        </row>
        <row r="927">
          <cell r="B927" t="str">
            <v>11D0010172</v>
          </cell>
          <cell r="C927" t="str">
            <v>Đặng Hoàng</v>
          </cell>
          <cell r="D927" t="str">
            <v>Minh</v>
          </cell>
          <cell r="E927" t="str">
            <v>07.03.93</v>
          </cell>
          <cell r="F927" t="str">
            <v>11CĐ-Đ4</v>
          </cell>
          <cell r="G927" t="str">
            <v>LPKL</v>
          </cell>
          <cell r="I927" t="str">
            <v>Đ5</v>
          </cell>
        </row>
        <row r="928">
          <cell r="B928" t="str">
            <v>11D0010173</v>
          </cell>
          <cell r="C928" t="str">
            <v>Mai Công</v>
          </cell>
          <cell r="D928" t="str">
            <v>Minh</v>
          </cell>
          <cell r="E928" t="str">
            <v>09.07.91</v>
          </cell>
          <cell r="F928" t="str">
            <v>11CĐ-Đ4</v>
          </cell>
          <cell r="G928" t="str">
            <v xml:space="preserve"> </v>
          </cell>
          <cell r="H928" t="str">
            <v>B</v>
          </cell>
          <cell r="I928" t="str">
            <v>Đ5</v>
          </cell>
        </row>
        <row r="929">
          <cell r="B929" t="str">
            <v>11D0010174</v>
          </cell>
          <cell r="C929" t="str">
            <v>Nguyễn Hoàng</v>
          </cell>
          <cell r="D929" t="str">
            <v>Minh</v>
          </cell>
          <cell r="E929" t="str">
            <v>14.01.93</v>
          </cell>
          <cell r="F929" t="str">
            <v>11CĐ-Đ4</v>
          </cell>
          <cell r="G929" t="str">
            <v xml:space="preserve"> </v>
          </cell>
          <cell r="I929" t="str">
            <v>Đ5</v>
          </cell>
        </row>
        <row r="930">
          <cell r="B930" t="str">
            <v>11D0010175</v>
          </cell>
          <cell r="C930" t="str">
            <v>Hoàng Công</v>
          </cell>
          <cell r="D930" t="str">
            <v>Nam</v>
          </cell>
          <cell r="E930" t="str">
            <v>25.02.92</v>
          </cell>
          <cell r="F930" t="str">
            <v>11CĐ-Đ4</v>
          </cell>
          <cell r="G930" t="str">
            <v xml:space="preserve"> </v>
          </cell>
          <cell r="H930" t="str">
            <v>B</v>
          </cell>
          <cell r="I930" t="str">
            <v>Đ5</v>
          </cell>
        </row>
        <row r="931">
          <cell r="B931" t="str">
            <v>11D0010179</v>
          </cell>
          <cell r="C931" t="str">
            <v>Vũ Văn</v>
          </cell>
          <cell r="D931" t="str">
            <v>Nam</v>
          </cell>
          <cell r="E931" t="str">
            <v>07.03.90</v>
          </cell>
          <cell r="F931" t="str">
            <v>11CĐ-Đ4</v>
          </cell>
          <cell r="G931" t="str">
            <v xml:space="preserve"> </v>
          </cell>
          <cell r="H931" t="str">
            <v>B</v>
          </cell>
          <cell r="I931" t="str">
            <v>Đ5</v>
          </cell>
        </row>
        <row r="932">
          <cell r="B932" t="str">
            <v>11D0010180</v>
          </cell>
          <cell r="C932" t="str">
            <v>Lê Văn</v>
          </cell>
          <cell r="D932" t="str">
            <v>Ngân</v>
          </cell>
          <cell r="E932" t="str">
            <v>20.12.93</v>
          </cell>
          <cell r="F932" t="str">
            <v>11CĐ-Đ4</v>
          </cell>
          <cell r="G932" t="str">
            <v xml:space="preserve"> </v>
          </cell>
          <cell r="H932" t="str">
            <v>B</v>
          </cell>
          <cell r="I932" t="str">
            <v>Đ3</v>
          </cell>
        </row>
        <row r="933">
          <cell r="B933" t="str">
            <v>11D0010185</v>
          </cell>
          <cell r="C933" t="str">
            <v>Nguyễn Ga</v>
          </cell>
          <cell r="D933" t="str">
            <v>Ni</v>
          </cell>
          <cell r="E933" t="str">
            <v>09.11.93</v>
          </cell>
          <cell r="F933" t="str">
            <v>11CĐ-Đ4</v>
          </cell>
          <cell r="G933" t="str">
            <v xml:space="preserve"> </v>
          </cell>
          <cell r="H933" t="str">
            <v>B</v>
          </cell>
          <cell r="I933" t="str">
            <v>Đ5</v>
          </cell>
        </row>
        <row r="934">
          <cell r="B934" t="str">
            <v>11D0010188</v>
          </cell>
          <cell r="C934" t="str">
            <v>Hà Quốc</v>
          </cell>
          <cell r="D934" t="str">
            <v>Phi</v>
          </cell>
          <cell r="E934" t="str">
            <v>19.02.93</v>
          </cell>
          <cell r="F934" t="str">
            <v>11CĐ-Đ4</v>
          </cell>
          <cell r="G934" t="str">
            <v xml:space="preserve"> </v>
          </cell>
          <cell r="H934" t="str">
            <v>B</v>
          </cell>
          <cell r="I934" t="str">
            <v>Đ5</v>
          </cell>
        </row>
        <row r="935">
          <cell r="B935" t="str">
            <v>11D0010194</v>
          </cell>
          <cell r="C935" t="str">
            <v>Trần Văn</v>
          </cell>
          <cell r="D935" t="str">
            <v>Phúc</v>
          </cell>
          <cell r="E935" t="str">
            <v>27.03.92</v>
          </cell>
          <cell r="F935" t="str">
            <v>11CĐ-Đ4</v>
          </cell>
          <cell r="G935" t="str">
            <v xml:space="preserve"> </v>
          </cell>
          <cell r="H935" t="str">
            <v>B</v>
          </cell>
          <cell r="I935" t="str">
            <v>Đ5</v>
          </cell>
        </row>
        <row r="936">
          <cell r="B936" t="str">
            <v>11D0010198</v>
          </cell>
          <cell r="C936" t="str">
            <v>Nguyễn Tấn</v>
          </cell>
          <cell r="D936" t="str">
            <v>Phương</v>
          </cell>
          <cell r="E936" t="str">
            <v>04.10.93</v>
          </cell>
          <cell r="F936" t="str">
            <v>11CĐ-Đ4</v>
          </cell>
          <cell r="G936" t="str">
            <v xml:space="preserve"> </v>
          </cell>
          <cell r="H936" t="str">
            <v>B</v>
          </cell>
          <cell r="I936" t="str">
            <v>Đ5</v>
          </cell>
        </row>
        <row r="937">
          <cell r="B937" t="str">
            <v>11D0010202</v>
          </cell>
          <cell r="C937" t="str">
            <v>Trần Đặng Đình</v>
          </cell>
          <cell r="D937" t="str">
            <v>Quân</v>
          </cell>
          <cell r="E937" t="str">
            <v>19.11.93</v>
          </cell>
          <cell r="F937" t="str">
            <v>11CĐ-Đ4</v>
          </cell>
          <cell r="G937" t="str">
            <v xml:space="preserve"> </v>
          </cell>
          <cell r="I937" t="str">
            <v>Đ3</v>
          </cell>
        </row>
        <row r="938">
          <cell r="B938" t="str">
            <v>11D0010206</v>
          </cell>
          <cell r="C938" t="str">
            <v xml:space="preserve">Trương </v>
          </cell>
          <cell r="D938" t="str">
            <v>Quyền</v>
          </cell>
          <cell r="E938" t="str">
            <v>21.04.93</v>
          </cell>
          <cell r="F938" t="str">
            <v>11CĐ-Đ4</v>
          </cell>
          <cell r="G938" t="str">
            <v xml:space="preserve"> </v>
          </cell>
          <cell r="H938" t="str">
            <v>B</v>
          </cell>
          <cell r="I938" t="str">
            <v>Đ5</v>
          </cell>
        </row>
        <row r="939">
          <cell r="B939" t="str">
            <v>11D0010210</v>
          </cell>
          <cell r="C939" t="str">
            <v>Dương Thanh</v>
          </cell>
          <cell r="D939" t="str">
            <v>Sang</v>
          </cell>
          <cell r="E939" t="str">
            <v>15.02.93</v>
          </cell>
          <cell r="F939" t="str">
            <v>11CĐ-Đ4</v>
          </cell>
          <cell r="G939" t="str">
            <v xml:space="preserve"> </v>
          </cell>
          <cell r="H939" t="str">
            <v>B</v>
          </cell>
          <cell r="I939" t="str">
            <v>Đ5</v>
          </cell>
        </row>
        <row r="940">
          <cell r="B940" t="str">
            <v>11D0010213</v>
          </cell>
          <cell r="C940" t="str">
            <v>Lương Văn</v>
          </cell>
          <cell r="D940" t="str">
            <v>Sang</v>
          </cell>
          <cell r="E940" t="str">
            <v>12.07.93</v>
          </cell>
          <cell r="F940" t="str">
            <v>11CĐ-Đ4</v>
          </cell>
          <cell r="G940" t="str">
            <v xml:space="preserve"> </v>
          </cell>
          <cell r="H940" t="str">
            <v>B</v>
          </cell>
          <cell r="I940" t="str">
            <v>Đ5</v>
          </cell>
        </row>
        <row r="941">
          <cell r="B941" t="str">
            <v>11D0010221</v>
          </cell>
          <cell r="C941" t="str">
            <v>Phạm Thái</v>
          </cell>
          <cell r="D941" t="str">
            <v>Sư</v>
          </cell>
          <cell r="E941" t="str">
            <v>24.05.92</v>
          </cell>
          <cell r="F941" t="str">
            <v>11CĐ-Đ4</v>
          </cell>
          <cell r="G941" t="str">
            <v xml:space="preserve"> </v>
          </cell>
          <cell r="H941" t="str">
            <v>B</v>
          </cell>
          <cell r="I941" t="str">
            <v>Đ3</v>
          </cell>
        </row>
        <row r="942">
          <cell r="B942" t="str">
            <v>11D0010222</v>
          </cell>
          <cell r="C942" t="str">
            <v>Trương Tiến</v>
          </cell>
          <cell r="D942" t="str">
            <v>Sự</v>
          </cell>
          <cell r="E942" t="str">
            <v>01.02.93</v>
          </cell>
          <cell r="F942" t="str">
            <v>11CĐ-Đ4</v>
          </cell>
          <cell r="G942" t="str">
            <v xml:space="preserve"> </v>
          </cell>
          <cell r="H942" t="str">
            <v>B</v>
          </cell>
          <cell r="I942" t="str">
            <v>Đ5</v>
          </cell>
        </row>
        <row r="943">
          <cell r="B943" t="str">
            <v>11D0010228</v>
          </cell>
          <cell r="C943" t="str">
            <v>Lê Minh</v>
          </cell>
          <cell r="D943" t="str">
            <v>Tâm</v>
          </cell>
          <cell r="E943" t="str">
            <v>04.03.93</v>
          </cell>
          <cell r="F943" t="str">
            <v>11CĐ-Đ4</v>
          </cell>
          <cell r="G943" t="str">
            <v xml:space="preserve"> </v>
          </cell>
          <cell r="I943" t="str">
            <v>Đ5</v>
          </cell>
        </row>
        <row r="944">
          <cell r="B944" t="str">
            <v>11D0010234</v>
          </cell>
          <cell r="C944" t="str">
            <v>Đỗ Văn</v>
          </cell>
          <cell r="D944" t="str">
            <v>Tèo</v>
          </cell>
          <cell r="E944" t="str">
            <v>02.09.92</v>
          </cell>
          <cell r="F944" t="str">
            <v>11CĐ-Đ4</v>
          </cell>
          <cell r="G944" t="str">
            <v xml:space="preserve"> </v>
          </cell>
          <cell r="H944" t="str">
            <v>B</v>
          </cell>
          <cell r="I944" t="str">
            <v>Đ5</v>
          </cell>
        </row>
        <row r="945">
          <cell r="B945" t="str">
            <v>11D0010237</v>
          </cell>
          <cell r="C945" t="str">
            <v>Lê Thanh</v>
          </cell>
          <cell r="D945" t="str">
            <v>Thái</v>
          </cell>
          <cell r="E945" t="str">
            <v>09.07.92</v>
          </cell>
          <cell r="F945" t="str">
            <v>11CĐ-Đ4</v>
          </cell>
          <cell r="G945" t="str">
            <v xml:space="preserve"> </v>
          </cell>
          <cell r="I945" t="str">
            <v>Đ5</v>
          </cell>
        </row>
        <row r="946">
          <cell r="B946" t="str">
            <v>11D0010308</v>
          </cell>
          <cell r="C946" t="str">
            <v>Phạm Hồng</v>
          </cell>
          <cell r="D946" t="str">
            <v>Thắng</v>
          </cell>
          <cell r="E946" t="str">
            <v>02.02.92</v>
          </cell>
          <cell r="F946" t="str">
            <v>11CĐ-Đ4</v>
          </cell>
          <cell r="G946" t="str">
            <v xml:space="preserve"> </v>
          </cell>
          <cell r="H946" t="str">
            <v>B</v>
          </cell>
          <cell r="I946" t="str">
            <v>Đ5-Con BB 2/3</v>
          </cell>
        </row>
        <row r="947">
          <cell r="B947" t="str">
            <v>11D0010241</v>
          </cell>
          <cell r="C947" t="str">
            <v>Nguyễn Minh</v>
          </cell>
          <cell r="D947" t="str">
            <v>Thị</v>
          </cell>
          <cell r="E947" t="str">
            <v>16.02.93</v>
          </cell>
          <cell r="F947" t="str">
            <v>11CĐ-Đ4</v>
          </cell>
          <cell r="G947" t="str">
            <v xml:space="preserve"> </v>
          </cell>
          <cell r="H947" t="str">
            <v>B</v>
          </cell>
          <cell r="I947" t="str">
            <v>Đ3</v>
          </cell>
        </row>
        <row r="948">
          <cell r="B948" t="str">
            <v>10D0010079</v>
          </cell>
          <cell r="C948" t="str">
            <v>Lê Trọng</v>
          </cell>
          <cell r="D948" t="str">
            <v>Thiện</v>
          </cell>
          <cell r="E948" t="str">
            <v>14.08.92</v>
          </cell>
          <cell r="F948" t="str">
            <v>11CĐ-Đ4</v>
          </cell>
          <cell r="H948" t="str">
            <v>B</v>
          </cell>
          <cell r="I948" t="str">
            <v>Đ5</v>
          </cell>
        </row>
        <row r="949">
          <cell r="B949" t="str">
            <v>11D0010248</v>
          </cell>
          <cell r="C949" t="str">
            <v>Lê Huỳnh</v>
          </cell>
          <cell r="D949" t="str">
            <v>Thương</v>
          </cell>
          <cell r="E949" t="str">
            <v>02.05.93</v>
          </cell>
          <cell r="F949" t="str">
            <v>11CĐ-Đ4</v>
          </cell>
          <cell r="G949" t="str">
            <v>LT</v>
          </cell>
          <cell r="I949" t="str">
            <v>Đ5</v>
          </cell>
        </row>
        <row r="950">
          <cell r="B950" t="str">
            <v>11D0010252</v>
          </cell>
          <cell r="C950" t="str">
            <v>Nguyễn Đình</v>
          </cell>
          <cell r="D950" t="str">
            <v>Tiến</v>
          </cell>
          <cell r="E950" t="str">
            <v>01.01.92</v>
          </cell>
          <cell r="F950" t="str">
            <v>11CĐ-Đ4</v>
          </cell>
          <cell r="G950" t="str">
            <v xml:space="preserve"> </v>
          </cell>
          <cell r="H950" t="str">
            <v>B</v>
          </cell>
          <cell r="I950" t="str">
            <v>Đ5</v>
          </cell>
        </row>
        <row r="951">
          <cell r="B951" t="str">
            <v>11D0010253</v>
          </cell>
          <cell r="C951" t="str">
            <v>Nguyễn Minh</v>
          </cell>
          <cell r="D951" t="str">
            <v>Tiến</v>
          </cell>
          <cell r="E951" t="str">
            <v>08.04.93</v>
          </cell>
          <cell r="F951" t="str">
            <v>11CĐ-Đ4</v>
          </cell>
          <cell r="G951" t="str">
            <v xml:space="preserve"> </v>
          </cell>
          <cell r="H951" t="str">
            <v>B</v>
          </cell>
          <cell r="I951" t="str">
            <v>Đ3</v>
          </cell>
        </row>
        <row r="952">
          <cell r="B952" t="str">
            <v>11D0010258</v>
          </cell>
          <cell r="C952" t="str">
            <v>Lê Quốc</v>
          </cell>
          <cell r="D952" t="str">
            <v>Toàn</v>
          </cell>
          <cell r="E952" t="str">
            <v>02.11.93</v>
          </cell>
          <cell r="F952" t="str">
            <v>11CĐ-Đ4</v>
          </cell>
          <cell r="G952" t="str">
            <v>LPHT</v>
          </cell>
          <cell r="H952" t="str">
            <v>B</v>
          </cell>
          <cell r="I952" t="str">
            <v>Đ5</v>
          </cell>
        </row>
        <row r="953">
          <cell r="B953" t="str">
            <v>11D0010259</v>
          </cell>
          <cell r="C953" t="str">
            <v>Trương Văn</v>
          </cell>
          <cell r="D953" t="str">
            <v>Tới</v>
          </cell>
          <cell r="E953" t="str">
            <v>04.07.93</v>
          </cell>
          <cell r="F953" t="str">
            <v>11CĐ-Đ4</v>
          </cell>
          <cell r="G953" t="str">
            <v xml:space="preserve"> </v>
          </cell>
          <cell r="H953" t="str">
            <v>B</v>
          </cell>
          <cell r="I953" t="str">
            <v>Đ5</v>
          </cell>
        </row>
        <row r="954">
          <cell r="B954" t="str">
            <v>11D0010298</v>
          </cell>
          <cell r="C954" t="str">
            <v>Lê Văn</v>
          </cell>
          <cell r="D954" t="str">
            <v>Viên</v>
          </cell>
          <cell r="E954" t="str">
            <v>20.06.93</v>
          </cell>
          <cell r="F954" t="str">
            <v>11CĐ-Đ4</v>
          </cell>
          <cell r="G954" t="str">
            <v xml:space="preserve"> </v>
          </cell>
          <cell r="H954" t="str">
            <v>B</v>
          </cell>
          <cell r="I954" t="str">
            <v>Đ5</v>
          </cell>
        </row>
        <row r="955">
          <cell r="B955" t="str">
            <v>11D0010275</v>
          </cell>
          <cell r="C955" t="str">
            <v>Hoàng Xuân</v>
          </cell>
          <cell r="D955" t="str">
            <v>Vũ</v>
          </cell>
          <cell r="E955" t="str">
            <v>15.04.93</v>
          </cell>
          <cell r="F955" t="str">
            <v>11CĐ-Đ4</v>
          </cell>
          <cell r="G955" t="str">
            <v xml:space="preserve"> </v>
          </cell>
          <cell r="H955" t="str">
            <v>B</v>
          </cell>
          <cell r="I955" t="str">
            <v>Đ5</v>
          </cell>
        </row>
        <row r="956">
          <cell r="B956" t="str">
            <v>10D0010004</v>
          </cell>
          <cell r="C956" t="str">
            <v>Nguyễn Tuấn</v>
          </cell>
          <cell r="D956" t="str">
            <v>Anh</v>
          </cell>
          <cell r="E956" t="str">
            <v>15.09.92</v>
          </cell>
          <cell r="F956" t="str">
            <v>11CĐ-Đ4</v>
          </cell>
          <cell r="G956" t="str">
            <v>r</v>
          </cell>
          <cell r="H956" t="str">
            <v>B</v>
          </cell>
          <cell r="I956" t="str">
            <v>TNH.10CĐ-Đ1</v>
          </cell>
        </row>
        <row r="957">
          <cell r="B957" t="str">
            <v>10D0010091</v>
          </cell>
          <cell r="C957" t="str">
            <v>Nguyễn Văn</v>
          </cell>
          <cell r="D957" t="str">
            <v>Trưng</v>
          </cell>
          <cell r="E957" t="str">
            <v>20.08.92</v>
          </cell>
          <cell r="F957" t="str">
            <v>11CĐ-Đ4</v>
          </cell>
          <cell r="G957" t="str">
            <v>r</v>
          </cell>
          <cell r="H957" t="str">
            <v>B</v>
          </cell>
          <cell r="I957" t="str">
            <v>TNH.10CĐ-Đ1</v>
          </cell>
        </row>
        <row r="958">
          <cell r="B958" t="str">
            <v>11D0070025</v>
          </cell>
          <cell r="C958" t="str">
            <v>Huỳnh Thúc</v>
          </cell>
          <cell r="D958" t="str">
            <v>Báu</v>
          </cell>
          <cell r="E958" t="str">
            <v>28.01.92</v>
          </cell>
          <cell r="F958" t="str">
            <v>11CĐ-NL1</v>
          </cell>
          <cell r="G958" t="str">
            <v xml:space="preserve"> </v>
          </cell>
          <cell r="H958" t="str">
            <v>B</v>
          </cell>
          <cell r="I958" t="str">
            <v>NL2</v>
          </cell>
        </row>
        <row r="959">
          <cell r="B959" t="str">
            <v>11D0070026</v>
          </cell>
          <cell r="C959" t="str">
            <v>Đỗ Đình</v>
          </cell>
          <cell r="D959" t="str">
            <v>Chí</v>
          </cell>
          <cell r="E959" t="str">
            <v>21.06.93</v>
          </cell>
          <cell r="F959" t="str">
            <v>11CĐ-NL1</v>
          </cell>
          <cell r="G959" t="str">
            <v xml:space="preserve"> </v>
          </cell>
          <cell r="H959" t="str">
            <v>B</v>
          </cell>
          <cell r="I959" t="str">
            <v>VPNQ.VCC31.3CC14/4/14</v>
          </cell>
        </row>
        <row r="960">
          <cell r="B960" t="str">
            <v>11D0070027</v>
          </cell>
          <cell r="C960" t="str">
            <v>Nguyễn Thành</v>
          </cell>
          <cell r="D960" t="str">
            <v>Chí</v>
          </cell>
          <cell r="E960" t="str">
            <v>04.07.93</v>
          </cell>
          <cell r="F960" t="str">
            <v>11CĐ-NL1</v>
          </cell>
          <cell r="G960" t="str">
            <v xml:space="preserve"> </v>
          </cell>
          <cell r="H960" t="str">
            <v>B</v>
          </cell>
          <cell r="I960" t="str">
            <v>NL2</v>
          </cell>
        </row>
        <row r="961">
          <cell r="B961" t="str">
            <v>11D0070029</v>
          </cell>
          <cell r="C961" t="str">
            <v>Nguyễn Thành</v>
          </cell>
          <cell r="D961" t="str">
            <v>Danh</v>
          </cell>
          <cell r="E961" t="str">
            <v>04.01.91</v>
          </cell>
          <cell r="F961" t="str">
            <v>11CĐ-NL1</v>
          </cell>
          <cell r="G961" t="str">
            <v xml:space="preserve"> </v>
          </cell>
          <cell r="H961" t="str">
            <v>B</v>
          </cell>
          <cell r="I961" t="str">
            <v>NL2</v>
          </cell>
        </row>
        <row r="962">
          <cell r="B962" t="str">
            <v>11D0070030</v>
          </cell>
          <cell r="C962" t="str">
            <v>Nguyễn Quý</v>
          </cell>
          <cell r="D962" t="str">
            <v>Dậu</v>
          </cell>
          <cell r="E962" t="str">
            <v>05.05.93</v>
          </cell>
          <cell r="F962" t="str">
            <v>11CĐ-NL1</v>
          </cell>
          <cell r="G962" t="str">
            <v xml:space="preserve"> </v>
          </cell>
          <cell r="I962" t="str">
            <v>NL2</v>
          </cell>
        </row>
        <row r="963">
          <cell r="B963" t="str">
            <v>11D0070085</v>
          </cell>
          <cell r="C963" t="str">
            <v>Trần Xuân</v>
          </cell>
          <cell r="D963" t="str">
            <v>Diệu</v>
          </cell>
          <cell r="E963" t="str">
            <v>30.10.93</v>
          </cell>
          <cell r="F963" t="str">
            <v>11CĐ-NL1</v>
          </cell>
          <cell r="G963" t="str">
            <v xml:space="preserve"> </v>
          </cell>
          <cell r="H963" t="str">
            <v>B</v>
          </cell>
          <cell r="I963" t="str">
            <v>NL2</v>
          </cell>
        </row>
        <row r="964">
          <cell r="B964" t="str">
            <v>11D0070031</v>
          </cell>
          <cell r="C964" t="str">
            <v>Hồ Sĩ</v>
          </cell>
          <cell r="D964" t="str">
            <v>Duẫn</v>
          </cell>
          <cell r="E964" t="str">
            <v>12.12.93</v>
          </cell>
          <cell r="F964" t="str">
            <v>11CĐ-NL1</v>
          </cell>
          <cell r="G964" t="str">
            <v xml:space="preserve"> </v>
          </cell>
          <cell r="I964" t="str">
            <v>NL2</v>
          </cell>
        </row>
        <row r="965">
          <cell r="B965" t="str">
            <v>11D0070032</v>
          </cell>
          <cell r="C965" t="str">
            <v>Nguyễn Đăng</v>
          </cell>
          <cell r="D965" t="str">
            <v>Duy</v>
          </cell>
          <cell r="E965" t="str">
            <v>20.10.93</v>
          </cell>
          <cell r="F965" t="str">
            <v>11CĐ-NL1</v>
          </cell>
          <cell r="G965" t="str">
            <v xml:space="preserve"> </v>
          </cell>
          <cell r="H965" t="str">
            <v>B</v>
          </cell>
          <cell r="I965" t="str">
            <v>NL2</v>
          </cell>
        </row>
        <row r="966">
          <cell r="B966" t="str">
            <v>11D0070090</v>
          </cell>
          <cell r="C966" t="str">
            <v>Nguyễn Văn</v>
          </cell>
          <cell r="D966" t="str">
            <v>Duy</v>
          </cell>
          <cell r="E966" t="str">
            <v>05.09.93</v>
          </cell>
          <cell r="F966" t="str">
            <v>11CĐ-NL1</v>
          </cell>
          <cell r="G966" t="str">
            <v xml:space="preserve"> </v>
          </cell>
          <cell r="H966" t="str">
            <v>B</v>
          </cell>
          <cell r="I966" t="str">
            <v>NL2</v>
          </cell>
        </row>
        <row r="967">
          <cell r="B967" t="str">
            <v>11D0070033</v>
          </cell>
          <cell r="C967" t="str">
            <v>Dương Tiến</v>
          </cell>
          <cell r="D967" t="str">
            <v>Đạt</v>
          </cell>
          <cell r="E967" t="str">
            <v>06.09.93</v>
          </cell>
          <cell r="F967" t="str">
            <v>11CĐ-NL1</v>
          </cell>
          <cell r="G967" t="str">
            <v xml:space="preserve"> </v>
          </cell>
          <cell r="H967" t="str">
            <v>B</v>
          </cell>
          <cell r="I967" t="str">
            <v>NL2</v>
          </cell>
        </row>
        <row r="968">
          <cell r="B968" t="str">
            <v>11D0070034</v>
          </cell>
          <cell r="C968" t="str">
            <v>Hoàng Đình</v>
          </cell>
          <cell r="D968" t="str">
            <v>Đạt</v>
          </cell>
          <cell r="E968" t="str">
            <v>03.11.93</v>
          </cell>
          <cell r="F968" t="str">
            <v>11CĐ-NL1</v>
          </cell>
          <cell r="G968" t="str">
            <v xml:space="preserve"> </v>
          </cell>
          <cell r="H968" t="str">
            <v>B</v>
          </cell>
          <cell r="I968" t="str">
            <v>VPNQ.VCC31.3CC14/4/14</v>
          </cell>
        </row>
        <row r="969">
          <cell r="B969" t="str">
            <v>11D0070035</v>
          </cell>
          <cell r="C969" t="str">
            <v>Trần Xuân</v>
          </cell>
          <cell r="D969" t="str">
            <v>Đạt</v>
          </cell>
          <cell r="E969" t="str">
            <v>10.05.92</v>
          </cell>
          <cell r="F969" t="str">
            <v>11CĐ-NL1</v>
          </cell>
          <cell r="G969" t="str">
            <v xml:space="preserve"> </v>
          </cell>
          <cell r="H969" t="str">
            <v>B</v>
          </cell>
          <cell r="I969" t="str">
            <v>NL2</v>
          </cell>
        </row>
        <row r="970">
          <cell r="B970" t="str">
            <v>11D0070036</v>
          </cell>
          <cell r="C970" t="str">
            <v>Nguyễn Văn</v>
          </cell>
          <cell r="D970" t="str">
            <v>Đến</v>
          </cell>
          <cell r="E970" t="str">
            <v>28.06.93</v>
          </cell>
          <cell r="F970" t="str">
            <v>11CĐ-NL1</v>
          </cell>
          <cell r="G970" t="str">
            <v xml:space="preserve"> </v>
          </cell>
          <cell r="H970" t="str">
            <v>B</v>
          </cell>
          <cell r="I970" t="str">
            <v>NL2</v>
          </cell>
        </row>
        <row r="971">
          <cell r="B971" t="str">
            <v>11D0070002</v>
          </cell>
          <cell r="C971" t="str">
            <v>Võ Trung</v>
          </cell>
          <cell r="D971" t="str">
            <v>Đông</v>
          </cell>
          <cell r="E971" t="str">
            <v>29.12.90</v>
          </cell>
          <cell r="F971" t="str">
            <v>11CĐ-NL1</v>
          </cell>
          <cell r="G971" t="str">
            <v xml:space="preserve"> </v>
          </cell>
          <cell r="I971" t="str">
            <v>VPNQ.VCC31.3CC14/4/14</v>
          </cell>
        </row>
        <row r="972">
          <cell r="B972" t="str">
            <v>11D0070003</v>
          </cell>
          <cell r="C972" t="str">
            <v>Nguyễn Ngọc</v>
          </cell>
          <cell r="D972" t="str">
            <v>Hải</v>
          </cell>
          <cell r="E972" t="str">
            <v>28.09.93</v>
          </cell>
          <cell r="F972" t="str">
            <v>11CĐ-NL1</v>
          </cell>
          <cell r="G972" t="str">
            <v xml:space="preserve"> </v>
          </cell>
        </row>
        <row r="973">
          <cell r="B973" t="str">
            <v>11D0070005</v>
          </cell>
          <cell r="C973" t="str">
            <v>Trần Trung</v>
          </cell>
          <cell r="D973" t="str">
            <v>Hiếu</v>
          </cell>
          <cell r="E973" t="str">
            <v>18.03.91</v>
          </cell>
          <cell r="F973" t="str">
            <v>11CĐ-NL1</v>
          </cell>
          <cell r="G973" t="str">
            <v xml:space="preserve"> </v>
          </cell>
          <cell r="H973" t="str">
            <v>B</v>
          </cell>
          <cell r="I973" t="str">
            <v>VPNQ.VCC31.3CC14/4/14</v>
          </cell>
        </row>
        <row r="974">
          <cell r="B974" t="str">
            <v>11D0070006</v>
          </cell>
          <cell r="C974" t="str">
            <v>Phan Huy</v>
          </cell>
          <cell r="D974" t="str">
            <v>Hoàng</v>
          </cell>
          <cell r="E974" t="str">
            <v>31.10.93</v>
          </cell>
          <cell r="F974" t="str">
            <v>11CĐ-NL1</v>
          </cell>
          <cell r="G974" t="str">
            <v>LT</v>
          </cell>
        </row>
        <row r="975">
          <cell r="B975" t="str">
            <v>11D0070039</v>
          </cell>
          <cell r="C975" t="str">
            <v>Nguyễn Thanh</v>
          </cell>
          <cell r="D975" t="str">
            <v>Huy</v>
          </cell>
          <cell r="E975" t="str">
            <v>14.02.93</v>
          </cell>
          <cell r="F975" t="str">
            <v>11CĐ-NL1</v>
          </cell>
          <cell r="G975" t="str">
            <v xml:space="preserve"> </v>
          </cell>
          <cell r="H975" t="str">
            <v>B</v>
          </cell>
          <cell r="I975" t="str">
            <v>NL2</v>
          </cell>
        </row>
        <row r="976">
          <cell r="B976" t="str">
            <v>11D0070075</v>
          </cell>
          <cell r="C976" t="str">
            <v>Thới</v>
          </cell>
          <cell r="D976" t="str">
            <v>Huy</v>
          </cell>
          <cell r="E976" t="str">
            <v>05.06.93</v>
          </cell>
          <cell r="F976" t="str">
            <v>11CĐ-NL1</v>
          </cell>
          <cell r="G976" t="str">
            <v xml:space="preserve"> </v>
          </cell>
          <cell r="H976" t="str">
            <v>B</v>
          </cell>
          <cell r="I976" t="str">
            <v>VPNQ.VCC31.3CC14/4/14</v>
          </cell>
        </row>
        <row r="977">
          <cell r="B977" t="str">
            <v>11D0070040</v>
          </cell>
          <cell r="C977" t="str">
            <v>Lê Trần Minh</v>
          </cell>
          <cell r="D977" t="str">
            <v>Khải</v>
          </cell>
          <cell r="E977" t="str">
            <v>07.11.92</v>
          </cell>
          <cell r="F977" t="str">
            <v>11CĐ-NL1</v>
          </cell>
          <cell r="G977" t="str">
            <v xml:space="preserve"> </v>
          </cell>
          <cell r="H977" t="str">
            <v>B</v>
          </cell>
          <cell r="I977" t="str">
            <v>NL2</v>
          </cell>
        </row>
        <row r="978">
          <cell r="B978" t="str">
            <v>11D0070008</v>
          </cell>
          <cell r="C978" t="str">
            <v>Nguyễn Ngọc</v>
          </cell>
          <cell r="D978" t="str">
            <v>Khánh</v>
          </cell>
          <cell r="E978" t="str">
            <v>02.01.93</v>
          </cell>
          <cell r="F978" t="str">
            <v>11CĐ-NL1</v>
          </cell>
          <cell r="G978" t="str">
            <v xml:space="preserve"> </v>
          </cell>
          <cell r="I978" t="str">
            <v>VPNQ.VCC31.3CC14/4/14</v>
          </cell>
        </row>
        <row r="979">
          <cell r="B979" t="str">
            <v>11D0070011</v>
          </cell>
          <cell r="C979" t="str">
            <v>La Vinh</v>
          </cell>
          <cell r="D979" t="str">
            <v>Lâm</v>
          </cell>
          <cell r="E979" t="str">
            <v>27.06.93</v>
          </cell>
          <cell r="F979" t="str">
            <v>11CĐ-NL1</v>
          </cell>
          <cell r="G979" t="str">
            <v>LPKL</v>
          </cell>
          <cell r="I979" t="str">
            <v>DT.Hoa- VPNQ.VCC31.3CC14/4/14</v>
          </cell>
        </row>
        <row r="980">
          <cell r="B980" t="str">
            <v>11D0070010</v>
          </cell>
          <cell r="C980" t="str">
            <v>Cao Văn</v>
          </cell>
          <cell r="D980" t="str">
            <v>Lâm</v>
          </cell>
          <cell r="E980" t="str">
            <v>01.11.93</v>
          </cell>
          <cell r="F980" t="str">
            <v>11CĐ-NL1</v>
          </cell>
          <cell r="H980" t="str">
            <v>B</v>
          </cell>
        </row>
        <row r="981">
          <cell r="B981" t="str">
            <v>11D0070087</v>
          </cell>
          <cell r="C981" t="str">
            <v>Phan Đức</v>
          </cell>
          <cell r="D981" t="str">
            <v>Lâm</v>
          </cell>
          <cell r="E981" t="str">
            <v>05.01.93</v>
          </cell>
          <cell r="F981" t="str">
            <v>11CĐ-NL1</v>
          </cell>
          <cell r="I981" t="str">
            <v>VPNQ.VCC31.3CC14/4/14</v>
          </cell>
        </row>
        <row r="982">
          <cell r="B982" t="str">
            <v>11D0070044</v>
          </cell>
          <cell r="C982" t="str">
            <v>Nguyễn Hữu</v>
          </cell>
          <cell r="D982" t="str">
            <v>Lành</v>
          </cell>
          <cell r="E982" t="str">
            <v>30.03.93</v>
          </cell>
          <cell r="F982" t="str">
            <v>11CĐ-NL1</v>
          </cell>
          <cell r="G982" t="str">
            <v xml:space="preserve"> </v>
          </cell>
          <cell r="H982" t="str">
            <v>B</v>
          </cell>
          <cell r="I982" t="str">
            <v>NL2</v>
          </cell>
        </row>
        <row r="983">
          <cell r="B983" t="str">
            <v>11D0070045</v>
          </cell>
          <cell r="C983" t="str">
            <v>Hoàng Nhật</v>
          </cell>
          <cell r="D983" t="str">
            <v>Linh</v>
          </cell>
          <cell r="E983" t="str">
            <v>01.03.93</v>
          </cell>
          <cell r="F983" t="str">
            <v>11CĐ-NL1</v>
          </cell>
          <cell r="G983" t="str">
            <v xml:space="preserve"> </v>
          </cell>
          <cell r="H983" t="str">
            <v>B</v>
          </cell>
          <cell r="I983" t="str">
            <v>NL2</v>
          </cell>
        </row>
        <row r="984">
          <cell r="B984" t="str">
            <v>11D0070047</v>
          </cell>
          <cell r="C984" t="str">
            <v>Bùi Phi</v>
          </cell>
          <cell r="D984" t="str">
            <v>Long</v>
          </cell>
          <cell r="E984" t="str">
            <v>12.03.93</v>
          </cell>
          <cell r="F984" t="str">
            <v>11CĐ-NL1</v>
          </cell>
          <cell r="H984" t="str">
            <v>B</v>
          </cell>
          <cell r="I984" t="str">
            <v>NL2</v>
          </cell>
        </row>
        <row r="985">
          <cell r="B985" t="str">
            <v>11D0070012</v>
          </cell>
          <cell r="C985" t="str">
            <v>Trần</v>
          </cell>
          <cell r="D985" t="str">
            <v>Minh</v>
          </cell>
          <cell r="E985" t="str">
            <v>15.05.93</v>
          </cell>
          <cell r="F985" t="str">
            <v>11CĐ-NL1</v>
          </cell>
          <cell r="G985" t="str">
            <v xml:space="preserve"> </v>
          </cell>
        </row>
        <row r="986">
          <cell r="B986" t="str">
            <v>11D0070013</v>
          </cell>
          <cell r="C986" t="str">
            <v>Nguyễn Hữu</v>
          </cell>
          <cell r="D986" t="str">
            <v>Nam</v>
          </cell>
          <cell r="E986" t="str">
            <v>27.08.91</v>
          </cell>
          <cell r="F986" t="str">
            <v>11CĐ-NL1</v>
          </cell>
          <cell r="G986" t="str">
            <v xml:space="preserve"> </v>
          </cell>
          <cell r="I986" t="str">
            <v>VPNQ.VCC31.3CC14/4/14</v>
          </cell>
        </row>
        <row r="987">
          <cell r="B987" t="str">
            <v>11D0070086</v>
          </cell>
          <cell r="C987" t="str">
            <v>Nguyễn Hoàng</v>
          </cell>
          <cell r="D987" t="str">
            <v>Nhựt</v>
          </cell>
          <cell r="E987" t="str">
            <v>06.08.93</v>
          </cell>
          <cell r="F987" t="str">
            <v>11CĐ-NL1</v>
          </cell>
          <cell r="G987" t="str">
            <v xml:space="preserve"> </v>
          </cell>
          <cell r="H987" t="str">
            <v>B</v>
          </cell>
          <cell r="I987" t="str">
            <v>VPNQ.VCC31.3CC14/4/14</v>
          </cell>
        </row>
        <row r="988">
          <cell r="B988" t="str">
            <v>11D0070049</v>
          </cell>
          <cell r="C988" t="str">
            <v>Tô Công</v>
          </cell>
          <cell r="D988" t="str">
            <v>Nhứt</v>
          </cell>
          <cell r="E988" t="str">
            <v>15.03.93</v>
          </cell>
          <cell r="F988" t="str">
            <v>11CĐ-NL1</v>
          </cell>
          <cell r="G988" t="str">
            <v xml:space="preserve"> </v>
          </cell>
          <cell r="H988" t="str">
            <v>B</v>
          </cell>
          <cell r="I988" t="str">
            <v>VPNQ.VCC31.3CC14/4/14</v>
          </cell>
        </row>
        <row r="989">
          <cell r="B989" t="str">
            <v>11D0070083</v>
          </cell>
          <cell r="C989" t="str">
            <v>Nguyễn Đức Xuân</v>
          </cell>
          <cell r="D989" t="str">
            <v>Ninh</v>
          </cell>
          <cell r="E989" t="str">
            <v>31.01.91</v>
          </cell>
          <cell r="F989" t="str">
            <v>11CĐ-NL1</v>
          </cell>
          <cell r="G989" t="str">
            <v>LPHT</v>
          </cell>
          <cell r="H989" t="str">
            <v>B</v>
          </cell>
          <cell r="I989" t="str">
            <v>NL2</v>
          </cell>
        </row>
        <row r="990">
          <cell r="B990" t="str">
            <v>11D0070050</v>
          </cell>
          <cell r="C990" t="str">
            <v>Nguyễn Ngọc</v>
          </cell>
          <cell r="D990" t="str">
            <v>Phi</v>
          </cell>
          <cell r="E990" t="str">
            <v>08.02.92</v>
          </cell>
          <cell r="F990" t="str">
            <v>11CĐ-NL1</v>
          </cell>
          <cell r="G990" t="str">
            <v xml:space="preserve"> </v>
          </cell>
          <cell r="H990" t="str">
            <v>B</v>
          </cell>
          <cell r="I990" t="str">
            <v>NL2</v>
          </cell>
        </row>
        <row r="991">
          <cell r="B991" t="str">
            <v>11D0070052</v>
          </cell>
          <cell r="C991" t="str">
            <v>Nguyễn Quang</v>
          </cell>
          <cell r="D991" t="str">
            <v>Phục</v>
          </cell>
          <cell r="E991" t="str">
            <v>10.09.92</v>
          </cell>
          <cell r="F991" t="str">
            <v>11CĐ-NL1</v>
          </cell>
          <cell r="G991" t="str">
            <v xml:space="preserve"> </v>
          </cell>
          <cell r="H991" t="str">
            <v>B</v>
          </cell>
          <cell r="I991" t="str">
            <v>NL2</v>
          </cell>
        </row>
        <row r="992">
          <cell r="B992" t="str">
            <v>11D0070014</v>
          </cell>
          <cell r="C992" t="str">
            <v>Võ Đình</v>
          </cell>
          <cell r="D992" t="str">
            <v>Phúc</v>
          </cell>
          <cell r="E992" t="str">
            <v>11.05.93</v>
          </cell>
          <cell r="F992" t="str">
            <v>11CĐ-NL1</v>
          </cell>
          <cell r="G992" t="str">
            <v xml:space="preserve"> </v>
          </cell>
          <cell r="H992" t="str">
            <v>B</v>
          </cell>
          <cell r="I992" t="str">
            <v>VPNQ.VCC31.3CC14/4/14</v>
          </cell>
        </row>
        <row r="993">
          <cell r="B993" t="str">
            <v>11D0070023</v>
          </cell>
          <cell r="C993" t="str">
            <v>Phan Phú</v>
          </cell>
          <cell r="D993" t="str">
            <v>Quý</v>
          </cell>
          <cell r="E993" t="str">
            <v>21.01.93</v>
          </cell>
          <cell r="F993" t="str">
            <v>11CĐ-NL1</v>
          </cell>
          <cell r="G993" t="str">
            <v xml:space="preserve"> </v>
          </cell>
          <cell r="H993" t="str">
            <v>B</v>
          </cell>
          <cell r="I993" t="str">
            <v>VPNQ.VCC31.3CC14/4/14</v>
          </cell>
        </row>
        <row r="994">
          <cell r="B994" t="str">
            <v>11D0070076</v>
          </cell>
          <cell r="C994" t="str">
            <v>Nguyễn Tấn</v>
          </cell>
          <cell r="D994" t="str">
            <v>Tài</v>
          </cell>
          <cell r="E994" t="str">
            <v>02.12.92</v>
          </cell>
          <cell r="F994" t="str">
            <v>11CĐ-NL1</v>
          </cell>
          <cell r="G994" t="str">
            <v xml:space="preserve"> </v>
          </cell>
          <cell r="H994" t="str">
            <v>B</v>
          </cell>
          <cell r="I994" t="str">
            <v>NL2</v>
          </cell>
        </row>
        <row r="995">
          <cell r="B995" t="str">
            <v>11D0070054</v>
          </cell>
          <cell r="C995" t="str">
            <v>Phạm Tấn</v>
          </cell>
          <cell r="D995" t="str">
            <v>Tài</v>
          </cell>
          <cell r="E995" t="str">
            <v>08.12.93</v>
          </cell>
          <cell r="F995" t="str">
            <v>11CĐ-NL1</v>
          </cell>
          <cell r="G995" t="str">
            <v xml:space="preserve"> </v>
          </cell>
          <cell r="I995" t="str">
            <v>NL2</v>
          </cell>
        </row>
        <row r="996">
          <cell r="B996" t="str">
            <v>11D0070055</v>
          </cell>
          <cell r="C996" t="str">
            <v>Bùi Ngọc</v>
          </cell>
          <cell r="D996" t="str">
            <v>Tân</v>
          </cell>
          <cell r="E996" t="str">
            <v>27.10.93</v>
          </cell>
          <cell r="F996" t="str">
            <v>11CĐ-NL1</v>
          </cell>
          <cell r="G996" t="str">
            <v xml:space="preserve"> </v>
          </cell>
          <cell r="H996" t="str">
            <v>B</v>
          </cell>
          <cell r="I996" t="str">
            <v>NL2</v>
          </cell>
        </row>
        <row r="997">
          <cell r="B997" t="str">
            <v>11D0070056</v>
          </cell>
          <cell r="C997" t="str">
            <v>Nguyễn Hữu</v>
          </cell>
          <cell r="D997" t="str">
            <v>Tấn</v>
          </cell>
          <cell r="E997" t="str">
            <v>10.04.93</v>
          </cell>
          <cell r="F997" t="str">
            <v>11CĐ-NL1</v>
          </cell>
          <cell r="H997" t="str">
            <v>B</v>
          </cell>
          <cell r="I997" t="str">
            <v>NL2</v>
          </cell>
        </row>
        <row r="998">
          <cell r="B998" t="str">
            <v>11D0070058</v>
          </cell>
          <cell r="C998" t="str">
            <v>Nguyễn Vũ</v>
          </cell>
          <cell r="D998" t="str">
            <v>Tân</v>
          </cell>
          <cell r="E998" t="str">
            <v>10.05.93</v>
          </cell>
          <cell r="F998" t="str">
            <v>11CĐ-NL1</v>
          </cell>
          <cell r="G998" t="str">
            <v xml:space="preserve"> </v>
          </cell>
          <cell r="I998" t="str">
            <v>VPNQ.VCC31.3CC14/4/14</v>
          </cell>
        </row>
        <row r="999">
          <cell r="B999" t="str">
            <v>11D0070059</v>
          </cell>
          <cell r="C999" t="str">
            <v>Nguyễn Sơn</v>
          </cell>
          <cell r="D999" t="str">
            <v>Tây</v>
          </cell>
          <cell r="E999" t="str">
            <v>19.03.93</v>
          </cell>
          <cell r="F999" t="str">
            <v>11CĐ-NL1</v>
          </cell>
          <cell r="G999" t="str">
            <v xml:space="preserve"> </v>
          </cell>
          <cell r="H999" t="str">
            <v>B</v>
          </cell>
          <cell r="I999" t="str">
            <v>VPNQ.VCC31.3CC14/4/14</v>
          </cell>
        </row>
        <row r="1000">
          <cell r="B1000" t="str">
            <v>11D0070060</v>
          </cell>
          <cell r="C1000" t="str">
            <v>Lê Quốc</v>
          </cell>
          <cell r="D1000" t="str">
            <v>Thái</v>
          </cell>
          <cell r="E1000" t="str">
            <v>14.04.93</v>
          </cell>
          <cell r="F1000" t="str">
            <v>11CĐ-NL1</v>
          </cell>
          <cell r="G1000" t="str">
            <v xml:space="preserve"> </v>
          </cell>
          <cell r="H1000" t="str">
            <v>B</v>
          </cell>
          <cell r="I1000" t="str">
            <v>NL2</v>
          </cell>
        </row>
        <row r="1001">
          <cell r="B1001" t="str">
            <v>11D0070062</v>
          </cell>
          <cell r="C1001" t="str">
            <v>Trần Thiện</v>
          </cell>
          <cell r="D1001" t="str">
            <v>Thanh</v>
          </cell>
          <cell r="E1001" t="str">
            <v>05.08.93</v>
          </cell>
          <cell r="F1001" t="str">
            <v>11CĐ-NL1</v>
          </cell>
          <cell r="G1001" t="str">
            <v xml:space="preserve"> </v>
          </cell>
          <cell r="H1001" t="str">
            <v>B</v>
          </cell>
          <cell r="I1001" t="str">
            <v>NL2</v>
          </cell>
        </row>
        <row r="1002">
          <cell r="B1002" t="str">
            <v>11D0070017</v>
          </cell>
          <cell r="C1002" t="str">
            <v>Vũ Xuân</v>
          </cell>
          <cell r="D1002" t="str">
            <v>Thảo</v>
          </cell>
          <cell r="E1002" t="str">
            <v>19.01.93</v>
          </cell>
          <cell r="F1002" t="str">
            <v>11CĐ-NL1</v>
          </cell>
          <cell r="G1002" t="str">
            <v xml:space="preserve"> </v>
          </cell>
          <cell r="H1002" t="str">
            <v>B</v>
          </cell>
          <cell r="I1002" t="str">
            <v>VPNQ.VCC31.3CC14/4/14</v>
          </cell>
        </row>
        <row r="1003">
          <cell r="B1003" t="str">
            <v>11D0070018</v>
          </cell>
          <cell r="C1003" t="str">
            <v>Nguyễn Duy</v>
          </cell>
          <cell r="D1003" t="str">
            <v>Thịnh</v>
          </cell>
          <cell r="E1003" t="str">
            <v>23.03.93</v>
          </cell>
          <cell r="F1003" t="str">
            <v>11CĐ-NL1</v>
          </cell>
          <cell r="G1003" t="str">
            <v xml:space="preserve"> </v>
          </cell>
          <cell r="H1003" t="str">
            <v>B</v>
          </cell>
          <cell r="I1003" t="str">
            <v>VPNQ.VCC31.3CC14/4/14</v>
          </cell>
        </row>
        <row r="1004">
          <cell r="B1004" t="str">
            <v>11D0070019</v>
          </cell>
          <cell r="C1004" t="str">
            <v>Lê Phú</v>
          </cell>
          <cell r="D1004" t="str">
            <v>Thông</v>
          </cell>
          <cell r="E1004" t="str">
            <v>26.03.92</v>
          </cell>
          <cell r="F1004" t="str">
            <v>11CĐ-NL1</v>
          </cell>
          <cell r="G1004" t="str">
            <v xml:space="preserve"> </v>
          </cell>
          <cell r="H1004" t="str">
            <v>B</v>
          </cell>
          <cell r="I1004" t="str">
            <v>VPNQ.VCC31.3CC14/4/14</v>
          </cell>
        </row>
        <row r="1005">
          <cell r="B1005" t="str">
            <v>11D0070081</v>
          </cell>
          <cell r="C1005" t="str">
            <v>Lê Minh</v>
          </cell>
          <cell r="D1005" t="str">
            <v>Tiến</v>
          </cell>
          <cell r="E1005" t="str">
            <v>29.10.93</v>
          </cell>
          <cell r="F1005" t="str">
            <v>11CĐ-NL1</v>
          </cell>
          <cell r="G1005" t="str">
            <v xml:space="preserve"> </v>
          </cell>
          <cell r="H1005" t="str">
            <v>B</v>
          </cell>
          <cell r="I1005" t="str">
            <v>VPNQ.VCC31.3CC14/4/14</v>
          </cell>
        </row>
        <row r="1006">
          <cell r="B1006" t="str">
            <v>11D0070077</v>
          </cell>
          <cell r="C1006" t="str">
            <v>Dương</v>
          </cell>
          <cell r="D1006" t="str">
            <v>Tin</v>
          </cell>
          <cell r="E1006" t="str">
            <v>20.05.93</v>
          </cell>
          <cell r="F1006" t="str">
            <v>11CĐ-NL1</v>
          </cell>
          <cell r="G1006" t="str">
            <v xml:space="preserve"> </v>
          </cell>
          <cell r="H1006" t="str">
            <v>B</v>
          </cell>
        </row>
        <row r="1007">
          <cell r="B1007" t="str">
            <v>11D0070065</v>
          </cell>
          <cell r="C1007" t="str">
            <v>Nguyễn Hữu</v>
          </cell>
          <cell r="D1007" t="str">
            <v>Toàn</v>
          </cell>
          <cell r="E1007" t="str">
            <v>26.10.93</v>
          </cell>
          <cell r="F1007" t="str">
            <v>11CĐ-NL1</v>
          </cell>
          <cell r="G1007" t="str">
            <v xml:space="preserve"> </v>
          </cell>
          <cell r="I1007" t="str">
            <v>VPNQ.VCC31.3CC14/4/14</v>
          </cell>
        </row>
        <row r="1008">
          <cell r="B1008" t="str">
            <v>11D0070066</v>
          </cell>
          <cell r="C1008" t="str">
            <v>Huỳnh Văn</v>
          </cell>
          <cell r="D1008" t="str">
            <v>Tốt</v>
          </cell>
          <cell r="E1008" t="str">
            <v>24.02.93</v>
          </cell>
          <cell r="F1008" t="str">
            <v>11CĐ-NL1</v>
          </cell>
          <cell r="G1008" t="str">
            <v xml:space="preserve"> </v>
          </cell>
          <cell r="H1008" t="str">
            <v>B</v>
          </cell>
        </row>
        <row r="1009">
          <cell r="B1009" t="str">
            <v>11D0070067</v>
          </cell>
          <cell r="C1009" t="str">
            <v>Mai Võ Quốc</v>
          </cell>
          <cell r="D1009" t="str">
            <v>Trí</v>
          </cell>
          <cell r="E1009" t="str">
            <v>28.08.92</v>
          </cell>
          <cell r="F1009" t="str">
            <v>11CĐ-NL1</v>
          </cell>
          <cell r="G1009" t="str">
            <v xml:space="preserve"> </v>
          </cell>
          <cell r="H1009" t="str">
            <v>B</v>
          </cell>
          <cell r="I1009" t="str">
            <v>NL2</v>
          </cell>
        </row>
        <row r="1010">
          <cell r="B1010" t="str">
            <v>11D0070068</v>
          </cell>
          <cell r="C1010" t="str">
            <v>Trần Hữu</v>
          </cell>
          <cell r="D1010" t="str">
            <v>Trình</v>
          </cell>
          <cell r="E1010" t="str">
            <v>13.10.93</v>
          </cell>
          <cell r="F1010" t="str">
            <v>11CĐ-NL1</v>
          </cell>
          <cell r="G1010" t="str">
            <v xml:space="preserve"> </v>
          </cell>
          <cell r="H1010" t="str">
            <v>B</v>
          </cell>
          <cell r="I1010" t="str">
            <v>VPNQ.VCC31.3CC14/4/14</v>
          </cell>
        </row>
        <row r="1011">
          <cell r="B1011" t="str">
            <v>11D0070021</v>
          </cell>
          <cell r="C1011" t="str">
            <v>Nguyễn Tiến</v>
          </cell>
          <cell r="D1011" t="str">
            <v>Trung</v>
          </cell>
          <cell r="E1011" t="str">
            <v>10.04.93</v>
          </cell>
          <cell r="F1011" t="str">
            <v>11CĐ-NL1</v>
          </cell>
          <cell r="G1011" t="str">
            <v xml:space="preserve"> </v>
          </cell>
          <cell r="H1011" t="str">
            <v>B</v>
          </cell>
        </row>
        <row r="1012">
          <cell r="B1012" t="str">
            <v>11D0070070</v>
          </cell>
          <cell r="C1012" t="str">
            <v>Nguyễn Đức</v>
          </cell>
          <cell r="D1012" t="str">
            <v>Truyền</v>
          </cell>
          <cell r="E1012" t="str">
            <v>08.10.93</v>
          </cell>
          <cell r="F1012" t="str">
            <v>11CĐ-NL1</v>
          </cell>
          <cell r="G1012" t="str">
            <v xml:space="preserve"> </v>
          </cell>
          <cell r="H1012" t="str">
            <v>B</v>
          </cell>
          <cell r="I1012" t="str">
            <v>NL2</v>
          </cell>
        </row>
        <row r="1013">
          <cell r="B1013" t="str">
            <v>11D0070071</v>
          </cell>
          <cell r="C1013" t="str">
            <v>Lê Công</v>
          </cell>
          <cell r="D1013" t="str">
            <v>Tú</v>
          </cell>
          <cell r="E1013" t="str">
            <v>25.04.92</v>
          </cell>
          <cell r="F1013" t="str">
            <v>11CĐ-NL1</v>
          </cell>
          <cell r="G1013" t="str">
            <v xml:space="preserve"> </v>
          </cell>
          <cell r="H1013" t="str">
            <v>B</v>
          </cell>
          <cell r="I1013" t="str">
            <v>NL2</v>
          </cell>
        </row>
        <row r="1014">
          <cell r="B1014" t="str">
            <v>11D0070022</v>
          </cell>
          <cell r="C1014" t="str">
            <v>Nguyễn Thanh</v>
          </cell>
          <cell r="D1014" t="str">
            <v>Tú</v>
          </cell>
          <cell r="E1014" t="str">
            <v>20.02.93</v>
          </cell>
          <cell r="F1014" t="str">
            <v>11CĐ-NL1</v>
          </cell>
          <cell r="G1014" t="str">
            <v xml:space="preserve"> </v>
          </cell>
          <cell r="H1014" t="str">
            <v>B</v>
          </cell>
        </row>
        <row r="1015">
          <cell r="B1015" t="str">
            <v>11D0070073</v>
          </cell>
          <cell r="C1015" t="str">
            <v>Nguyễn Thanh</v>
          </cell>
          <cell r="D1015" t="str">
            <v>Tùng</v>
          </cell>
          <cell r="E1015" t="str">
            <v>24.01.93</v>
          </cell>
          <cell r="F1015" t="str">
            <v>11CĐ-NL1</v>
          </cell>
          <cell r="G1015" t="str">
            <v xml:space="preserve"> </v>
          </cell>
          <cell r="H1015" t="str">
            <v>B</v>
          </cell>
          <cell r="I1015" t="str">
            <v>NL2</v>
          </cell>
        </row>
        <row r="1016">
          <cell r="B1016" t="str">
            <v>11D0070074</v>
          </cell>
          <cell r="C1016" t="str">
            <v>Nguyễn Ngọc</v>
          </cell>
          <cell r="D1016" t="str">
            <v>Văn</v>
          </cell>
          <cell r="E1016" t="str">
            <v>16.11.93</v>
          </cell>
          <cell r="F1016" t="str">
            <v>11CĐ-NL1</v>
          </cell>
          <cell r="G1016" t="str">
            <v xml:space="preserve"> </v>
          </cell>
          <cell r="H1016" t="str">
            <v>B</v>
          </cell>
          <cell r="I1016" t="str">
            <v>NL2</v>
          </cell>
        </row>
        <row r="1017">
          <cell r="B1017" t="str">
            <v>11D0070024</v>
          </cell>
          <cell r="C1017" t="str">
            <v>Đinh Xuân</v>
          </cell>
          <cell r="D1017" t="str">
            <v>Vũ</v>
          </cell>
          <cell r="E1017" t="str">
            <v>17.10.92</v>
          </cell>
          <cell r="F1017" t="str">
            <v>11CĐ-NL1</v>
          </cell>
          <cell r="G1017" t="str">
            <v xml:space="preserve"> </v>
          </cell>
          <cell r="H1017" t="str">
            <v>B</v>
          </cell>
        </row>
        <row r="1018">
          <cell r="B1018" t="str">
            <v>11D0070082</v>
          </cell>
          <cell r="C1018" t="str">
            <v>Phạm Linh</v>
          </cell>
          <cell r="D1018" t="str">
            <v>Vũ</v>
          </cell>
          <cell r="E1018" t="str">
            <v>09.07.93</v>
          </cell>
          <cell r="F1018" t="str">
            <v>11CĐ-NL1</v>
          </cell>
          <cell r="G1018" t="str">
            <v xml:space="preserve"> </v>
          </cell>
          <cell r="H1018" t="str">
            <v>B</v>
          </cell>
        </row>
        <row r="1019">
          <cell r="B1019" t="str">
            <v>11D0070084</v>
          </cell>
          <cell r="C1019" t="str">
            <v>Trương Văn</v>
          </cell>
          <cell r="D1019" t="str">
            <v>Vương</v>
          </cell>
          <cell r="E1019" t="str">
            <v>10.01.93</v>
          </cell>
          <cell r="F1019" t="str">
            <v>11CĐ-NL1</v>
          </cell>
          <cell r="G1019" t="str">
            <v xml:space="preserve"> </v>
          </cell>
          <cell r="H1019" t="str">
            <v>B</v>
          </cell>
          <cell r="I1019" t="str">
            <v>NL2</v>
          </cell>
        </row>
        <row r="1020">
          <cell r="B1020" t="str">
            <v>11D0020001</v>
          </cell>
          <cell r="C1020" t="str">
            <v>Lê Tuấn</v>
          </cell>
          <cell r="D1020" t="str">
            <v>Anh</v>
          </cell>
          <cell r="E1020" t="str">
            <v>20.11.93</v>
          </cell>
          <cell r="F1020" t="str">
            <v>11CĐ-CK1</v>
          </cell>
          <cell r="G1020" t="str">
            <v xml:space="preserve"> </v>
          </cell>
          <cell r="I1020" t="str">
            <v>CK2</v>
          </cell>
        </row>
        <row r="1021">
          <cell r="B1021" t="str">
            <v>11D0020003</v>
          </cell>
          <cell r="C1021" t="str">
            <v>Đặng Hoài</v>
          </cell>
          <cell r="D1021" t="str">
            <v>Bảo</v>
          </cell>
          <cell r="E1021" t="str">
            <v>16.12.92</v>
          </cell>
          <cell r="F1021" t="str">
            <v>11CĐ-CK1</v>
          </cell>
          <cell r="G1021" t="str">
            <v xml:space="preserve"> </v>
          </cell>
          <cell r="H1021" t="str">
            <v>B</v>
          </cell>
          <cell r="I1021" t="str">
            <v>CK2</v>
          </cell>
        </row>
        <row r="1022">
          <cell r="B1022" t="str">
            <v>11D0020006</v>
          </cell>
          <cell r="C1022" t="str">
            <v>Phan Văn</v>
          </cell>
          <cell r="D1022" t="str">
            <v>Cao</v>
          </cell>
          <cell r="E1022" t="str">
            <v>24.07.91</v>
          </cell>
          <cell r="F1022" t="str">
            <v>11CĐ-CK1</v>
          </cell>
          <cell r="G1022" t="str">
            <v xml:space="preserve"> </v>
          </cell>
          <cell r="H1022" t="str">
            <v>B</v>
          </cell>
        </row>
        <row r="1023">
          <cell r="B1023" t="str">
            <v>11D0020010</v>
          </cell>
          <cell r="C1023" t="str">
            <v>Nguyễn Văn</v>
          </cell>
          <cell r="D1023" t="str">
            <v>Dị</v>
          </cell>
          <cell r="E1023" t="str">
            <v>03.01.92</v>
          </cell>
          <cell r="F1023" t="str">
            <v>11CĐ-CK1</v>
          </cell>
          <cell r="G1023" t="str">
            <v xml:space="preserve"> </v>
          </cell>
          <cell r="H1023" t="str">
            <v>B</v>
          </cell>
          <cell r="I1023" t="str">
            <v>CK2</v>
          </cell>
        </row>
        <row r="1024">
          <cell r="B1024" t="str">
            <v>11D0020016</v>
          </cell>
          <cell r="C1024" t="str">
            <v>Trần Ngọc</v>
          </cell>
          <cell r="D1024" t="str">
            <v>Duy</v>
          </cell>
          <cell r="E1024" t="str">
            <v>21.10.92</v>
          </cell>
          <cell r="F1024" t="str">
            <v>11CĐ-CK1</v>
          </cell>
          <cell r="G1024" t="str">
            <v xml:space="preserve"> </v>
          </cell>
        </row>
        <row r="1025">
          <cell r="B1025" t="str">
            <v>11D0020019</v>
          </cell>
          <cell r="C1025" t="str">
            <v>Triệu Hán</v>
          </cell>
          <cell r="D1025" t="str">
            <v>Đạt</v>
          </cell>
          <cell r="E1025" t="str">
            <v>21.09.93</v>
          </cell>
          <cell r="F1025" t="str">
            <v>11CĐ-CK1</v>
          </cell>
          <cell r="G1025" t="str">
            <v xml:space="preserve"> </v>
          </cell>
          <cell r="I1025" t="str">
            <v>CK2</v>
          </cell>
        </row>
        <row r="1026">
          <cell r="B1026" t="str">
            <v>11D0020020</v>
          </cell>
          <cell r="C1026" t="str">
            <v>Nguyễn Thế</v>
          </cell>
          <cell r="D1026" t="str">
            <v>Đông</v>
          </cell>
          <cell r="E1026" t="str">
            <v>25.06.92</v>
          </cell>
          <cell r="F1026" t="str">
            <v>11CĐ-CK1</v>
          </cell>
          <cell r="G1026" t="str">
            <v xml:space="preserve"> </v>
          </cell>
          <cell r="H1026" t="str">
            <v>B</v>
          </cell>
          <cell r="I1026" t="str">
            <v>CK2</v>
          </cell>
        </row>
        <row r="1027">
          <cell r="B1027" t="str">
            <v>11D0020021</v>
          </cell>
          <cell r="C1027" t="str">
            <v>Trần Ngọc</v>
          </cell>
          <cell r="D1027" t="str">
            <v>Đức</v>
          </cell>
          <cell r="E1027" t="str">
            <v>30.02.93</v>
          </cell>
          <cell r="F1027" t="str">
            <v>11CĐ-CK1</v>
          </cell>
          <cell r="G1027" t="str">
            <v xml:space="preserve"> </v>
          </cell>
          <cell r="H1027" t="str">
            <v>B</v>
          </cell>
          <cell r="I1027" t="str">
            <v>CK2</v>
          </cell>
        </row>
        <row r="1028">
          <cell r="B1028" t="str">
            <v>11D0020022</v>
          </cell>
          <cell r="C1028" t="str">
            <v>Nguyễn Hoàng</v>
          </cell>
          <cell r="D1028" t="str">
            <v>Giang</v>
          </cell>
          <cell r="E1028" t="str">
            <v>03.09.93</v>
          </cell>
          <cell r="F1028" t="str">
            <v>11CĐ-CK1</v>
          </cell>
          <cell r="G1028" t="str">
            <v xml:space="preserve"> </v>
          </cell>
          <cell r="H1028" t="str">
            <v>B</v>
          </cell>
          <cell r="I1028" t="str">
            <v>CK2</v>
          </cell>
        </row>
        <row r="1029">
          <cell r="B1029" t="str">
            <v>11D0020023</v>
          </cell>
          <cell r="C1029" t="str">
            <v>Nguyễn Vũ Trường</v>
          </cell>
          <cell r="D1029" t="str">
            <v>Giang</v>
          </cell>
          <cell r="E1029" t="str">
            <v>07.11.92</v>
          </cell>
          <cell r="F1029" t="str">
            <v>11CĐ-CK1</v>
          </cell>
          <cell r="G1029" t="str">
            <v xml:space="preserve"> </v>
          </cell>
          <cell r="H1029" t="str">
            <v>B</v>
          </cell>
          <cell r="I1029" t="str">
            <v>CK2</v>
          </cell>
        </row>
        <row r="1030">
          <cell r="B1030" t="str">
            <v>11D0020024</v>
          </cell>
          <cell r="C1030" t="str">
            <v>Lưu Công</v>
          </cell>
          <cell r="D1030" t="str">
            <v>Giáp</v>
          </cell>
          <cell r="E1030" t="str">
            <v>20.04.93</v>
          </cell>
          <cell r="F1030" t="str">
            <v>11CĐ-CK1</v>
          </cell>
          <cell r="G1030" t="str">
            <v xml:space="preserve"> </v>
          </cell>
          <cell r="H1030" t="str">
            <v>B</v>
          </cell>
          <cell r="I1030" t="str">
            <v>CK2-Con BB 2/3</v>
          </cell>
        </row>
        <row r="1031">
          <cell r="B1031" t="str">
            <v>11D0020027</v>
          </cell>
          <cell r="C1031" t="str">
            <v>Lê Văn</v>
          </cell>
          <cell r="D1031" t="str">
            <v>Hải</v>
          </cell>
          <cell r="E1031" t="str">
            <v>19.11.92</v>
          </cell>
          <cell r="F1031" t="str">
            <v>11CĐ-CK1</v>
          </cell>
          <cell r="G1031" t="str">
            <v>LT</v>
          </cell>
          <cell r="H1031" t="str">
            <v>B</v>
          </cell>
          <cell r="I1031" t="str">
            <v>CK2</v>
          </cell>
        </row>
        <row r="1032">
          <cell r="B1032" t="str">
            <v>11D0020032</v>
          </cell>
          <cell r="C1032" t="str">
            <v>Nguyễn Ái</v>
          </cell>
          <cell r="D1032" t="str">
            <v>Hậu</v>
          </cell>
          <cell r="E1032" t="str">
            <v>27.11.93</v>
          </cell>
          <cell r="F1032" t="str">
            <v>11CĐ-CK1</v>
          </cell>
          <cell r="G1032" t="str">
            <v xml:space="preserve"> </v>
          </cell>
          <cell r="H1032" t="str">
            <v>B</v>
          </cell>
          <cell r="I1032" t="str">
            <v>CK2</v>
          </cell>
        </row>
        <row r="1033">
          <cell r="B1033" t="str">
            <v>11D0020034</v>
          </cell>
          <cell r="C1033" t="str">
            <v>Nguyễn Văn</v>
          </cell>
          <cell r="D1033" t="str">
            <v>Hiền</v>
          </cell>
          <cell r="E1033" t="str">
            <v>20.03.93</v>
          </cell>
          <cell r="F1033" t="str">
            <v>11CĐ-CK1</v>
          </cell>
          <cell r="G1033" t="str">
            <v xml:space="preserve"> </v>
          </cell>
          <cell r="H1033" t="str">
            <v>B</v>
          </cell>
          <cell r="I1033" t="str">
            <v>CK2</v>
          </cell>
        </row>
        <row r="1034">
          <cell r="B1034" t="str">
            <v>11D0020035</v>
          </cell>
          <cell r="C1034" t="str">
            <v>Trần Long</v>
          </cell>
          <cell r="D1034" t="str">
            <v>Hồ</v>
          </cell>
          <cell r="E1034" t="str">
            <v>08.04.93</v>
          </cell>
          <cell r="F1034" t="str">
            <v>11CĐ-CK1</v>
          </cell>
          <cell r="G1034" t="str">
            <v xml:space="preserve"> </v>
          </cell>
          <cell r="H1034" t="str">
            <v>B</v>
          </cell>
          <cell r="I1034" t="str">
            <v>CK2</v>
          </cell>
        </row>
        <row r="1035">
          <cell r="B1035" t="str">
            <v>11D0020037</v>
          </cell>
          <cell r="C1035" t="str">
            <v>Lê Quang</v>
          </cell>
          <cell r="D1035" t="str">
            <v>Hòa</v>
          </cell>
          <cell r="E1035" t="str">
            <v>02.03.92</v>
          </cell>
          <cell r="F1035" t="str">
            <v>11CĐ-CK1</v>
          </cell>
          <cell r="G1035" t="str">
            <v xml:space="preserve"> </v>
          </cell>
          <cell r="H1035" t="str">
            <v>B</v>
          </cell>
          <cell r="I1035" t="str">
            <v>Con TB 4/4</v>
          </cell>
        </row>
        <row r="1036">
          <cell r="B1036" t="str">
            <v>11D0020312</v>
          </cell>
          <cell r="C1036" t="str">
            <v>Nguyễn Quốc</v>
          </cell>
          <cell r="D1036" t="str">
            <v>Hòa</v>
          </cell>
          <cell r="E1036" t="str">
            <v>04.06.92</v>
          </cell>
          <cell r="F1036" t="str">
            <v>11CĐ-CK1</v>
          </cell>
          <cell r="G1036" t="str">
            <v xml:space="preserve"> </v>
          </cell>
          <cell r="H1036" t="str">
            <v>B</v>
          </cell>
          <cell r="I1036" t="str">
            <v>CK2</v>
          </cell>
        </row>
        <row r="1037">
          <cell r="B1037" t="str">
            <v>11D0020040</v>
          </cell>
          <cell r="C1037" t="str">
            <v>Lý Khánh</v>
          </cell>
          <cell r="D1037" t="str">
            <v>Hưng</v>
          </cell>
          <cell r="E1037" t="str">
            <v>12.12.93</v>
          </cell>
          <cell r="F1037" t="str">
            <v>11CĐ-CK1</v>
          </cell>
          <cell r="G1037" t="str">
            <v xml:space="preserve"> </v>
          </cell>
          <cell r="H1037" t="str">
            <v>B</v>
          </cell>
          <cell r="I1037" t="str">
            <v>CK2</v>
          </cell>
        </row>
        <row r="1038">
          <cell r="B1038" t="str">
            <v>11D0020041</v>
          </cell>
          <cell r="C1038" t="str">
            <v>Nguyễn Đăng</v>
          </cell>
          <cell r="D1038" t="str">
            <v>Hùng</v>
          </cell>
          <cell r="E1038" t="str">
            <v>08.09.92</v>
          </cell>
          <cell r="F1038" t="str">
            <v>11CĐ-CK1</v>
          </cell>
          <cell r="G1038" t="str">
            <v xml:space="preserve"> </v>
          </cell>
          <cell r="I1038" t="str">
            <v>CK2</v>
          </cell>
        </row>
        <row r="1039">
          <cell r="B1039" t="str">
            <v>11D0020042</v>
          </cell>
          <cell r="C1039" t="str">
            <v>Trần Thế</v>
          </cell>
          <cell r="D1039" t="str">
            <v>Hy</v>
          </cell>
          <cell r="E1039" t="str">
            <v>23.12.91</v>
          </cell>
          <cell r="F1039" t="str">
            <v>11CĐ-CK1</v>
          </cell>
          <cell r="G1039" t="str">
            <v>LPHT</v>
          </cell>
          <cell r="H1039" t="str">
            <v>B</v>
          </cell>
          <cell r="I1039" t="str">
            <v>CK2</v>
          </cell>
        </row>
        <row r="1040">
          <cell r="B1040" t="str">
            <v>11D0020043</v>
          </cell>
          <cell r="C1040" t="str">
            <v>Lê Mạnh</v>
          </cell>
          <cell r="D1040" t="str">
            <v>Khang</v>
          </cell>
          <cell r="E1040" t="str">
            <v>20.11.93</v>
          </cell>
          <cell r="F1040" t="str">
            <v>11CĐ-CK1</v>
          </cell>
          <cell r="G1040" t="str">
            <v xml:space="preserve"> </v>
          </cell>
          <cell r="H1040" t="str">
            <v>B</v>
          </cell>
          <cell r="I1040" t="str">
            <v>CK2</v>
          </cell>
        </row>
        <row r="1041">
          <cell r="B1041" t="str">
            <v>11D0020310</v>
          </cell>
          <cell r="C1041" t="str">
            <v>Nguyễn Xuân</v>
          </cell>
          <cell r="D1041" t="str">
            <v>Lộc</v>
          </cell>
          <cell r="E1041" t="str">
            <v>11.10.93</v>
          </cell>
          <cell r="F1041" t="str">
            <v>11CĐ-CK1</v>
          </cell>
          <cell r="G1041" t="str">
            <v xml:space="preserve"> </v>
          </cell>
          <cell r="H1041" t="str">
            <v>B</v>
          </cell>
          <cell r="I1041" t="str">
            <v>CK2</v>
          </cell>
        </row>
        <row r="1042">
          <cell r="B1042" t="str">
            <v>11D0020046</v>
          </cell>
          <cell r="C1042" t="str">
            <v>Lê Xuân</v>
          </cell>
          <cell r="D1042" t="str">
            <v>Long</v>
          </cell>
          <cell r="E1042" t="str">
            <v>03.08.93</v>
          </cell>
          <cell r="F1042" t="str">
            <v>11CĐ-CK1</v>
          </cell>
          <cell r="G1042" t="str">
            <v xml:space="preserve"> </v>
          </cell>
          <cell r="H1042" t="str">
            <v>B</v>
          </cell>
          <cell r="I1042" t="str">
            <v>CK2</v>
          </cell>
        </row>
        <row r="1043">
          <cell r="B1043" t="str">
            <v>11D0020050</v>
          </cell>
          <cell r="C1043" t="str">
            <v>Lê Đăng</v>
          </cell>
          <cell r="D1043" t="str">
            <v>Lương</v>
          </cell>
          <cell r="E1043" t="str">
            <v>27.07.93</v>
          </cell>
          <cell r="F1043" t="str">
            <v>11CĐ-CK1</v>
          </cell>
          <cell r="G1043" t="str">
            <v xml:space="preserve"> </v>
          </cell>
          <cell r="H1043" t="str">
            <v>B</v>
          </cell>
          <cell r="I1043" t="str">
            <v>CK2</v>
          </cell>
        </row>
        <row r="1044">
          <cell r="B1044" t="str">
            <v>11D0020051</v>
          </cell>
          <cell r="C1044" t="str">
            <v>Lê Hoàng</v>
          </cell>
          <cell r="D1044" t="str">
            <v>Minh</v>
          </cell>
          <cell r="E1044" t="str">
            <v>17.05.92</v>
          </cell>
          <cell r="F1044" t="str">
            <v>11CĐ-CK1</v>
          </cell>
          <cell r="G1044" t="str">
            <v xml:space="preserve"> </v>
          </cell>
          <cell r="H1044" t="str">
            <v>B</v>
          </cell>
          <cell r="I1044" t="str">
            <v>CK2</v>
          </cell>
        </row>
        <row r="1045">
          <cell r="B1045" t="str">
            <v>11D0020052</v>
          </cell>
          <cell r="C1045" t="str">
            <v>Phạm Gia</v>
          </cell>
          <cell r="D1045" t="str">
            <v>Minh</v>
          </cell>
          <cell r="E1045" t="str">
            <v>11.10.92</v>
          </cell>
          <cell r="F1045" t="str">
            <v>11CĐ-CK1</v>
          </cell>
          <cell r="G1045" t="str">
            <v xml:space="preserve"> </v>
          </cell>
          <cell r="H1045" t="str">
            <v>B</v>
          </cell>
          <cell r="I1045" t="str">
            <v>CK2-DT.Hoa</v>
          </cell>
        </row>
        <row r="1046">
          <cell r="B1046" t="str">
            <v>11D0020053</v>
          </cell>
          <cell r="C1046" t="str">
            <v>Võ Nhật</v>
          </cell>
          <cell r="D1046" t="str">
            <v>Minh</v>
          </cell>
          <cell r="E1046" t="str">
            <v>08.06.91</v>
          </cell>
          <cell r="F1046" t="str">
            <v>11CĐ-CK1</v>
          </cell>
          <cell r="G1046" t="str">
            <v xml:space="preserve"> </v>
          </cell>
          <cell r="H1046" t="str">
            <v>B</v>
          </cell>
          <cell r="I1046" t="str">
            <v>CK2</v>
          </cell>
        </row>
        <row r="1047">
          <cell r="B1047" t="str">
            <v>11D0020054</v>
          </cell>
          <cell r="C1047" t="str">
            <v>Lê Văn</v>
          </cell>
          <cell r="D1047" t="str">
            <v>Nam</v>
          </cell>
          <cell r="E1047" t="str">
            <v>21.10.93</v>
          </cell>
          <cell r="F1047" t="str">
            <v>11CĐ-CK1</v>
          </cell>
          <cell r="G1047" t="str">
            <v xml:space="preserve"> </v>
          </cell>
          <cell r="H1047" t="str">
            <v>B</v>
          </cell>
          <cell r="I1047" t="str">
            <v>CK2</v>
          </cell>
        </row>
        <row r="1048">
          <cell r="B1048" t="str">
            <v>11D0020056</v>
          </cell>
          <cell r="C1048" t="str">
            <v>Nguyễn Chí</v>
          </cell>
          <cell r="D1048" t="str">
            <v>Nhân</v>
          </cell>
          <cell r="E1048" t="str">
            <v>20.08.93</v>
          </cell>
          <cell r="F1048" t="str">
            <v>11CĐ-CK1</v>
          </cell>
          <cell r="G1048" t="str">
            <v xml:space="preserve"> </v>
          </cell>
          <cell r="H1048" t="str">
            <v>B</v>
          </cell>
          <cell r="I1048" t="str">
            <v>CK2</v>
          </cell>
        </row>
        <row r="1049">
          <cell r="B1049" t="str">
            <v>11D0020058</v>
          </cell>
          <cell r="C1049" t="str">
            <v>Đặng Minh</v>
          </cell>
          <cell r="D1049" t="str">
            <v>Nhiên</v>
          </cell>
          <cell r="E1049" t="str">
            <v>27.03.93</v>
          </cell>
          <cell r="F1049" t="str">
            <v>11CĐ-CK1</v>
          </cell>
          <cell r="G1049" t="str">
            <v xml:space="preserve"> </v>
          </cell>
        </row>
        <row r="1050">
          <cell r="B1050" t="str">
            <v>11D0020297</v>
          </cell>
          <cell r="C1050" t="str">
            <v>Phan Hoài</v>
          </cell>
          <cell r="D1050" t="str">
            <v>Quốc</v>
          </cell>
          <cell r="E1050" t="str">
            <v>23.02.92</v>
          </cell>
          <cell r="F1050" t="str">
            <v>11CĐ-CK1</v>
          </cell>
          <cell r="G1050" t="str">
            <v xml:space="preserve"> </v>
          </cell>
          <cell r="H1050" t="str">
            <v>B</v>
          </cell>
        </row>
        <row r="1051">
          <cell r="B1051" t="str">
            <v>11D0020068</v>
          </cell>
          <cell r="C1051" t="str">
            <v>Nguyễn Hữu</v>
          </cell>
          <cell r="D1051" t="str">
            <v>Quyết</v>
          </cell>
          <cell r="E1051" t="str">
            <v>23.06.92</v>
          </cell>
          <cell r="F1051" t="str">
            <v>11CĐ-CK1</v>
          </cell>
          <cell r="G1051" t="str">
            <v xml:space="preserve"> </v>
          </cell>
          <cell r="H1051" t="str">
            <v>B</v>
          </cell>
          <cell r="I1051" t="str">
            <v>CK2</v>
          </cell>
        </row>
        <row r="1052">
          <cell r="B1052" t="str">
            <v>11D0020075</v>
          </cell>
          <cell r="C1052" t="str">
            <v>Lý Văn</v>
          </cell>
          <cell r="D1052" t="str">
            <v>Tấn</v>
          </cell>
          <cell r="E1052" t="str">
            <v>04.04.93</v>
          </cell>
          <cell r="F1052" t="str">
            <v>11CĐ-CK1</v>
          </cell>
          <cell r="G1052" t="str">
            <v xml:space="preserve"> </v>
          </cell>
          <cell r="H1052" t="str">
            <v>B</v>
          </cell>
          <cell r="I1052" t="str">
            <v>CK2</v>
          </cell>
        </row>
        <row r="1053">
          <cell r="B1053" t="str">
            <v>11D0020078</v>
          </cell>
          <cell r="C1053" t="str">
            <v>Phan Hồng</v>
          </cell>
          <cell r="D1053" t="str">
            <v>Thái</v>
          </cell>
          <cell r="E1053" t="str">
            <v>30.04.93</v>
          </cell>
          <cell r="F1053" t="str">
            <v>11CĐ-CK1</v>
          </cell>
          <cell r="G1053" t="str">
            <v xml:space="preserve"> </v>
          </cell>
          <cell r="H1053" t="str">
            <v>B</v>
          </cell>
          <cell r="I1053" t="str">
            <v>CK2</v>
          </cell>
        </row>
        <row r="1054">
          <cell r="B1054" t="str">
            <v>11D0020079</v>
          </cell>
          <cell r="C1054" t="str">
            <v>Nguyễn Văn</v>
          </cell>
          <cell r="D1054" t="str">
            <v>Thắng</v>
          </cell>
          <cell r="E1054" t="str">
            <v>08.10.92</v>
          </cell>
          <cell r="F1054" t="str">
            <v>11CĐ-CK1</v>
          </cell>
          <cell r="G1054" t="str">
            <v xml:space="preserve"> </v>
          </cell>
          <cell r="H1054" t="str">
            <v>B</v>
          </cell>
          <cell r="I1054" t="str">
            <v>CK2</v>
          </cell>
        </row>
        <row r="1055">
          <cell r="B1055" t="str">
            <v>11D0020082</v>
          </cell>
          <cell r="C1055" t="str">
            <v>Nguyễn Quốc</v>
          </cell>
          <cell r="D1055" t="str">
            <v>Thất</v>
          </cell>
          <cell r="E1055" t="str">
            <v>30.04.93</v>
          </cell>
          <cell r="F1055" t="str">
            <v>11CĐ-CK1</v>
          </cell>
          <cell r="G1055" t="str">
            <v xml:space="preserve"> </v>
          </cell>
          <cell r="H1055" t="str">
            <v>B</v>
          </cell>
          <cell r="I1055" t="str">
            <v>CK2</v>
          </cell>
        </row>
        <row r="1056">
          <cell r="B1056" t="str">
            <v>11D0020083</v>
          </cell>
          <cell r="C1056" t="str">
            <v>Lê Trung</v>
          </cell>
          <cell r="D1056" t="str">
            <v>Thiên</v>
          </cell>
          <cell r="E1056" t="str">
            <v>06.03.93</v>
          </cell>
          <cell r="F1056" t="str">
            <v>11CĐ-CK1</v>
          </cell>
          <cell r="G1056" t="str">
            <v xml:space="preserve"> </v>
          </cell>
          <cell r="H1056" t="str">
            <v>B</v>
          </cell>
          <cell r="I1056" t="str">
            <v>CK2</v>
          </cell>
        </row>
        <row r="1057">
          <cell r="B1057" t="str">
            <v>11D0020084</v>
          </cell>
          <cell r="C1057" t="str">
            <v>Lê Văn</v>
          </cell>
          <cell r="D1057" t="str">
            <v>Thư</v>
          </cell>
          <cell r="E1057" t="str">
            <v>17.04.92</v>
          </cell>
          <cell r="F1057" t="str">
            <v>11CĐ-CK1</v>
          </cell>
          <cell r="G1057" t="str">
            <v xml:space="preserve"> </v>
          </cell>
          <cell r="H1057" t="str">
            <v>B</v>
          </cell>
          <cell r="I1057" t="str">
            <v>CK2</v>
          </cell>
        </row>
        <row r="1058">
          <cell r="B1058" t="str">
            <v>11D0020086</v>
          </cell>
          <cell r="C1058" t="str">
            <v>Nguyễn Văn</v>
          </cell>
          <cell r="D1058" t="str">
            <v>Thuận</v>
          </cell>
          <cell r="E1058" t="str">
            <v>05.12.91</v>
          </cell>
          <cell r="F1058" t="str">
            <v>11CĐ-CK1</v>
          </cell>
          <cell r="G1058" t="str">
            <v xml:space="preserve"> </v>
          </cell>
          <cell r="H1058" t="str">
            <v>B</v>
          </cell>
          <cell r="I1058" t="str">
            <v>CK2</v>
          </cell>
        </row>
        <row r="1059">
          <cell r="B1059" t="str">
            <v>11D0020071</v>
          </cell>
          <cell r="C1059" t="str">
            <v>Dương Công</v>
          </cell>
          <cell r="D1059" t="str">
            <v>Trinh</v>
          </cell>
          <cell r="E1059" t="str">
            <v>10.04.92</v>
          </cell>
          <cell r="F1059" t="str">
            <v>11CĐ-CK1</v>
          </cell>
          <cell r="G1059" t="str">
            <v xml:space="preserve"> </v>
          </cell>
          <cell r="H1059" t="str">
            <v>B</v>
          </cell>
          <cell r="I1059" t="str">
            <v>CK2</v>
          </cell>
        </row>
        <row r="1060">
          <cell r="B1060" t="str">
            <v>11D0020089</v>
          </cell>
          <cell r="C1060" t="str">
            <v>Lê Quang</v>
          </cell>
          <cell r="D1060" t="str">
            <v>Trung</v>
          </cell>
          <cell r="E1060" t="str">
            <v>20.12.93</v>
          </cell>
          <cell r="F1060" t="str">
            <v>11CĐ-CK1</v>
          </cell>
          <cell r="G1060" t="str">
            <v xml:space="preserve"> </v>
          </cell>
          <cell r="H1060" t="str">
            <v>B</v>
          </cell>
          <cell r="I1060" t="str">
            <v>CK2</v>
          </cell>
        </row>
        <row r="1061">
          <cell r="B1061" t="str">
            <v>11D0020090</v>
          </cell>
          <cell r="C1061" t="str">
            <v>Phan Nhựt</v>
          </cell>
          <cell r="D1061" t="str">
            <v>Trường</v>
          </cell>
          <cell r="E1061">
            <v>1992</v>
          </cell>
          <cell r="F1061" t="str">
            <v>11CĐ-CK1</v>
          </cell>
          <cell r="G1061" t="str">
            <v xml:space="preserve"> </v>
          </cell>
          <cell r="H1061" t="str">
            <v>B</v>
          </cell>
          <cell r="I1061" t="str">
            <v>CK2</v>
          </cell>
        </row>
        <row r="1062">
          <cell r="B1062" t="str">
            <v>11D0020093</v>
          </cell>
          <cell r="C1062" t="str">
            <v>Phạm Trần Minh</v>
          </cell>
          <cell r="D1062" t="str">
            <v>Tuấn</v>
          </cell>
          <cell r="E1062" t="str">
            <v>06.12.93</v>
          </cell>
          <cell r="F1062" t="str">
            <v>11CĐ-CK1</v>
          </cell>
          <cell r="G1062" t="str">
            <v xml:space="preserve"> </v>
          </cell>
          <cell r="H1062" t="str">
            <v>B</v>
          </cell>
          <cell r="I1062" t="str">
            <v>CK2</v>
          </cell>
        </row>
        <row r="1063">
          <cell r="B1063" t="str">
            <v>11D0020095</v>
          </cell>
          <cell r="C1063" t="str">
            <v>Võ Thanh</v>
          </cell>
          <cell r="D1063" t="str">
            <v>Tuấn</v>
          </cell>
          <cell r="E1063" t="str">
            <v>14.01.93</v>
          </cell>
          <cell r="F1063" t="str">
            <v>11CĐ-CK1</v>
          </cell>
          <cell r="G1063" t="str">
            <v>LPKL</v>
          </cell>
          <cell r="I1063" t="str">
            <v>CK2</v>
          </cell>
        </row>
        <row r="1064">
          <cell r="B1064" t="str">
            <v>11D0020096</v>
          </cell>
          <cell r="C1064" t="str">
            <v>Hồ Thanh</v>
          </cell>
          <cell r="D1064" t="str">
            <v>Vân</v>
          </cell>
          <cell r="E1064" t="str">
            <v>01.11.93</v>
          </cell>
          <cell r="F1064" t="str">
            <v>11CĐ-CK1</v>
          </cell>
          <cell r="G1064" t="str">
            <v xml:space="preserve"> </v>
          </cell>
          <cell r="H1064" t="str">
            <v>B</v>
          </cell>
          <cell r="I1064" t="str">
            <v>CK2</v>
          </cell>
        </row>
        <row r="1065">
          <cell r="B1065" t="str">
            <v>11D0020098</v>
          </cell>
          <cell r="C1065" t="str">
            <v>Lã Quang</v>
          </cell>
          <cell r="D1065" t="str">
            <v>Vinh</v>
          </cell>
          <cell r="E1065" t="str">
            <v>13.02.93</v>
          </cell>
          <cell r="F1065" t="str">
            <v>11CĐ-CK1</v>
          </cell>
          <cell r="G1065" t="str">
            <v xml:space="preserve"> </v>
          </cell>
          <cell r="I1065" t="str">
            <v>CK2</v>
          </cell>
        </row>
        <row r="1066">
          <cell r="B1066" t="str">
            <v>11D0020099</v>
          </cell>
          <cell r="C1066" t="str">
            <v>Võ Văn</v>
          </cell>
          <cell r="D1066" t="str">
            <v>Vinh</v>
          </cell>
          <cell r="E1066" t="str">
            <v>31.07.93</v>
          </cell>
          <cell r="F1066" t="str">
            <v>11CĐ-CK1</v>
          </cell>
          <cell r="G1066" t="str">
            <v xml:space="preserve"> </v>
          </cell>
          <cell r="I1066" t="str">
            <v>CK2</v>
          </cell>
        </row>
        <row r="1067">
          <cell r="B1067" t="str">
            <v>09D0020032</v>
          </cell>
          <cell r="C1067" t="str">
            <v>Bùi Quang</v>
          </cell>
          <cell r="D1067" t="str">
            <v>Hoàn</v>
          </cell>
          <cell r="E1067" t="str">
            <v>12.10.91</v>
          </cell>
          <cell r="F1067" t="str">
            <v>11CĐ-CK1</v>
          </cell>
          <cell r="G1067" t="str">
            <v xml:space="preserve"> </v>
          </cell>
          <cell r="H1067" t="str">
            <v>B</v>
          </cell>
          <cell r="I1067" t="str">
            <v>TNHL2.09CĐ-CK2</v>
          </cell>
        </row>
        <row r="1068">
          <cell r="B1068" t="str">
            <v>10D0020036</v>
          </cell>
          <cell r="C1068" t="str">
            <v>Nguyễn Kim</v>
          </cell>
          <cell r="D1068" t="str">
            <v>Hữu</v>
          </cell>
          <cell r="E1068" t="str">
            <v>06.05.92</v>
          </cell>
          <cell r="F1068" t="str">
            <v>11CĐ-CK1</v>
          </cell>
          <cell r="G1068" t="str">
            <v>r</v>
          </cell>
          <cell r="H1068" t="str">
            <v>B</v>
          </cell>
          <cell r="I1068" t="str">
            <v>TNH.10CĐ-CK3</v>
          </cell>
        </row>
        <row r="1069">
          <cell r="B1069" t="str">
            <v>11D0020039</v>
          </cell>
          <cell r="C1069" t="str">
            <v>Lê Công Tuấn</v>
          </cell>
          <cell r="D1069" t="str">
            <v>Anh</v>
          </cell>
          <cell r="E1069" t="str">
            <v>26.10.93</v>
          </cell>
          <cell r="F1069" t="str">
            <v>11CĐ-CK2</v>
          </cell>
          <cell r="G1069" t="str">
            <v xml:space="preserve"> </v>
          </cell>
          <cell r="H1069" t="str">
            <v>B</v>
          </cell>
          <cell r="I1069" t="str">
            <v>CK3</v>
          </cell>
        </row>
        <row r="1070">
          <cell r="B1070" t="str">
            <v>11D0020004</v>
          </cell>
          <cell r="C1070" t="str">
            <v>Bùi Quốc</v>
          </cell>
          <cell r="D1070" t="str">
            <v>Bình</v>
          </cell>
          <cell r="E1070" t="str">
            <v>01.02.93</v>
          </cell>
          <cell r="F1070" t="str">
            <v>11CĐ-CK2</v>
          </cell>
          <cell r="G1070" t="str">
            <v xml:space="preserve"> </v>
          </cell>
          <cell r="H1070" t="str">
            <v>B</v>
          </cell>
          <cell r="I1070" t="str">
            <v>CK1-VPQCthiP11/3/2014CC-VPNQ.VCC31.3CC2_14/4/14</v>
          </cell>
        </row>
        <row r="1071">
          <cell r="B1071" t="str">
            <v>11D0020103</v>
          </cell>
          <cell r="C1071" t="str">
            <v>Nguyễn Vũ</v>
          </cell>
          <cell r="D1071" t="str">
            <v>Cảnh</v>
          </cell>
          <cell r="E1071" t="str">
            <v>05.01.93</v>
          </cell>
          <cell r="F1071" t="str">
            <v>11CĐ-CK2</v>
          </cell>
          <cell r="G1071" t="str">
            <v>LPKL</v>
          </cell>
          <cell r="H1071" t="str">
            <v>B</v>
          </cell>
          <cell r="I1071" t="str">
            <v>CK3</v>
          </cell>
        </row>
        <row r="1072">
          <cell r="B1072" t="str">
            <v>11D0020104</v>
          </cell>
          <cell r="C1072" t="str">
            <v>Phạm Khắc</v>
          </cell>
          <cell r="D1072" t="str">
            <v>Chức</v>
          </cell>
          <cell r="E1072" t="str">
            <v>08.08.92</v>
          </cell>
          <cell r="F1072" t="str">
            <v>11CĐ-CK2</v>
          </cell>
          <cell r="G1072" t="str">
            <v xml:space="preserve"> </v>
          </cell>
          <cell r="H1072" t="str">
            <v>B</v>
          </cell>
          <cell r="I1072" t="str">
            <v>CK3-VPNQ27.12.13CC</v>
          </cell>
        </row>
        <row r="1073">
          <cell r="B1073" t="str">
            <v>11D0020106</v>
          </cell>
          <cell r="C1073" t="str">
            <v>Phạm Văn</v>
          </cell>
          <cell r="D1073" t="str">
            <v>Chuyền</v>
          </cell>
          <cell r="E1073" t="str">
            <v>12.02.93</v>
          </cell>
          <cell r="F1073" t="str">
            <v>11CĐ-CK2</v>
          </cell>
          <cell r="G1073" t="str">
            <v xml:space="preserve"> </v>
          </cell>
          <cell r="H1073" t="str">
            <v>B</v>
          </cell>
          <cell r="I1073" t="str">
            <v>CK3-VPNQ.VCC31.3CC14/4/14</v>
          </cell>
        </row>
        <row r="1074">
          <cell r="B1074" t="str">
            <v>11D0020107</v>
          </cell>
          <cell r="C1074" t="str">
            <v>Châu Văn</v>
          </cell>
          <cell r="D1074" t="str">
            <v>Công</v>
          </cell>
          <cell r="E1074" t="str">
            <v>05.01.93</v>
          </cell>
          <cell r="F1074" t="str">
            <v>11CĐ-CK2</v>
          </cell>
          <cell r="G1074" t="str">
            <v xml:space="preserve"> </v>
          </cell>
          <cell r="H1074" t="str">
            <v>B</v>
          </cell>
          <cell r="I1074" t="str">
            <v>CK3-VPNQ.VCC31.3CC14/4/14</v>
          </cell>
        </row>
        <row r="1075">
          <cell r="B1075" t="str">
            <v>11D0020109</v>
          </cell>
          <cell r="C1075" t="str">
            <v>Nguyễn Chí</v>
          </cell>
          <cell r="D1075" t="str">
            <v>Cường</v>
          </cell>
          <cell r="E1075" t="str">
            <v>05.10.93</v>
          </cell>
          <cell r="F1075" t="str">
            <v>11CĐ-CK2</v>
          </cell>
          <cell r="G1075" t="str">
            <v xml:space="preserve"> </v>
          </cell>
          <cell r="I1075" t="str">
            <v>CK3</v>
          </cell>
        </row>
        <row r="1076">
          <cell r="B1076" t="str">
            <v>11D0020114</v>
          </cell>
          <cell r="C1076" t="str">
            <v>Hoàng Nguyễn Tiến</v>
          </cell>
          <cell r="D1076" t="str">
            <v>Du</v>
          </cell>
          <cell r="E1076" t="str">
            <v>03.09.93</v>
          </cell>
          <cell r="F1076" t="str">
            <v>11CĐ-CK2</v>
          </cell>
          <cell r="G1076" t="str">
            <v xml:space="preserve"> </v>
          </cell>
          <cell r="H1076" t="str">
            <v>B</v>
          </cell>
          <cell r="I1076" t="str">
            <v>CK3</v>
          </cell>
        </row>
        <row r="1077">
          <cell r="B1077" t="str">
            <v>11D0020128</v>
          </cell>
          <cell r="C1077" t="str">
            <v>Nguyễn Văn</v>
          </cell>
          <cell r="D1077" t="str">
            <v>Định</v>
          </cell>
          <cell r="E1077" t="str">
            <v>02.07.93</v>
          </cell>
          <cell r="F1077" t="str">
            <v>11CĐ-CK2</v>
          </cell>
          <cell r="G1077" t="str">
            <v xml:space="preserve"> </v>
          </cell>
          <cell r="H1077" t="str">
            <v>B</v>
          </cell>
          <cell r="I1077" t="str">
            <v>CK3</v>
          </cell>
        </row>
        <row r="1078">
          <cell r="B1078" t="str">
            <v>10D0020019</v>
          </cell>
          <cell r="C1078" t="str">
            <v>Hồ Văn</v>
          </cell>
          <cell r="D1078" t="str">
            <v>Được</v>
          </cell>
          <cell r="E1078" t="str">
            <v>10.10.92</v>
          </cell>
          <cell r="F1078" t="str">
            <v>11CĐ-CK2</v>
          </cell>
          <cell r="H1078" t="str">
            <v>B</v>
          </cell>
          <cell r="I1078" t="str">
            <v>CK1</v>
          </cell>
        </row>
        <row r="1079">
          <cell r="B1079" t="str">
            <v>11D0020134</v>
          </cell>
          <cell r="C1079" t="str">
            <v>Đặng Trường</v>
          </cell>
          <cell r="D1079" t="str">
            <v>Giang</v>
          </cell>
          <cell r="E1079" t="str">
            <v>30.01.93</v>
          </cell>
          <cell r="F1079" t="str">
            <v>11CĐ-CK2</v>
          </cell>
          <cell r="G1079" t="str">
            <v>LT</v>
          </cell>
          <cell r="H1079" t="str">
            <v>B</v>
          </cell>
          <cell r="I1079" t="str">
            <v>CK3</v>
          </cell>
        </row>
        <row r="1080">
          <cell r="B1080" t="str">
            <v>11D0020029</v>
          </cell>
          <cell r="C1080" t="str">
            <v>Nguyễn Hoàng</v>
          </cell>
          <cell r="D1080" t="str">
            <v>Hảo</v>
          </cell>
          <cell r="E1080" t="str">
            <v>10.10.93</v>
          </cell>
          <cell r="F1080" t="str">
            <v>11CĐ-CK2</v>
          </cell>
          <cell r="G1080" t="str">
            <v xml:space="preserve"> </v>
          </cell>
          <cell r="H1080" t="str">
            <v>B</v>
          </cell>
          <cell r="I1080" t="str">
            <v>CK1</v>
          </cell>
        </row>
        <row r="1081">
          <cell r="B1081" t="str">
            <v>11D0020299</v>
          </cell>
          <cell r="C1081" t="str">
            <v>Nguyễn Văn</v>
          </cell>
          <cell r="D1081" t="str">
            <v>Hậu</v>
          </cell>
          <cell r="E1081" t="str">
            <v>12.11.93</v>
          </cell>
          <cell r="F1081" t="str">
            <v>11CĐ-CK2</v>
          </cell>
          <cell r="H1081" t="str">
            <v>B</v>
          </cell>
          <cell r="I1081" t="str">
            <v>CK3-VPNQ.VCC31.3CC14/4/14</v>
          </cell>
        </row>
        <row r="1082">
          <cell r="B1082" t="str">
            <v>11D0020138</v>
          </cell>
          <cell r="C1082" t="str">
            <v>Bùi Văn</v>
          </cell>
          <cell r="D1082" t="str">
            <v>Hiển</v>
          </cell>
          <cell r="E1082" t="str">
            <v>27.04.93</v>
          </cell>
          <cell r="F1082" t="str">
            <v>11CĐ-CK2</v>
          </cell>
          <cell r="G1082" t="str">
            <v xml:space="preserve"> </v>
          </cell>
          <cell r="H1082" t="str">
            <v>B</v>
          </cell>
          <cell r="I1082" t="str">
            <v>CK3</v>
          </cell>
        </row>
        <row r="1083">
          <cell r="B1083" t="str">
            <v>11D0020140</v>
          </cell>
          <cell r="C1083" t="str">
            <v>Nguyễn Đức</v>
          </cell>
          <cell r="D1083" t="str">
            <v>Hiệp</v>
          </cell>
          <cell r="E1083" t="str">
            <v>20.12.92</v>
          </cell>
          <cell r="F1083" t="str">
            <v>11CĐ-CK2</v>
          </cell>
          <cell r="G1083" t="str">
            <v xml:space="preserve"> </v>
          </cell>
          <cell r="H1083" t="str">
            <v>B</v>
          </cell>
          <cell r="I1083" t="str">
            <v>CK3-VPNQ27.12.13CC-VPQCthiP11/3/2014CC2</v>
          </cell>
        </row>
        <row r="1084">
          <cell r="B1084" t="str">
            <v>11D0020147</v>
          </cell>
          <cell r="C1084" t="str">
            <v>Nguyễn Kim</v>
          </cell>
          <cell r="D1084" t="str">
            <v>Hòa</v>
          </cell>
          <cell r="E1084" t="str">
            <v>09.11.93</v>
          </cell>
          <cell r="F1084" t="str">
            <v>11CĐ-CK2</v>
          </cell>
          <cell r="G1084" t="str">
            <v xml:space="preserve"> </v>
          </cell>
          <cell r="H1084" t="str">
            <v>B</v>
          </cell>
          <cell r="I1084" t="str">
            <v>CK3</v>
          </cell>
        </row>
        <row r="1085">
          <cell r="B1085" t="str">
            <v>11D0020148</v>
          </cell>
          <cell r="C1085" t="str">
            <v>Phạm Thanh</v>
          </cell>
          <cell r="D1085" t="str">
            <v>Hoài</v>
          </cell>
          <cell r="E1085" t="str">
            <v>12.08.92</v>
          </cell>
          <cell r="F1085" t="str">
            <v>11CĐ-CK2</v>
          </cell>
          <cell r="G1085" t="str">
            <v xml:space="preserve"> </v>
          </cell>
          <cell r="H1085" t="str">
            <v>B</v>
          </cell>
          <cell r="I1085" t="str">
            <v>CK3</v>
          </cell>
        </row>
        <row r="1086">
          <cell r="B1086" t="str">
            <v>11D0020038</v>
          </cell>
          <cell r="C1086" t="str">
            <v>Đỗ Văn</v>
          </cell>
          <cell r="D1086" t="str">
            <v>Hoàn</v>
          </cell>
          <cell r="E1086" t="str">
            <v>26.05.93</v>
          </cell>
          <cell r="F1086" t="str">
            <v>11CĐ-CK2</v>
          </cell>
          <cell r="G1086" t="str">
            <v xml:space="preserve"> </v>
          </cell>
          <cell r="H1086" t="str">
            <v>B</v>
          </cell>
          <cell r="I1086" t="str">
            <v>CK1-VPNQ.TCC31.3KT14/4/14</v>
          </cell>
        </row>
        <row r="1087">
          <cell r="B1087" t="str">
            <v>11D0020155</v>
          </cell>
          <cell r="C1087" t="str">
            <v>Nguyễn Thanh</v>
          </cell>
          <cell r="D1087" t="str">
            <v>Hùng</v>
          </cell>
          <cell r="E1087" t="str">
            <v>12.09.92</v>
          </cell>
          <cell r="F1087" t="str">
            <v>11CĐ-CK2</v>
          </cell>
          <cell r="G1087" t="str">
            <v xml:space="preserve"> </v>
          </cell>
          <cell r="H1087" t="str">
            <v>B</v>
          </cell>
          <cell r="I1087" t="str">
            <v>CK3</v>
          </cell>
        </row>
        <row r="1088">
          <cell r="B1088" t="str">
            <v>11D0020156</v>
          </cell>
          <cell r="C1088" t="str">
            <v>Nguyễn Thanh</v>
          </cell>
          <cell r="D1088" t="str">
            <v>Hưng</v>
          </cell>
          <cell r="E1088" t="str">
            <v>27.08.88</v>
          </cell>
          <cell r="F1088" t="str">
            <v>11CĐ-CK2</v>
          </cell>
          <cell r="G1088" t="str">
            <v xml:space="preserve"> </v>
          </cell>
          <cell r="H1088" t="str">
            <v>B</v>
          </cell>
          <cell r="I1088" t="str">
            <v>CK3-VPNQ.VCC31.3CC14/4/14</v>
          </cell>
        </row>
        <row r="1089">
          <cell r="B1089" t="str">
            <v>11D0020212</v>
          </cell>
          <cell r="C1089" t="str">
            <v>Võ Danh</v>
          </cell>
          <cell r="D1089" t="str">
            <v>Hùng</v>
          </cell>
          <cell r="E1089" t="str">
            <v>26.06.93</v>
          </cell>
          <cell r="F1089" t="str">
            <v>11CĐ-CK2</v>
          </cell>
          <cell r="G1089" t="str">
            <v xml:space="preserve"> </v>
          </cell>
          <cell r="H1089" t="str">
            <v>B</v>
          </cell>
          <cell r="I1089" t="str">
            <v>CK3</v>
          </cell>
        </row>
        <row r="1090">
          <cell r="B1090" t="str">
            <v>11D0020168</v>
          </cell>
          <cell r="C1090" t="str">
            <v>Trần Thanh</v>
          </cell>
          <cell r="D1090" t="str">
            <v>Lịch</v>
          </cell>
          <cell r="E1090" t="str">
            <v>01.03.93</v>
          </cell>
          <cell r="F1090" t="str">
            <v>11CĐ-CK2</v>
          </cell>
          <cell r="G1090" t="str">
            <v xml:space="preserve"> </v>
          </cell>
          <cell r="H1090" t="str">
            <v>B</v>
          </cell>
          <cell r="I1090" t="str">
            <v>CK3</v>
          </cell>
        </row>
        <row r="1091">
          <cell r="B1091" t="str">
            <v>11D0020173</v>
          </cell>
          <cell r="C1091" t="str">
            <v>Lê Duy</v>
          </cell>
          <cell r="D1091" t="str">
            <v>Lợi</v>
          </cell>
          <cell r="E1091" t="str">
            <v>06.07.93</v>
          </cell>
          <cell r="F1091" t="str">
            <v>11CĐ-CK2</v>
          </cell>
          <cell r="G1091" t="str">
            <v xml:space="preserve"> </v>
          </cell>
          <cell r="H1091" t="str">
            <v>B</v>
          </cell>
          <cell r="I1091" t="str">
            <v>CK3-VPNQ.VCC31.3CC14/4/14</v>
          </cell>
        </row>
        <row r="1092">
          <cell r="B1092" t="str">
            <v>11D0020175</v>
          </cell>
          <cell r="C1092" t="str">
            <v>Lê Văn</v>
          </cell>
          <cell r="D1092" t="str">
            <v>Long</v>
          </cell>
          <cell r="E1092" t="str">
            <v>12.10.93</v>
          </cell>
          <cell r="F1092" t="str">
            <v>11CĐ-CK2</v>
          </cell>
          <cell r="G1092" t="str">
            <v xml:space="preserve"> </v>
          </cell>
          <cell r="H1092" t="str">
            <v>B</v>
          </cell>
          <cell r="I1092" t="str">
            <v>CK3</v>
          </cell>
        </row>
        <row r="1093">
          <cell r="B1093" t="str">
            <v>11D0020154</v>
          </cell>
          <cell r="C1093" t="str">
            <v>Trần Viết</v>
          </cell>
          <cell r="D1093" t="str">
            <v>Nghĩa</v>
          </cell>
          <cell r="E1093" t="str">
            <v>27.09.93</v>
          </cell>
          <cell r="F1093" t="str">
            <v>11CĐ-CK2</v>
          </cell>
          <cell r="G1093" t="str">
            <v xml:space="preserve"> </v>
          </cell>
          <cell r="H1093" t="str">
            <v>B</v>
          </cell>
          <cell r="I1093" t="str">
            <v>CK3</v>
          </cell>
        </row>
        <row r="1094">
          <cell r="B1094" t="str">
            <v>11D0020199</v>
          </cell>
          <cell r="C1094" t="str">
            <v>Nguyễn Tiến</v>
          </cell>
          <cell r="D1094" t="str">
            <v>Nhị</v>
          </cell>
          <cell r="E1094" t="str">
            <v>05.03.93</v>
          </cell>
          <cell r="F1094" t="str">
            <v>11CĐ-CK2</v>
          </cell>
          <cell r="G1094" t="str">
            <v xml:space="preserve"> </v>
          </cell>
          <cell r="H1094" t="str">
            <v>B</v>
          </cell>
          <cell r="I1094" t="str">
            <v>CK3</v>
          </cell>
        </row>
        <row r="1095">
          <cell r="B1095" t="str">
            <v>11D0020060</v>
          </cell>
          <cell r="C1095" t="str">
            <v>Trần Văn</v>
          </cell>
          <cell r="D1095" t="str">
            <v>Nho</v>
          </cell>
          <cell r="E1095" t="str">
            <v>24.06.92</v>
          </cell>
          <cell r="F1095" t="str">
            <v>11CĐ-CK2</v>
          </cell>
          <cell r="G1095" t="str">
            <v xml:space="preserve"> </v>
          </cell>
          <cell r="H1095" t="str">
            <v>B</v>
          </cell>
          <cell r="I1095" t="str">
            <v>CK1</v>
          </cell>
        </row>
        <row r="1096">
          <cell r="B1096" t="str">
            <v>11D0020200</v>
          </cell>
          <cell r="C1096" t="str">
            <v>Lê Minh</v>
          </cell>
          <cell r="D1096" t="str">
            <v>Nhựt</v>
          </cell>
          <cell r="E1096" t="str">
            <v>10.08.92</v>
          </cell>
          <cell r="F1096" t="str">
            <v>11CĐ-CK2</v>
          </cell>
          <cell r="G1096" t="str">
            <v xml:space="preserve"> </v>
          </cell>
          <cell r="H1096" t="str">
            <v>B</v>
          </cell>
          <cell r="I1096" t="str">
            <v>CK3</v>
          </cell>
        </row>
        <row r="1097">
          <cell r="B1097" t="str">
            <v>11D0020065</v>
          </cell>
          <cell r="C1097" t="str">
            <v>Châu Ngọc</v>
          </cell>
          <cell r="D1097" t="str">
            <v>Phước</v>
          </cell>
          <cell r="E1097" t="str">
            <v>15.11.92</v>
          </cell>
          <cell r="F1097" t="str">
            <v>11CĐ-CK2</v>
          </cell>
          <cell r="H1097" t="str">
            <v>B</v>
          </cell>
          <cell r="I1097" t="str">
            <v>CK1</v>
          </cell>
        </row>
        <row r="1098">
          <cell r="B1098" t="str">
            <v>09D0020069</v>
          </cell>
          <cell r="C1098" t="str">
            <v>Nguyễn Đăng</v>
          </cell>
          <cell r="D1098" t="str">
            <v>Quang</v>
          </cell>
          <cell r="E1098" t="str">
            <v>25.08.90</v>
          </cell>
          <cell r="F1098" t="str">
            <v>11CĐ-CK2</v>
          </cell>
          <cell r="H1098" t="str">
            <v>B</v>
          </cell>
          <cell r="I1098" t="str">
            <v>CK3</v>
          </cell>
        </row>
        <row r="1099">
          <cell r="B1099" t="str">
            <v>11D0020218</v>
          </cell>
          <cell r="C1099" t="str">
            <v>Lê Xuân</v>
          </cell>
          <cell r="D1099" t="str">
            <v>Quốc</v>
          </cell>
          <cell r="E1099" t="str">
            <v>10.10.93</v>
          </cell>
          <cell r="F1099" t="str">
            <v>11CĐ-CK2</v>
          </cell>
          <cell r="G1099" t="str">
            <v xml:space="preserve"> </v>
          </cell>
          <cell r="H1099" t="str">
            <v>B</v>
          </cell>
          <cell r="I1099" t="str">
            <v>CK3</v>
          </cell>
        </row>
        <row r="1100">
          <cell r="B1100" t="str">
            <v>11D0020221</v>
          </cell>
          <cell r="C1100" t="str">
            <v>Trần Ngọc</v>
          </cell>
          <cell r="D1100" t="str">
            <v>Quý</v>
          </cell>
          <cell r="E1100">
            <v>1992</v>
          </cell>
          <cell r="F1100" t="str">
            <v>11CĐ-CK2</v>
          </cell>
          <cell r="G1100" t="str">
            <v xml:space="preserve"> </v>
          </cell>
          <cell r="H1100" t="str">
            <v>B</v>
          </cell>
          <cell r="I1100" t="str">
            <v>CK3-Con TB 4/4</v>
          </cell>
        </row>
        <row r="1101">
          <cell r="B1101" t="str">
            <v>11D0020069</v>
          </cell>
          <cell r="C1101" t="str">
            <v>Thái Xuân</v>
          </cell>
          <cell r="D1101" t="str">
            <v>Sáng</v>
          </cell>
          <cell r="E1101" t="str">
            <v>23.01.93</v>
          </cell>
          <cell r="F1101" t="str">
            <v>11CĐ-CK2</v>
          </cell>
          <cell r="G1101" t="str">
            <v xml:space="preserve"> </v>
          </cell>
          <cell r="H1101" t="str">
            <v>B</v>
          </cell>
          <cell r="I1101" t="str">
            <v>CK1-VPNQ27.12.13CC</v>
          </cell>
        </row>
        <row r="1102">
          <cell r="B1102" t="str">
            <v>11D0020230</v>
          </cell>
          <cell r="C1102" t="str">
            <v>Nguyễn Trọng</v>
          </cell>
          <cell r="D1102" t="str">
            <v>Tài</v>
          </cell>
          <cell r="E1102" t="str">
            <v>20.10.93</v>
          </cell>
          <cell r="F1102" t="str">
            <v>11CĐ-CK2</v>
          </cell>
          <cell r="G1102" t="str">
            <v>LPHT</v>
          </cell>
          <cell r="H1102" t="str">
            <v>B</v>
          </cell>
          <cell r="I1102" t="str">
            <v>CK3</v>
          </cell>
        </row>
        <row r="1103">
          <cell r="B1103" t="str">
            <v>11D0020236</v>
          </cell>
          <cell r="C1103" t="str">
            <v>Nguyễn Đức</v>
          </cell>
          <cell r="D1103" t="str">
            <v>Tân</v>
          </cell>
          <cell r="E1103" t="str">
            <v>26.08.93</v>
          </cell>
          <cell r="F1103" t="str">
            <v>11CĐ-CK2</v>
          </cell>
          <cell r="G1103" t="str">
            <v xml:space="preserve"> </v>
          </cell>
          <cell r="H1103" t="str">
            <v>B</v>
          </cell>
          <cell r="I1103" t="str">
            <v>CK3</v>
          </cell>
        </row>
        <row r="1104">
          <cell r="B1104" t="str">
            <v>11D0020238</v>
          </cell>
          <cell r="C1104" t="str">
            <v>Đặng Công</v>
          </cell>
          <cell r="D1104" t="str">
            <v>Tánh</v>
          </cell>
          <cell r="E1104" t="str">
            <v>05.01.93</v>
          </cell>
          <cell r="F1104" t="str">
            <v>11CĐ-CK2</v>
          </cell>
          <cell r="G1104" t="str">
            <v xml:space="preserve"> </v>
          </cell>
          <cell r="H1104" t="str">
            <v>B</v>
          </cell>
          <cell r="I1104" t="str">
            <v>CK3</v>
          </cell>
        </row>
        <row r="1105">
          <cell r="B1105" t="str">
            <v>11D0020239</v>
          </cell>
          <cell r="C1105" t="str">
            <v>Phan Hồng</v>
          </cell>
          <cell r="D1105" t="str">
            <v>Thạch</v>
          </cell>
          <cell r="E1105" t="str">
            <v>02.02.93</v>
          </cell>
          <cell r="F1105" t="str">
            <v>11CĐ-CK2</v>
          </cell>
          <cell r="G1105" t="str">
            <v xml:space="preserve"> </v>
          </cell>
          <cell r="H1105" t="str">
            <v>B</v>
          </cell>
          <cell r="I1105" t="str">
            <v>CK3</v>
          </cell>
        </row>
        <row r="1106">
          <cell r="B1106" t="str">
            <v>11D0020307</v>
          </cell>
          <cell r="C1106" t="str">
            <v>Triệu Văn</v>
          </cell>
          <cell r="D1106" t="str">
            <v>Thắng</v>
          </cell>
          <cell r="E1106" t="str">
            <v>28.09.93</v>
          </cell>
          <cell r="F1106" t="str">
            <v>11CĐ-CK2</v>
          </cell>
          <cell r="G1106" t="str">
            <v xml:space="preserve"> </v>
          </cell>
          <cell r="H1106" t="str">
            <v>B</v>
          </cell>
          <cell r="I1106" t="str">
            <v>CK1</v>
          </cell>
        </row>
        <row r="1107">
          <cell r="B1107" t="str">
            <v>11D0020245</v>
          </cell>
          <cell r="C1107" t="str">
            <v>Nguyễn Phú</v>
          </cell>
          <cell r="D1107" t="str">
            <v>Thạnh</v>
          </cell>
          <cell r="E1107" t="str">
            <v>02.06.93</v>
          </cell>
          <cell r="F1107" t="str">
            <v>11CĐ-CK2</v>
          </cell>
          <cell r="G1107" t="str">
            <v xml:space="preserve"> </v>
          </cell>
          <cell r="H1107" t="str">
            <v>B</v>
          </cell>
          <cell r="I1107" t="str">
            <v>CK3</v>
          </cell>
        </row>
        <row r="1108">
          <cell r="B1108" t="str">
            <v>11D0020250</v>
          </cell>
          <cell r="C1108" t="str">
            <v>Phạm Văn</v>
          </cell>
          <cell r="D1108" t="str">
            <v>Thía</v>
          </cell>
          <cell r="E1108" t="str">
            <v>30.06.93</v>
          </cell>
          <cell r="F1108" t="str">
            <v>11CĐ-CK2</v>
          </cell>
          <cell r="G1108" t="str">
            <v xml:space="preserve"> </v>
          </cell>
          <cell r="H1108" t="str">
            <v>B</v>
          </cell>
          <cell r="I1108" t="str">
            <v>CK3</v>
          </cell>
        </row>
        <row r="1109">
          <cell r="B1109" t="str">
            <v>11D0020254</v>
          </cell>
          <cell r="C1109" t="str">
            <v>Lê Văn</v>
          </cell>
          <cell r="D1109" t="str">
            <v>Thuận</v>
          </cell>
          <cell r="E1109" t="str">
            <v>11.08.93</v>
          </cell>
          <cell r="F1109" t="str">
            <v>11CĐ-CK2</v>
          </cell>
          <cell r="G1109" t="str">
            <v xml:space="preserve"> </v>
          </cell>
          <cell r="H1109" t="str">
            <v>B</v>
          </cell>
          <cell r="I1109" t="str">
            <v>CK3-VPNQ27.12.13CC</v>
          </cell>
        </row>
        <row r="1110">
          <cell r="B1110" t="str">
            <v>11D0020263</v>
          </cell>
          <cell r="C1110" t="str">
            <v>Trần Lê Quốc</v>
          </cell>
          <cell r="D1110" t="str">
            <v>Toản</v>
          </cell>
          <cell r="E1110" t="str">
            <v>03.10.93</v>
          </cell>
          <cell r="F1110" t="str">
            <v>11CĐ-CK2</v>
          </cell>
          <cell r="G1110" t="str">
            <v xml:space="preserve"> </v>
          </cell>
          <cell r="H1110" t="str">
            <v>B</v>
          </cell>
          <cell r="I1110" t="str">
            <v>CK3</v>
          </cell>
        </row>
        <row r="1111">
          <cell r="B1111" t="str">
            <v>11D0020290</v>
          </cell>
          <cell r="C1111" t="str">
            <v>Huỳnh Lâm</v>
          </cell>
          <cell r="D1111" t="str">
            <v>Triều</v>
          </cell>
          <cell r="E1111" t="str">
            <v>10.11.93</v>
          </cell>
          <cell r="F1111" t="str">
            <v>11CĐ-CK2</v>
          </cell>
          <cell r="G1111" t="str">
            <v xml:space="preserve"> </v>
          </cell>
          <cell r="H1111" t="str">
            <v>B</v>
          </cell>
          <cell r="I1111" t="str">
            <v>CK3</v>
          </cell>
        </row>
        <row r="1112">
          <cell r="B1112" t="str">
            <v>11D0020271</v>
          </cell>
          <cell r="C1112" t="str">
            <v>Trần Đình</v>
          </cell>
          <cell r="D1112" t="str">
            <v>Trung</v>
          </cell>
          <cell r="E1112" t="str">
            <v>20.12.93</v>
          </cell>
          <cell r="F1112" t="str">
            <v>11CĐ-CK2</v>
          </cell>
          <cell r="G1112" t="str">
            <v xml:space="preserve"> </v>
          </cell>
          <cell r="H1112" t="str">
            <v>B</v>
          </cell>
          <cell r="I1112" t="str">
            <v>CK3</v>
          </cell>
        </row>
        <row r="1113">
          <cell r="B1113" t="str">
            <v>11D0020276</v>
          </cell>
          <cell r="C1113" t="str">
            <v>Nguyễn Minh</v>
          </cell>
          <cell r="D1113" t="str">
            <v>Tuấn</v>
          </cell>
          <cell r="E1113" t="str">
            <v>02.08.92</v>
          </cell>
          <cell r="F1113" t="str">
            <v>11CĐ-CK2</v>
          </cell>
          <cell r="G1113" t="str">
            <v xml:space="preserve"> </v>
          </cell>
          <cell r="H1113" t="str">
            <v>B</v>
          </cell>
          <cell r="I1113" t="str">
            <v>CK3</v>
          </cell>
        </row>
        <row r="1114">
          <cell r="B1114" t="str">
            <v>11D0020097</v>
          </cell>
          <cell r="C1114" t="str">
            <v>Trần Bạch</v>
          </cell>
          <cell r="D1114" t="str">
            <v>Viên</v>
          </cell>
          <cell r="E1114" t="str">
            <v>20.10.93</v>
          </cell>
          <cell r="F1114" t="str">
            <v>11CĐ-CK2</v>
          </cell>
          <cell r="G1114" t="str">
            <v xml:space="preserve"> </v>
          </cell>
          <cell r="H1114" t="str">
            <v>B</v>
          </cell>
          <cell r="I1114" t="str">
            <v>CK1</v>
          </cell>
        </row>
        <row r="1115">
          <cell r="B1115" t="str">
            <v>11D0020283</v>
          </cell>
          <cell r="C1115" t="str">
            <v>Trần Quốc</v>
          </cell>
          <cell r="D1115" t="str">
            <v>Vũ</v>
          </cell>
          <cell r="E1115" t="str">
            <v>27.08.92</v>
          </cell>
          <cell r="F1115" t="str">
            <v>11CĐ-CK2</v>
          </cell>
          <cell r="G1115" t="str">
            <v xml:space="preserve"> </v>
          </cell>
          <cell r="H1115" t="str">
            <v>B</v>
          </cell>
          <cell r="I1115" t="str">
            <v>CK3</v>
          </cell>
        </row>
        <row r="1116">
          <cell r="B1116" t="str">
            <v>10D0020223</v>
          </cell>
          <cell r="C1116" t="str">
            <v xml:space="preserve">Nguyễn Tiến  </v>
          </cell>
          <cell r="D1116" t="str">
            <v>Dũng</v>
          </cell>
          <cell r="E1116" t="str">
            <v>09.10.91</v>
          </cell>
          <cell r="F1116" t="str">
            <v>11CĐ-CK2</v>
          </cell>
          <cell r="G1116" t="str">
            <v>r</v>
          </cell>
          <cell r="H1116" t="str">
            <v>B</v>
          </cell>
          <cell r="I1116" t="str">
            <v>TNH.10CĐ-CK1-VPNQ27.12.13CC-VPNQ.VCC31.3CC2_14/4/14</v>
          </cell>
        </row>
        <row r="1117">
          <cell r="B1117" t="str">
            <v>11D0020055</v>
          </cell>
          <cell r="C1117" t="str">
            <v>Lê Đức</v>
          </cell>
          <cell r="D1117" t="str">
            <v>Anh</v>
          </cell>
          <cell r="E1117" t="str">
            <v>11.12.93</v>
          </cell>
          <cell r="F1117" t="str">
            <v>11CĐ-CK3</v>
          </cell>
          <cell r="G1117" t="str">
            <v xml:space="preserve"> </v>
          </cell>
          <cell r="H1117" t="str">
            <v>B</v>
          </cell>
          <cell r="I1117" t="str">
            <v>CK4</v>
          </cell>
        </row>
        <row r="1118">
          <cell r="B1118" t="str">
            <v>11D0020059</v>
          </cell>
          <cell r="C1118" t="str">
            <v>Trần Tuấn</v>
          </cell>
          <cell r="D1118" t="str">
            <v>Anh</v>
          </cell>
          <cell r="E1118" t="str">
            <v>13.02.93</v>
          </cell>
          <cell r="F1118" t="str">
            <v>11CĐ-CK3</v>
          </cell>
          <cell r="G1118" t="str">
            <v xml:space="preserve"> </v>
          </cell>
          <cell r="H1118" t="str">
            <v>B</v>
          </cell>
          <cell r="I1118" t="str">
            <v>CK1-VPNQ.VCC31.3CC14/4/14</v>
          </cell>
        </row>
        <row r="1119">
          <cell r="B1119" t="str">
            <v>11D0020102</v>
          </cell>
          <cell r="C1119" t="str">
            <v>Lê Đức</v>
          </cell>
          <cell r="D1119" t="str">
            <v>Bình</v>
          </cell>
          <cell r="E1119" t="str">
            <v>25.06.92</v>
          </cell>
          <cell r="F1119" t="str">
            <v>11CĐ-CK3</v>
          </cell>
          <cell r="G1119" t="str">
            <v xml:space="preserve"> </v>
          </cell>
          <cell r="H1119" t="str">
            <v>B</v>
          </cell>
          <cell r="I1119" t="str">
            <v>CK4</v>
          </cell>
        </row>
        <row r="1120">
          <cell r="B1120" t="str">
            <v>11D0020005</v>
          </cell>
          <cell r="C1120" t="str">
            <v>Phan Văn</v>
          </cell>
          <cell r="D1120" t="str">
            <v>Bình</v>
          </cell>
          <cell r="E1120" t="str">
            <v>02.03.92</v>
          </cell>
          <cell r="F1120" t="str">
            <v>11CĐ-CK3</v>
          </cell>
          <cell r="G1120" t="str">
            <v xml:space="preserve"> </v>
          </cell>
          <cell r="H1120" t="str">
            <v>B</v>
          </cell>
          <cell r="I1120" t="str">
            <v>CK1-VPNQ.VCC31.3CC14/4/14</v>
          </cell>
        </row>
        <row r="1121">
          <cell r="B1121" t="str">
            <v>11D0020293</v>
          </cell>
          <cell r="C1121" t="str">
            <v>Trần Văn</v>
          </cell>
          <cell r="D1121" t="str">
            <v>Chính</v>
          </cell>
          <cell r="E1121" t="str">
            <v>08.11.93</v>
          </cell>
          <cell r="F1121" t="str">
            <v>11CĐ-CK3</v>
          </cell>
          <cell r="G1121" t="str">
            <v xml:space="preserve"> </v>
          </cell>
          <cell r="H1121" t="str">
            <v>B</v>
          </cell>
          <cell r="I1121" t="str">
            <v>CK4</v>
          </cell>
        </row>
        <row r="1122">
          <cell r="B1122" t="str">
            <v>11D0020111</v>
          </cell>
          <cell r="C1122" t="str">
            <v>Phạm Quốc</v>
          </cell>
          <cell r="D1122" t="str">
            <v>Cường</v>
          </cell>
          <cell r="E1122" t="str">
            <v>30.03.93</v>
          </cell>
          <cell r="F1122" t="str">
            <v>11CĐ-CK3</v>
          </cell>
          <cell r="G1122" t="str">
            <v xml:space="preserve"> </v>
          </cell>
          <cell r="H1122" t="str">
            <v>B</v>
          </cell>
          <cell r="I1122" t="str">
            <v>CK4</v>
          </cell>
        </row>
        <row r="1123">
          <cell r="B1123" t="str">
            <v>11D0020313</v>
          </cell>
          <cell r="C1123" t="str">
            <v>Nguyễn Văn</v>
          </cell>
          <cell r="D1123" t="str">
            <v>Dung</v>
          </cell>
          <cell r="E1123" t="str">
            <v>12.03.93</v>
          </cell>
          <cell r="F1123" t="str">
            <v>11CĐ-CK3</v>
          </cell>
          <cell r="G1123" t="str">
            <v xml:space="preserve"> </v>
          </cell>
          <cell r="H1123" t="str">
            <v>B</v>
          </cell>
          <cell r="I1123" t="str">
            <v>CK4</v>
          </cell>
        </row>
        <row r="1124">
          <cell r="B1124" t="str">
            <v>10D0020233</v>
          </cell>
          <cell r="C1124" t="str">
            <v xml:space="preserve">Đỗ Danh </v>
          </cell>
          <cell r="D1124" t="str">
            <v>Dương</v>
          </cell>
          <cell r="E1124" t="str">
            <v>05.04.92</v>
          </cell>
          <cell r="F1124" t="str">
            <v>11CĐ-CK3</v>
          </cell>
          <cell r="H1124" t="str">
            <v>B</v>
          </cell>
          <cell r="I1124" t="str">
            <v>CK1</v>
          </cell>
        </row>
        <row r="1125">
          <cell r="B1125" t="str">
            <v>11D0020123</v>
          </cell>
          <cell r="C1125" t="str">
            <v>Đỗ Văn</v>
          </cell>
          <cell r="D1125" t="str">
            <v>Đạo</v>
          </cell>
          <cell r="E1125" t="str">
            <v>02.09.93</v>
          </cell>
          <cell r="F1125" t="str">
            <v>11CĐ-CK3</v>
          </cell>
          <cell r="G1125" t="str">
            <v xml:space="preserve"> </v>
          </cell>
          <cell r="H1125" t="str">
            <v>B</v>
          </cell>
          <cell r="I1125" t="str">
            <v>CK1-VPNQ.VCC31.3CC14/4/14</v>
          </cell>
        </row>
        <row r="1126">
          <cell r="B1126" t="str">
            <v>11D0020124</v>
          </cell>
          <cell r="C1126" t="str">
            <v>Huỳnh Tấn</v>
          </cell>
          <cell r="D1126" t="str">
            <v>Đạt</v>
          </cell>
          <cell r="E1126" t="str">
            <v>12.09.93</v>
          </cell>
          <cell r="F1126" t="str">
            <v>11CĐ-CK3</v>
          </cell>
          <cell r="G1126" t="str">
            <v>LPKL</v>
          </cell>
          <cell r="H1126" t="str">
            <v>B</v>
          </cell>
          <cell r="I1126" t="str">
            <v>CK4</v>
          </cell>
        </row>
        <row r="1127">
          <cell r="B1127" t="str">
            <v>11D0020126</v>
          </cell>
          <cell r="C1127" t="str">
            <v>Trần Hoàng Huy</v>
          </cell>
          <cell r="D1127" t="str">
            <v>Đạt</v>
          </cell>
          <cell r="E1127" t="str">
            <v>17.02.92</v>
          </cell>
          <cell r="F1127" t="str">
            <v>11CĐ-CK3</v>
          </cell>
          <cell r="G1127" t="str">
            <v xml:space="preserve"> </v>
          </cell>
          <cell r="H1127" t="str">
            <v>B</v>
          </cell>
          <cell r="I1127" t="str">
            <v>CK1-VPNQ.VCC31.3CC14/4/14</v>
          </cell>
        </row>
        <row r="1128">
          <cell r="B1128" t="str">
            <v>11D0020127</v>
          </cell>
          <cell r="C1128" t="str">
            <v>Võ Tấn</v>
          </cell>
          <cell r="D1128" t="str">
            <v>Đạt</v>
          </cell>
          <cell r="E1128" t="str">
            <v>15.11.93</v>
          </cell>
          <cell r="F1128" t="str">
            <v>11CĐ-CK3</v>
          </cell>
          <cell r="G1128" t="str">
            <v xml:space="preserve"> </v>
          </cell>
          <cell r="H1128" t="str">
            <v>B</v>
          </cell>
          <cell r="I1128" t="str">
            <v>CK1-VPNQ.VCC31.3CC14/4/14</v>
          </cell>
        </row>
        <row r="1129">
          <cell r="B1129" t="str">
            <v>11D0020129</v>
          </cell>
          <cell r="C1129" t="str">
            <v>Huỳnh Công</v>
          </cell>
          <cell r="D1129" t="str">
            <v>Đức</v>
          </cell>
          <cell r="E1129" t="str">
            <v>04.04.92</v>
          </cell>
          <cell r="F1129" t="str">
            <v>11CĐ-CK3</v>
          </cell>
          <cell r="G1129" t="str">
            <v xml:space="preserve"> </v>
          </cell>
          <cell r="I1129" t="str">
            <v>CK4</v>
          </cell>
        </row>
        <row r="1130">
          <cell r="B1130" t="str">
            <v>11D0020025</v>
          </cell>
          <cell r="C1130" t="str">
            <v>Cao Thanh</v>
          </cell>
          <cell r="D1130" t="str">
            <v>Hà</v>
          </cell>
          <cell r="E1130" t="str">
            <v>23.11.93</v>
          </cell>
          <cell r="F1130" t="str">
            <v>11CĐ-CK3</v>
          </cell>
          <cell r="I1130" t="str">
            <v>CK1</v>
          </cell>
        </row>
        <row r="1131">
          <cell r="B1131" t="str">
            <v>11D0020135</v>
          </cell>
          <cell r="C1131" t="str">
            <v>Trần Hoàng</v>
          </cell>
          <cell r="D1131" t="str">
            <v>Hải</v>
          </cell>
          <cell r="E1131" t="str">
            <v>03.10.93</v>
          </cell>
          <cell r="F1131" t="str">
            <v>11CĐ-CK3</v>
          </cell>
          <cell r="G1131" t="str">
            <v xml:space="preserve"> </v>
          </cell>
          <cell r="H1131" t="str">
            <v>B</v>
          </cell>
          <cell r="I1131" t="str">
            <v>CK1-VPNQ.VCC31.3CC14/4/14</v>
          </cell>
        </row>
        <row r="1132">
          <cell r="B1132" t="str">
            <v>11D0020136</v>
          </cell>
          <cell r="C1132" t="str">
            <v>Phan Hùng</v>
          </cell>
          <cell r="D1132" t="str">
            <v>Hậu</v>
          </cell>
          <cell r="E1132" t="str">
            <v>14.04.93</v>
          </cell>
          <cell r="F1132" t="str">
            <v>11CĐ-CK3</v>
          </cell>
          <cell r="H1132" t="str">
            <v>B</v>
          </cell>
          <cell r="I1132" t="str">
            <v>CK1-VPNQ.VCC31.3CC14/4/14</v>
          </cell>
        </row>
        <row r="1133">
          <cell r="B1133" t="str">
            <v>11D0020139</v>
          </cell>
          <cell r="C1133" t="str">
            <v>Nguyễn Duy</v>
          </cell>
          <cell r="D1133" t="str">
            <v>Hiệp</v>
          </cell>
          <cell r="E1133" t="str">
            <v>18.07.93</v>
          </cell>
          <cell r="F1133" t="str">
            <v>11CĐ-CK3</v>
          </cell>
          <cell r="G1133" t="str">
            <v xml:space="preserve"> </v>
          </cell>
          <cell r="H1133" t="str">
            <v>B</v>
          </cell>
          <cell r="I1133" t="str">
            <v>CK4</v>
          </cell>
        </row>
        <row r="1134">
          <cell r="B1134" t="str">
            <v>11D0020144</v>
          </cell>
          <cell r="C1134" t="str">
            <v>Nguyễn Chí</v>
          </cell>
          <cell r="D1134" t="str">
            <v>Hiếu</v>
          </cell>
          <cell r="E1134" t="str">
            <v>01.11.93</v>
          </cell>
          <cell r="F1134" t="str">
            <v>11CĐ-CK3</v>
          </cell>
          <cell r="G1134" t="str">
            <v>LPHT</v>
          </cell>
          <cell r="H1134" t="str">
            <v>B</v>
          </cell>
          <cell r="I1134" t="str">
            <v>CK4</v>
          </cell>
        </row>
        <row r="1135">
          <cell r="B1135" t="str">
            <v>11D0020165</v>
          </cell>
          <cell r="C1135" t="str">
            <v>Trần Tuấn</v>
          </cell>
          <cell r="D1135" t="str">
            <v>Kiệt</v>
          </cell>
          <cell r="E1135" t="str">
            <v>19.08.93</v>
          </cell>
          <cell r="F1135" t="str">
            <v>11CĐ-CK3</v>
          </cell>
          <cell r="G1135" t="str">
            <v xml:space="preserve"> </v>
          </cell>
          <cell r="H1135" t="str">
            <v>B</v>
          </cell>
          <cell r="I1135" t="str">
            <v>CK4</v>
          </cell>
        </row>
        <row r="1136">
          <cell r="B1136" t="str">
            <v>11D0020044</v>
          </cell>
          <cell r="C1136" t="str">
            <v>Nguyễn Xuân</v>
          </cell>
          <cell r="D1136" t="str">
            <v>Lâm</v>
          </cell>
          <cell r="E1136" t="str">
            <v>15.12.93</v>
          </cell>
          <cell r="F1136" t="str">
            <v>11CĐ-CK3</v>
          </cell>
          <cell r="G1136" t="str">
            <v xml:space="preserve"> </v>
          </cell>
          <cell r="H1136" t="str">
            <v>B</v>
          </cell>
          <cell r="I1136" t="str">
            <v>CK1</v>
          </cell>
        </row>
        <row r="1137">
          <cell r="B1137" t="str">
            <v>11D0020170</v>
          </cell>
          <cell r="C1137" t="str">
            <v>Trần Văn</v>
          </cell>
          <cell r="D1137" t="str">
            <v>Lĩnh</v>
          </cell>
          <cell r="E1137" t="str">
            <v>04.02.93</v>
          </cell>
          <cell r="F1137" t="str">
            <v>11CĐ-CK3</v>
          </cell>
          <cell r="G1137" t="str">
            <v>LT</v>
          </cell>
          <cell r="H1137" t="str">
            <v>B</v>
          </cell>
          <cell r="I1137" t="str">
            <v>CK4</v>
          </cell>
        </row>
        <row r="1138">
          <cell r="B1138" t="str">
            <v>11D0020174</v>
          </cell>
          <cell r="C1138" t="str">
            <v>Võ Quốc</v>
          </cell>
          <cell r="D1138" t="str">
            <v>Lợi</v>
          </cell>
          <cell r="E1138" t="str">
            <v>12.10.93</v>
          </cell>
          <cell r="F1138" t="str">
            <v>11CĐ-CK3</v>
          </cell>
          <cell r="G1138" t="str">
            <v xml:space="preserve"> </v>
          </cell>
          <cell r="H1138" t="str">
            <v>B</v>
          </cell>
          <cell r="I1138" t="str">
            <v>CK4</v>
          </cell>
        </row>
        <row r="1139">
          <cell r="B1139" t="str">
            <v>11D0020180</v>
          </cell>
          <cell r="C1139" t="str">
            <v>Nguyễn Văn</v>
          </cell>
          <cell r="D1139" t="str">
            <v>Lượng</v>
          </cell>
          <cell r="E1139" t="str">
            <v>12.07.93</v>
          </cell>
          <cell r="F1139" t="str">
            <v>11CĐ-CK3</v>
          </cell>
          <cell r="G1139" t="str">
            <v xml:space="preserve"> </v>
          </cell>
          <cell r="H1139" t="str">
            <v>B</v>
          </cell>
          <cell r="I1139" t="str">
            <v>CK4</v>
          </cell>
        </row>
        <row r="1140">
          <cell r="B1140" t="str">
            <v>11D0020182</v>
          </cell>
          <cell r="C1140" t="str">
            <v>Dương Quang</v>
          </cell>
          <cell r="D1140" t="str">
            <v>Minh</v>
          </cell>
          <cell r="E1140" t="str">
            <v>31.05.91</v>
          </cell>
          <cell r="F1140" t="str">
            <v>11CĐ-CK3</v>
          </cell>
          <cell r="G1140" t="str">
            <v xml:space="preserve"> </v>
          </cell>
          <cell r="I1140" t="str">
            <v>CK4</v>
          </cell>
        </row>
        <row r="1141">
          <cell r="B1141" t="str">
            <v>11D0020193</v>
          </cell>
          <cell r="C1141" t="str">
            <v>Vũ Đình</v>
          </cell>
          <cell r="D1141" t="str">
            <v>Ngọc</v>
          </cell>
          <cell r="E1141" t="str">
            <v>06.12.93</v>
          </cell>
          <cell r="F1141" t="str">
            <v>11CĐ-CK3</v>
          </cell>
          <cell r="G1141" t="str">
            <v xml:space="preserve"> </v>
          </cell>
          <cell r="H1141" t="str">
            <v>B</v>
          </cell>
          <cell r="I1141" t="str">
            <v>CK4</v>
          </cell>
        </row>
        <row r="1142">
          <cell r="B1142" t="str">
            <v>11D0020295</v>
          </cell>
          <cell r="C1142" t="str">
            <v>Trương Quang</v>
          </cell>
          <cell r="D1142" t="str">
            <v>Nhựt</v>
          </cell>
          <cell r="E1142" t="str">
            <v>17.12.92</v>
          </cell>
          <cell r="F1142" t="str">
            <v>11CĐ-CK3</v>
          </cell>
          <cell r="G1142" t="str">
            <v xml:space="preserve"> </v>
          </cell>
          <cell r="H1142" t="str">
            <v>B</v>
          </cell>
          <cell r="I1142" t="str">
            <v>CK4</v>
          </cell>
        </row>
        <row r="1143">
          <cell r="B1143" t="str">
            <v>11D0020201</v>
          </cell>
          <cell r="C1143" t="str">
            <v>Huỳnh Tấn</v>
          </cell>
          <cell r="D1143" t="str">
            <v>Phát</v>
          </cell>
          <cell r="E1143" t="str">
            <v>27.10.93</v>
          </cell>
          <cell r="F1143" t="str">
            <v>11CĐ-CK3</v>
          </cell>
          <cell r="G1143" t="str">
            <v xml:space="preserve"> </v>
          </cell>
          <cell r="H1143" t="str">
            <v>B</v>
          </cell>
          <cell r="I1143" t="str">
            <v>CK4-Con BB 2/3</v>
          </cell>
        </row>
        <row r="1144">
          <cell r="B1144" t="str">
            <v>11D0020202</v>
          </cell>
          <cell r="C1144" t="str">
            <v>Nguyễn Tấn</v>
          </cell>
          <cell r="D1144" t="str">
            <v>Phát</v>
          </cell>
          <cell r="E1144" t="str">
            <v>27.12.90</v>
          </cell>
          <cell r="F1144" t="str">
            <v>11CĐ-CK3</v>
          </cell>
          <cell r="G1144" t="str">
            <v xml:space="preserve"> </v>
          </cell>
          <cell r="H1144" t="str">
            <v>B</v>
          </cell>
          <cell r="I1144" t="str">
            <v>CK4</v>
          </cell>
        </row>
        <row r="1145">
          <cell r="B1145" t="str">
            <v>11D0020287</v>
          </cell>
          <cell r="C1145" t="str">
            <v>Nguyễn Trường</v>
          </cell>
          <cell r="D1145" t="str">
            <v>Phi</v>
          </cell>
          <cell r="E1145" t="str">
            <v>06.07.93</v>
          </cell>
          <cell r="F1145" t="str">
            <v>11CĐ-CK3</v>
          </cell>
          <cell r="G1145" t="str">
            <v xml:space="preserve"> </v>
          </cell>
          <cell r="H1145" t="str">
            <v>B</v>
          </cell>
          <cell r="I1145" t="str">
            <v>CK1-VPNQ.VCC31.3CC14/4/14</v>
          </cell>
        </row>
        <row r="1146">
          <cell r="B1146" t="str">
            <v>11D0020204</v>
          </cell>
          <cell r="C1146" t="str">
            <v>Trần Quang</v>
          </cell>
          <cell r="D1146" t="str">
            <v>Phi</v>
          </cell>
          <cell r="E1146" t="str">
            <v>02.03.93</v>
          </cell>
          <cell r="F1146" t="str">
            <v>11CĐ-CK3</v>
          </cell>
          <cell r="G1146" t="str">
            <v xml:space="preserve"> </v>
          </cell>
          <cell r="H1146" t="str">
            <v>B</v>
          </cell>
          <cell r="I1146" t="str">
            <v>CK4-Con TB 3/4</v>
          </cell>
        </row>
        <row r="1147">
          <cell r="B1147" t="str">
            <v>11D0020064</v>
          </cell>
          <cell r="C1147" t="str">
            <v>Tống Thanh</v>
          </cell>
          <cell r="D1147" t="str">
            <v>Phong</v>
          </cell>
          <cell r="E1147" t="str">
            <v>08.08.93</v>
          </cell>
          <cell r="F1147" t="str">
            <v>11CĐ-CK3</v>
          </cell>
          <cell r="G1147" t="str">
            <v xml:space="preserve"> </v>
          </cell>
          <cell r="I1147" t="str">
            <v>CK1</v>
          </cell>
        </row>
        <row r="1148">
          <cell r="B1148" t="str">
            <v>11D0020294</v>
          </cell>
          <cell r="C1148" t="str">
            <v>Vũ Hoàng</v>
          </cell>
          <cell r="D1148" t="str">
            <v>Phong</v>
          </cell>
          <cell r="E1148" t="str">
            <v>31.10.92</v>
          </cell>
          <cell r="F1148" t="str">
            <v>11CĐ-CK3</v>
          </cell>
          <cell r="G1148" t="str">
            <v xml:space="preserve"> </v>
          </cell>
          <cell r="H1148" t="str">
            <v>B</v>
          </cell>
          <cell r="I1148" t="str">
            <v>CK4</v>
          </cell>
        </row>
        <row r="1149">
          <cell r="B1149" t="str">
            <v>11D0020207</v>
          </cell>
          <cell r="C1149" t="str">
            <v>Nguyễn Hoàng</v>
          </cell>
          <cell r="D1149" t="str">
            <v>Phúc</v>
          </cell>
          <cell r="E1149" t="str">
            <v>01.08.91</v>
          </cell>
          <cell r="F1149" t="str">
            <v>11CĐ-CK3</v>
          </cell>
          <cell r="G1149" t="str">
            <v xml:space="preserve"> </v>
          </cell>
          <cell r="H1149" t="str">
            <v>B</v>
          </cell>
          <cell r="I1149" t="str">
            <v>CK4</v>
          </cell>
        </row>
        <row r="1150">
          <cell r="B1150" t="str">
            <v>11D0020223</v>
          </cell>
          <cell r="C1150" t="str">
            <v>Lê Quang</v>
          </cell>
          <cell r="D1150" t="str">
            <v>Sáng</v>
          </cell>
          <cell r="E1150" t="str">
            <v>22.03.93</v>
          </cell>
          <cell r="F1150" t="str">
            <v>11CĐ-CK3</v>
          </cell>
          <cell r="H1150" t="str">
            <v>B</v>
          </cell>
          <cell r="I1150" t="str">
            <v>CK4</v>
          </cell>
        </row>
        <row r="1151">
          <cell r="B1151" t="str">
            <v>11D0020224</v>
          </cell>
          <cell r="C1151" t="str">
            <v>Lê Văn</v>
          </cell>
          <cell r="D1151" t="str">
            <v>Sang</v>
          </cell>
          <cell r="E1151" t="str">
            <v>15.10.92</v>
          </cell>
          <cell r="F1151" t="str">
            <v>11CĐ-CK3</v>
          </cell>
          <cell r="G1151" t="str">
            <v xml:space="preserve"> </v>
          </cell>
          <cell r="H1151" t="str">
            <v>B</v>
          </cell>
          <cell r="I1151" t="str">
            <v>CK4</v>
          </cell>
        </row>
        <row r="1152">
          <cell r="B1152" t="str">
            <v>11D0020070</v>
          </cell>
          <cell r="C1152" t="str">
            <v>Vũ Thanh</v>
          </cell>
          <cell r="D1152" t="str">
            <v>Sang</v>
          </cell>
          <cell r="E1152" t="str">
            <v>02.01.91</v>
          </cell>
          <cell r="F1152" t="str">
            <v>11CĐ-CK3</v>
          </cell>
          <cell r="G1152" t="str">
            <v xml:space="preserve"> </v>
          </cell>
          <cell r="I1152" t="str">
            <v>CK1</v>
          </cell>
        </row>
        <row r="1153">
          <cell r="B1153" t="str">
            <v>11D0020226</v>
          </cell>
          <cell r="C1153" t="str">
            <v>Lê Văn</v>
          </cell>
          <cell r="D1153" t="str">
            <v>Son</v>
          </cell>
          <cell r="E1153" t="str">
            <v>21.01.93</v>
          </cell>
          <cell r="F1153" t="str">
            <v>11CĐ-CK3</v>
          </cell>
          <cell r="G1153" t="str">
            <v xml:space="preserve"> </v>
          </cell>
          <cell r="H1153" t="str">
            <v>B</v>
          </cell>
          <cell r="I1153" t="str">
            <v>CK4</v>
          </cell>
        </row>
        <row r="1154">
          <cell r="B1154" t="str">
            <v>11D0020227</v>
          </cell>
          <cell r="C1154" t="str">
            <v>Lê Văn</v>
          </cell>
          <cell r="D1154" t="str">
            <v>Sơn</v>
          </cell>
          <cell r="E1154" t="str">
            <v>18.10.92</v>
          </cell>
          <cell r="F1154" t="str">
            <v>11CĐ-CK3</v>
          </cell>
          <cell r="G1154" t="str">
            <v xml:space="preserve"> </v>
          </cell>
          <cell r="H1154" t="str">
            <v>B</v>
          </cell>
          <cell r="I1154" t="str">
            <v>CK4</v>
          </cell>
        </row>
        <row r="1155">
          <cell r="B1155" t="str">
            <v>11D0020231</v>
          </cell>
          <cell r="C1155" t="str">
            <v>Phạm Thành</v>
          </cell>
          <cell r="D1155" t="str">
            <v>Tài</v>
          </cell>
          <cell r="E1155" t="str">
            <v>20.08.93</v>
          </cell>
          <cell r="F1155" t="str">
            <v>11CĐ-CK3</v>
          </cell>
          <cell r="G1155" t="str">
            <v xml:space="preserve"> </v>
          </cell>
          <cell r="H1155" t="str">
            <v>B</v>
          </cell>
          <cell r="I1155" t="str">
            <v>CK4</v>
          </cell>
        </row>
        <row r="1156">
          <cell r="B1156" t="str">
            <v>11D0020232</v>
          </cell>
          <cell r="C1156" t="str">
            <v>Bùi Văn</v>
          </cell>
          <cell r="D1156" t="str">
            <v>Tâm</v>
          </cell>
          <cell r="E1156" t="str">
            <v>15.07.92</v>
          </cell>
          <cell r="F1156" t="str">
            <v>11CĐ-CK3</v>
          </cell>
          <cell r="G1156" t="str">
            <v xml:space="preserve"> </v>
          </cell>
          <cell r="H1156" t="str">
            <v>B</v>
          </cell>
          <cell r="I1156" t="str">
            <v>CK4</v>
          </cell>
        </row>
        <row r="1157">
          <cell r="B1157" t="str">
            <v>11D0020243</v>
          </cell>
          <cell r="C1157" t="str">
            <v>Lê Đình</v>
          </cell>
          <cell r="D1157" t="str">
            <v>Thành</v>
          </cell>
          <cell r="E1157" t="str">
            <v>06.12.92</v>
          </cell>
          <cell r="F1157" t="str">
            <v>11CĐ-CK3</v>
          </cell>
          <cell r="G1157" t="str">
            <v xml:space="preserve"> </v>
          </cell>
          <cell r="H1157" t="str">
            <v>B</v>
          </cell>
          <cell r="I1157" t="str">
            <v>CK4</v>
          </cell>
        </row>
        <row r="1158">
          <cell r="B1158" t="str">
            <v>11D0020258</v>
          </cell>
          <cell r="C1158" t="str">
            <v>Nguyễn Văn</v>
          </cell>
          <cell r="D1158" t="str">
            <v>Tiến</v>
          </cell>
          <cell r="E1158" t="str">
            <v>27.09.93</v>
          </cell>
          <cell r="F1158" t="str">
            <v>11CĐ-CK3</v>
          </cell>
          <cell r="G1158" t="str">
            <v xml:space="preserve"> </v>
          </cell>
          <cell r="H1158" t="str">
            <v>B</v>
          </cell>
          <cell r="I1158" t="str">
            <v>CK4</v>
          </cell>
        </row>
        <row r="1159">
          <cell r="B1159" t="str">
            <v>11D0020087</v>
          </cell>
          <cell r="C1159" t="str">
            <v>Trần Xuân</v>
          </cell>
          <cell r="D1159" t="str">
            <v>Tiệp</v>
          </cell>
          <cell r="E1159" t="str">
            <v>07.02.93</v>
          </cell>
          <cell r="F1159" t="str">
            <v>11CĐ-CK3</v>
          </cell>
          <cell r="G1159" t="str">
            <v xml:space="preserve"> </v>
          </cell>
          <cell r="H1159" t="str">
            <v>B</v>
          </cell>
          <cell r="I1159" t="str">
            <v>CK1</v>
          </cell>
        </row>
        <row r="1160">
          <cell r="B1160" t="str">
            <v>11D0020262</v>
          </cell>
          <cell r="C1160" t="str">
            <v>Nguyễn Ngọc</v>
          </cell>
          <cell r="D1160" t="str">
            <v>Toàn</v>
          </cell>
          <cell r="E1160" t="str">
            <v>15.10.92</v>
          </cell>
          <cell r="F1160" t="str">
            <v>11CĐ-CK3</v>
          </cell>
          <cell r="G1160" t="str">
            <v xml:space="preserve"> </v>
          </cell>
          <cell r="H1160" t="str">
            <v>B</v>
          </cell>
          <cell r="I1160" t="str">
            <v>CK4</v>
          </cell>
        </row>
        <row r="1161">
          <cell r="B1161" t="str">
            <v>11D0020269</v>
          </cell>
          <cell r="C1161" t="str">
            <v>Nguyễn Văn</v>
          </cell>
          <cell r="D1161" t="str">
            <v>Trọng</v>
          </cell>
          <cell r="E1161" t="str">
            <v>14.01.93</v>
          </cell>
          <cell r="F1161" t="str">
            <v>11CĐ-CK3</v>
          </cell>
          <cell r="G1161" t="str">
            <v xml:space="preserve"> </v>
          </cell>
          <cell r="H1161" t="str">
            <v>B</v>
          </cell>
          <cell r="I1161" t="str">
            <v>CK4</v>
          </cell>
        </row>
        <row r="1162">
          <cell r="B1162" t="str">
            <v>11D0020282</v>
          </cell>
          <cell r="C1162" t="str">
            <v>Nguyễn Anh</v>
          </cell>
          <cell r="D1162" t="str">
            <v>Vũ</v>
          </cell>
          <cell r="E1162" t="str">
            <v>20.09.91</v>
          </cell>
          <cell r="F1162" t="str">
            <v>11CĐ-CK3</v>
          </cell>
          <cell r="G1162" t="str">
            <v xml:space="preserve"> </v>
          </cell>
          <cell r="I1162" t="str">
            <v>CK4</v>
          </cell>
        </row>
        <row r="1163">
          <cell r="B1163" t="str">
            <v>11D0020284</v>
          </cell>
          <cell r="C1163" t="str">
            <v>Lê Quốc</v>
          </cell>
          <cell r="D1163" t="str">
            <v>Vương</v>
          </cell>
          <cell r="E1163" t="str">
            <v>25.05.93</v>
          </cell>
          <cell r="F1163" t="str">
            <v>11CĐ-CK3</v>
          </cell>
          <cell r="G1163" t="str">
            <v xml:space="preserve"> </v>
          </cell>
          <cell r="H1163" t="str">
            <v>B</v>
          </cell>
          <cell r="I1163" t="str">
            <v>CK4</v>
          </cell>
        </row>
        <row r="1164">
          <cell r="B1164" t="str">
            <v>11D0020303</v>
          </cell>
          <cell r="C1164" t="str">
            <v>Lý Hữu</v>
          </cell>
          <cell r="D1164" t="str">
            <v>Vỹ</v>
          </cell>
          <cell r="E1164" t="str">
            <v>24.12.93</v>
          </cell>
          <cell r="F1164" t="str">
            <v>11CĐ-CK3</v>
          </cell>
          <cell r="G1164" t="str">
            <v xml:space="preserve"> </v>
          </cell>
          <cell r="H1164" t="str">
            <v>B</v>
          </cell>
          <cell r="I1164" t="str">
            <v>CK1-VPNQ.VCC31.3CC14/4/14</v>
          </cell>
        </row>
        <row r="1165">
          <cell r="B1165" t="str">
            <v>09D0020117</v>
          </cell>
          <cell r="C1165" t="str">
            <v>Nguyễn Thanh</v>
          </cell>
          <cell r="D1165" t="str">
            <v>Tùng</v>
          </cell>
          <cell r="E1165" t="str">
            <v>01.05.90</v>
          </cell>
          <cell r="F1165" t="str">
            <v>11CĐ-CK3</v>
          </cell>
          <cell r="G1165" t="str">
            <v>r</v>
          </cell>
          <cell r="H1165" t="str">
            <v>B</v>
          </cell>
          <cell r="I1165" t="str">
            <v>TNHL2.09CĐ-CK3</v>
          </cell>
        </row>
        <row r="1166">
          <cell r="B1166" t="str">
            <v>11D0020002</v>
          </cell>
          <cell r="C1166" t="str">
            <v>Phạm Tuấn</v>
          </cell>
          <cell r="D1166" t="str">
            <v>Anh</v>
          </cell>
          <cell r="E1166" t="str">
            <v>09.03.93</v>
          </cell>
          <cell r="F1166" t="str">
            <v>11CĐ-CK4</v>
          </cell>
          <cell r="G1166" t="str">
            <v xml:space="preserve"> </v>
          </cell>
          <cell r="H1166" t="str">
            <v>B</v>
          </cell>
          <cell r="I1166" t="str">
            <v>CK1</v>
          </cell>
        </row>
        <row r="1167">
          <cell r="B1167" t="str">
            <v>11D0020112</v>
          </cell>
          <cell r="C1167" t="str">
            <v>Nguyễn Văn</v>
          </cell>
          <cell r="D1167" t="str">
            <v>Dã</v>
          </cell>
          <cell r="E1167" t="str">
            <v>01.01.93</v>
          </cell>
          <cell r="F1167" t="str">
            <v>11CĐ-CK4</v>
          </cell>
          <cell r="G1167" t="str">
            <v xml:space="preserve"> </v>
          </cell>
          <cell r="H1167" t="str">
            <v>B</v>
          </cell>
          <cell r="I1167" t="str">
            <v>CK5</v>
          </cell>
        </row>
        <row r="1168">
          <cell r="B1168" t="str">
            <v>11D0020117</v>
          </cell>
          <cell r="C1168" t="str">
            <v>Trần Quốc</v>
          </cell>
          <cell r="D1168" t="str">
            <v>Dũng</v>
          </cell>
          <cell r="E1168" t="str">
            <v>10.01.92</v>
          </cell>
          <cell r="F1168" t="str">
            <v>11CĐ-CK4</v>
          </cell>
          <cell r="G1168" t="str">
            <v xml:space="preserve"> </v>
          </cell>
          <cell r="H1168" t="str">
            <v>B</v>
          </cell>
          <cell r="I1168" t="str">
            <v>CK5</v>
          </cell>
        </row>
        <row r="1169">
          <cell r="B1169" t="str">
            <v>11D0020288</v>
          </cell>
          <cell r="C1169" t="str">
            <v>Lương Hữu</v>
          </cell>
          <cell r="D1169" t="str">
            <v>Dương</v>
          </cell>
          <cell r="E1169" t="str">
            <v>15.01.91</v>
          </cell>
          <cell r="F1169" t="str">
            <v>11CĐ-CK4</v>
          </cell>
          <cell r="G1169" t="str">
            <v xml:space="preserve"> </v>
          </cell>
          <cell r="H1169" t="str">
            <v>B</v>
          </cell>
          <cell r="I1169" t="str">
            <v>Con TB 4/4</v>
          </cell>
        </row>
        <row r="1170">
          <cell r="B1170" t="str">
            <v>11D0020121</v>
          </cell>
          <cell r="C1170" t="str">
            <v>Nguyễn Chí</v>
          </cell>
          <cell r="D1170" t="str">
            <v>Duy</v>
          </cell>
          <cell r="E1170" t="str">
            <v>20.02.93</v>
          </cell>
          <cell r="F1170" t="str">
            <v>11CĐ-CK4</v>
          </cell>
          <cell r="G1170" t="str">
            <v xml:space="preserve"> </v>
          </cell>
          <cell r="H1170" t="str">
            <v>B</v>
          </cell>
          <cell r="I1170" t="str">
            <v>CK5</v>
          </cell>
        </row>
        <row r="1171">
          <cell r="B1171" t="str">
            <v>11D0020131</v>
          </cell>
          <cell r="C1171" t="str">
            <v>Nguyễn Ngọc</v>
          </cell>
          <cell r="D1171" t="str">
            <v>Đức</v>
          </cell>
          <cell r="E1171" t="str">
            <v>27.12.92</v>
          </cell>
          <cell r="F1171" t="str">
            <v>11CĐ-CK4</v>
          </cell>
          <cell r="G1171" t="str">
            <v xml:space="preserve"> </v>
          </cell>
          <cell r="H1171" t="str">
            <v>B</v>
          </cell>
          <cell r="I1171" t="str">
            <v>CK5</v>
          </cell>
        </row>
        <row r="1172">
          <cell r="B1172" t="str">
            <v>11D0020132</v>
          </cell>
          <cell r="C1172" t="str">
            <v>Phạm Văn</v>
          </cell>
          <cell r="D1172" t="str">
            <v>Đức</v>
          </cell>
          <cell r="E1172" t="str">
            <v>21.06.92</v>
          </cell>
          <cell r="F1172" t="str">
            <v>11CĐ-CK4</v>
          </cell>
          <cell r="G1172" t="str">
            <v xml:space="preserve"> </v>
          </cell>
          <cell r="H1172" t="str">
            <v>B</v>
          </cell>
          <cell r="I1172" t="str">
            <v>Xóa tên hủy toàn bộ kết quả học tập</v>
          </cell>
        </row>
        <row r="1173">
          <cell r="B1173" t="str">
            <v>11D0020026</v>
          </cell>
          <cell r="C1173" t="str">
            <v>Nguyễn Danh</v>
          </cell>
          <cell r="D1173" t="str">
            <v>Hà</v>
          </cell>
          <cell r="E1173" t="str">
            <v>10.10.93</v>
          </cell>
          <cell r="F1173" t="str">
            <v>11CĐ-CK4</v>
          </cell>
          <cell r="G1173" t="str">
            <v xml:space="preserve"> </v>
          </cell>
          <cell r="H1173" t="str">
            <v>B</v>
          </cell>
          <cell r="I1173" t="str">
            <v>CK1</v>
          </cell>
        </row>
        <row r="1174">
          <cell r="B1174" t="str">
            <v>11D0020141</v>
          </cell>
          <cell r="C1174" t="str">
            <v>Hồ Cảnh</v>
          </cell>
          <cell r="D1174" t="str">
            <v>Hiếu</v>
          </cell>
          <cell r="E1174" t="str">
            <v>15.04.93</v>
          </cell>
          <cell r="F1174" t="str">
            <v>11CĐ-CK4</v>
          </cell>
          <cell r="G1174" t="str">
            <v xml:space="preserve"> </v>
          </cell>
          <cell r="H1174" t="str">
            <v>B</v>
          </cell>
          <cell r="I1174" t="str">
            <v>CK5</v>
          </cell>
        </row>
        <row r="1175">
          <cell r="B1175" t="str">
            <v>11D0020142</v>
          </cell>
          <cell r="C1175" t="str">
            <v>Hồ Đăng</v>
          </cell>
          <cell r="D1175" t="str">
            <v>Hiếu</v>
          </cell>
          <cell r="E1175" t="str">
            <v>15.03.93</v>
          </cell>
          <cell r="F1175" t="str">
            <v>11CĐ-CK4</v>
          </cell>
          <cell r="G1175" t="str">
            <v>LPKL</v>
          </cell>
          <cell r="H1175" t="str">
            <v>B</v>
          </cell>
          <cell r="I1175" t="str">
            <v>CK5</v>
          </cell>
        </row>
        <row r="1176">
          <cell r="B1176" t="str">
            <v>11D0020143</v>
          </cell>
          <cell r="C1176" t="str">
            <v>Nguyễn Bá</v>
          </cell>
          <cell r="D1176" t="str">
            <v>Hiếu</v>
          </cell>
          <cell r="E1176" t="str">
            <v>15.11.93</v>
          </cell>
          <cell r="F1176" t="str">
            <v>11CĐ-CK4</v>
          </cell>
          <cell r="G1176" t="str">
            <v xml:space="preserve"> </v>
          </cell>
          <cell r="H1176" t="str">
            <v>B</v>
          </cell>
          <cell r="I1176" t="str">
            <v>CK5</v>
          </cell>
        </row>
        <row r="1177">
          <cell r="B1177" t="str">
            <v>11D0020149</v>
          </cell>
          <cell r="C1177" t="str">
            <v>Kim</v>
          </cell>
          <cell r="D1177" t="str">
            <v>Hoàng</v>
          </cell>
          <cell r="E1177" t="str">
            <v>25.01.93</v>
          </cell>
          <cell r="F1177" t="str">
            <v>11CĐ-CK4</v>
          </cell>
          <cell r="G1177" t="str">
            <v xml:space="preserve"> </v>
          </cell>
          <cell r="I1177" t="str">
            <v>CK5</v>
          </cell>
        </row>
        <row r="1178">
          <cell r="B1178" t="str">
            <v>11D0020152</v>
          </cell>
          <cell r="C1178" t="str">
            <v>Đoàn Kim</v>
          </cell>
          <cell r="D1178" t="str">
            <v>Hùng</v>
          </cell>
          <cell r="E1178" t="str">
            <v>24.11.93</v>
          </cell>
          <cell r="F1178" t="str">
            <v>11CĐ-CK4</v>
          </cell>
          <cell r="H1178" t="str">
            <v>B</v>
          </cell>
          <cell r="I1178" t="str">
            <v>CK5</v>
          </cell>
        </row>
        <row r="1179">
          <cell r="B1179" t="str">
            <v>11D0020158</v>
          </cell>
          <cell r="C1179" t="str">
            <v>Nguyễn Thành</v>
          </cell>
          <cell r="D1179" t="str">
            <v>Huy</v>
          </cell>
          <cell r="E1179" t="str">
            <v>01.04.93</v>
          </cell>
          <cell r="F1179" t="str">
            <v>11CĐ-CK4</v>
          </cell>
          <cell r="G1179" t="str">
            <v xml:space="preserve"> </v>
          </cell>
          <cell r="H1179" t="str">
            <v>B</v>
          </cell>
          <cell r="I1179" t="str">
            <v>CK5</v>
          </cell>
        </row>
        <row r="1180">
          <cell r="B1180" t="str">
            <v>11D0020160</v>
          </cell>
          <cell r="C1180" t="str">
            <v>Trần Lê</v>
          </cell>
          <cell r="D1180" t="str">
            <v>Huy</v>
          </cell>
          <cell r="E1180" t="str">
            <v>25.12.93</v>
          </cell>
          <cell r="F1180" t="str">
            <v>11CĐ-CK4</v>
          </cell>
          <cell r="G1180" t="str">
            <v>LT</v>
          </cell>
          <cell r="I1180" t="str">
            <v>CK5</v>
          </cell>
        </row>
        <row r="1181">
          <cell r="B1181" t="str">
            <v>11D0020162</v>
          </cell>
          <cell r="C1181" t="str">
            <v>Trần Vũ</v>
          </cell>
          <cell r="D1181" t="str">
            <v>Khanh</v>
          </cell>
          <cell r="E1181" t="str">
            <v>20.03.92</v>
          </cell>
          <cell r="F1181" t="str">
            <v>11CĐ-CK4</v>
          </cell>
          <cell r="G1181" t="str">
            <v>LPHT</v>
          </cell>
          <cell r="H1181" t="str">
            <v>B</v>
          </cell>
          <cell r="I1181" t="str">
            <v>CK5</v>
          </cell>
        </row>
        <row r="1182">
          <cell r="B1182" t="str">
            <v>11D0020164</v>
          </cell>
          <cell r="C1182" t="str">
            <v>Vũ Trung</v>
          </cell>
          <cell r="D1182" t="str">
            <v>Khôi</v>
          </cell>
          <cell r="E1182" t="str">
            <v>21.01.91</v>
          </cell>
          <cell r="F1182" t="str">
            <v>11CĐ-CK4</v>
          </cell>
          <cell r="G1182" t="str">
            <v xml:space="preserve"> </v>
          </cell>
          <cell r="H1182" t="str">
            <v>B</v>
          </cell>
          <cell r="I1182" t="str">
            <v>CK5</v>
          </cell>
        </row>
        <row r="1183">
          <cell r="B1183" t="str">
            <v>11D0020167</v>
          </cell>
          <cell r="C1183" t="str">
            <v>Hà Văn</v>
          </cell>
          <cell r="D1183" t="str">
            <v>Lâu</v>
          </cell>
          <cell r="E1183" t="str">
            <v>17.04.93</v>
          </cell>
          <cell r="F1183" t="str">
            <v>11CĐ-CK4</v>
          </cell>
          <cell r="G1183" t="str">
            <v xml:space="preserve"> </v>
          </cell>
          <cell r="H1183" t="str">
            <v>B</v>
          </cell>
          <cell r="I1183" t="str">
            <v>CK5-VPQCThiC17.01.14CC</v>
          </cell>
        </row>
        <row r="1184">
          <cell r="B1184" t="str">
            <v>11D0020169</v>
          </cell>
          <cell r="C1184" t="str">
            <v>Võ Tấn</v>
          </cell>
          <cell r="D1184" t="str">
            <v>Liêm</v>
          </cell>
          <cell r="E1184" t="str">
            <v>03.12.93</v>
          </cell>
          <cell r="F1184" t="str">
            <v>11CĐ-CK4</v>
          </cell>
          <cell r="G1184" t="str">
            <v xml:space="preserve"> </v>
          </cell>
          <cell r="H1184" t="str">
            <v>B</v>
          </cell>
          <cell r="I1184" t="str">
            <v>CK5</v>
          </cell>
        </row>
        <row r="1185">
          <cell r="B1185" t="str">
            <v>11D0020045</v>
          </cell>
          <cell r="C1185" t="str">
            <v>Trương Ngọc</v>
          </cell>
          <cell r="D1185" t="str">
            <v>Linh</v>
          </cell>
          <cell r="E1185" t="str">
            <v>28.05.93</v>
          </cell>
          <cell r="F1185" t="str">
            <v>11CĐ-CK4</v>
          </cell>
          <cell r="H1185" t="str">
            <v>B</v>
          </cell>
          <cell r="I1185" t="str">
            <v>CK1</v>
          </cell>
        </row>
        <row r="1186">
          <cell r="B1186" t="str">
            <v>11D0020171</v>
          </cell>
          <cell r="C1186" t="str">
            <v>Nguyễn Tấn</v>
          </cell>
          <cell r="D1186" t="str">
            <v>Lộc</v>
          </cell>
          <cell r="E1186" t="str">
            <v>10.03.93</v>
          </cell>
          <cell r="F1186" t="str">
            <v>11CĐ-CK4</v>
          </cell>
          <cell r="G1186" t="str">
            <v xml:space="preserve"> </v>
          </cell>
          <cell r="H1186" t="str">
            <v>B</v>
          </cell>
          <cell r="I1186" t="str">
            <v>CK5</v>
          </cell>
        </row>
        <row r="1187">
          <cell r="B1187" t="str">
            <v>11D0020301</v>
          </cell>
          <cell r="C1187" t="str">
            <v>Nguyễn Hoàng</v>
          </cell>
          <cell r="D1187" t="str">
            <v>Long</v>
          </cell>
          <cell r="E1187" t="str">
            <v>10.10.91</v>
          </cell>
          <cell r="F1187" t="str">
            <v>11CĐ-CK4</v>
          </cell>
          <cell r="G1187" t="str">
            <v xml:space="preserve"> </v>
          </cell>
          <cell r="H1187" t="str">
            <v>B</v>
          </cell>
          <cell r="I1187" t="str">
            <v>CK5</v>
          </cell>
        </row>
        <row r="1188">
          <cell r="B1188" t="str">
            <v>11D0020178</v>
          </cell>
          <cell r="C1188" t="str">
            <v>Nguyễn Văn</v>
          </cell>
          <cell r="D1188" t="str">
            <v>Luận</v>
          </cell>
          <cell r="E1188" t="str">
            <v>12.03.92</v>
          </cell>
          <cell r="F1188" t="str">
            <v>11CĐ-CK4</v>
          </cell>
          <cell r="G1188" t="str">
            <v xml:space="preserve"> </v>
          </cell>
          <cell r="H1188" t="str">
            <v>B</v>
          </cell>
          <cell r="I1188" t="str">
            <v>CK5</v>
          </cell>
        </row>
        <row r="1189">
          <cell r="B1189" t="str">
            <v>11D0020183</v>
          </cell>
          <cell r="C1189" t="str">
            <v>Đặng Huỳnh</v>
          </cell>
          <cell r="D1189" t="str">
            <v>Minh</v>
          </cell>
          <cell r="E1189" t="str">
            <v>14.03.93</v>
          </cell>
          <cell r="F1189" t="str">
            <v>11CĐ-CK4</v>
          </cell>
          <cell r="G1189" t="str">
            <v xml:space="preserve"> </v>
          </cell>
          <cell r="H1189" t="str">
            <v>B</v>
          </cell>
          <cell r="I1189" t="str">
            <v>CK5</v>
          </cell>
        </row>
        <row r="1190">
          <cell r="B1190" t="str">
            <v>11D0020186</v>
          </cell>
          <cell r="C1190" t="str">
            <v>Trần Lê</v>
          </cell>
          <cell r="D1190" t="str">
            <v>Minh</v>
          </cell>
          <cell r="E1190" t="str">
            <v>01.09.93</v>
          </cell>
          <cell r="F1190" t="str">
            <v>11CĐ-CK4</v>
          </cell>
          <cell r="G1190" t="str">
            <v xml:space="preserve"> </v>
          </cell>
          <cell r="I1190" t="str">
            <v>CK5</v>
          </cell>
        </row>
        <row r="1191">
          <cell r="B1191" t="str">
            <v>11D0020188</v>
          </cell>
          <cell r="C1191" t="str">
            <v>Nguyễn Thanh</v>
          </cell>
          <cell r="D1191" t="str">
            <v>Nam</v>
          </cell>
          <cell r="E1191" t="str">
            <v>29.09.92</v>
          </cell>
          <cell r="F1191" t="str">
            <v>11CĐ-CK4</v>
          </cell>
          <cell r="G1191" t="str">
            <v xml:space="preserve"> </v>
          </cell>
          <cell r="H1191" t="str">
            <v>B</v>
          </cell>
          <cell r="I1191" t="str">
            <v>CK5</v>
          </cell>
        </row>
        <row r="1192">
          <cell r="B1192" t="str">
            <v>11D0020191</v>
          </cell>
          <cell r="C1192" t="str">
            <v>Đinh Bá</v>
          </cell>
          <cell r="D1192" t="str">
            <v>Ngọc</v>
          </cell>
          <cell r="E1192" t="str">
            <v>29.07.93</v>
          </cell>
          <cell r="F1192" t="str">
            <v>11CĐ-CK4</v>
          </cell>
          <cell r="G1192" t="str">
            <v xml:space="preserve"> </v>
          </cell>
          <cell r="I1192" t="str">
            <v>CK5</v>
          </cell>
        </row>
        <row r="1193">
          <cell r="B1193" t="str">
            <v>11D0020195</v>
          </cell>
          <cell r="C1193" t="str">
            <v>Nguyễn Thái</v>
          </cell>
          <cell r="D1193" t="str">
            <v>Nguyên</v>
          </cell>
          <cell r="E1193" t="str">
            <v>12.08.93</v>
          </cell>
          <cell r="F1193" t="str">
            <v>11CĐ-CK4</v>
          </cell>
          <cell r="G1193" t="str">
            <v xml:space="preserve"> </v>
          </cell>
          <cell r="H1193" t="str">
            <v>B</v>
          </cell>
          <cell r="I1193" t="str">
            <v>CK5</v>
          </cell>
        </row>
        <row r="1194">
          <cell r="B1194" t="str">
            <v>11D0020289</v>
          </cell>
          <cell r="C1194" t="str">
            <v>Nguyễn Văn</v>
          </cell>
          <cell r="D1194" t="str">
            <v>Nhân</v>
          </cell>
          <cell r="E1194" t="str">
            <v>10.02.93</v>
          </cell>
          <cell r="F1194" t="str">
            <v>11CĐ-CK4</v>
          </cell>
          <cell r="G1194" t="str">
            <v xml:space="preserve"> </v>
          </cell>
          <cell r="H1194" t="str">
            <v>B</v>
          </cell>
          <cell r="I1194" t="str">
            <v>CK5</v>
          </cell>
        </row>
        <row r="1195">
          <cell r="B1195" t="str">
            <v>11D0020198</v>
          </cell>
          <cell r="C1195" t="str">
            <v>Huỳnh Thế</v>
          </cell>
          <cell r="D1195" t="str">
            <v>Nhi</v>
          </cell>
          <cell r="E1195" t="str">
            <v>10.02.93</v>
          </cell>
          <cell r="F1195" t="str">
            <v>11CĐ-CK4</v>
          </cell>
          <cell r="G1195" t="str">
            <v xml:space="preserve"> </v>
          </cell>
          <cell r="H1195" t="str">
            <v>B</v>
          </cell>
          <cell r="I1195" t="str">
            <v>CK5</v>
          </cell>
        </row>
        <row r="1196">
          <cell r="B1196" t="str">
            <v>11D0020203</v>
          </cell>
          <cell r="C1196" t="str">
            <v>Đỗ Văn</v>
          </cell>
          <cell r="D1196" t="str">
            <v>Phây</v>
          </cell>
          <cell r="E1196" t="str">
            <v>08.10.93</v>
          </cell>
          <cell r="F1196" t="str">
            <v>11CĐ-CK4</v>
          </cell>
          <cell r="G1196" t="str">
            <v xml:space="preserve"> </v>
          </cell>
          <cell r="H1196" t="str">
            <v>B</v>
          </cell>
          <cell r="I1196" t="str">
            <v>CK5</v>
          </cell>
        </row>
        <row r="1197">
          <cell r="B1197" t="str">
            <v>11D0020206</v>
          </cell>
          <cell r="C1197" t="str">
            <v>Nguyễn Văn</v>
          </cell>
          <cell r="D1197" t="str">
            <v>Phong</v>
          </cell>
          <cell r="E1197" t="str">
            <v>25.12.92</v>
          </cell>
          <cell r="F1197" t="str">
            <v>11CĐ-CK4</v>
          </cell>
          <cell r="G1197" t="str">
            <v xml:space="preserve"> </v>
          </cell>
          <cell r="H1197" t="str">
            <v>B</v>
          </cell>
          <cell r="I1197" t="str">
            <v>CK5</v>
          </cell>
        </row>
        <row r="1198">
          <cell r="B1198" t="str">
            <v>11D0020219</v>
          </cell>
          <cell r="C1198" t="str">
            <v>Võ Tiến</v>
          </cell>
          <cell r="D1198" t="str">
            <v>Quốc</v>
          </cell>
          <cell r="E1198" t="str">
            <v>15.06.93</v>
          </cell>
          <cell r="F1198" t="str">
            <v>11CĐ-CK4</v>
          </cell>
          <cell r="G1198" t="str">
            <v xml:space="preserve"> </v>
          </cell>
          <cell r="H1198" t="str">
            <v>B</v>
          </cell>
          <cell r="I1198" t="str">
            <v>CK5</v>
          </cell>
        </row>
        <row r="1199">
          <cell r="B1199" t="str">
            <v>11D0020233</v>
          </cell>
          <cell r="C1199" t="str">
            <v>Đỗ Thanh</v>
          </cell>
          <cell r="D1199" t="str">
            <v>Tâm</v>
          </cell>
          <cell r="E1199" t="str">
            <v>19.03.93</v>
          </cell>
          <cell r="F1199" t="str">
            <v>11CĐ-CK4</v>
          </cell>
          <cell r="G1199" t="str">
            <v xml:space="preserve"> </v>
          </cell>
          <cell r="H1199" t="str">
            <v>B</v>
          </cell>
          <cell r="I1199" t="str">
            <v>CK5</v>
          </cell>
        </row>
        <row r="1200">
          <cell r="B1200" t="str">
            <v>11D0020292</v>
          </cell>
          <cell r="C1200" t="str">
            <v>Hồ Minh</v>
          </cell>
          <cell r="D1200" t="str">
            <v>Tâm</v>
          </cell>
          <cell r="E1200" t="str">
            <v>10.02.93</v>
          </cell>
          <cell r="F1200" t="str">
            <v>11CĐ-CK4</v>
          </cell>
          <cell r="G1200" t="str">
            <v xml:space="preserve"> </v>
          </cell>
          <cell r="H1200" t="str">
            <v>B</v>
          </cell>
          <cell r="I1200" t="str">
            <v>CK5</v>
          </cell>
        </row>
        <row r="1201">
          <cell r="B1201" t="str">
            <v>11D0020235</v>
          </cell>
          <cell r="C1201" t="str">
            <v>Đinh Văn</v>
          </cell>
          <cell r="D1201" t="str">
            <v>Tân</v>
          </cell>
          <cell r="E1201" t="str">
            <v>16.02.93</v>
          </cell>
          <cell r="F1201" t="str">
            <v>11CĐ-CK4</v>
          </cell>
          <cell r="G1201" t="str">
            <v xml:space="preserve"> </v>
          </cell>
          <cell r="H1201" t="str">
            <v>B</v>
          </cell>
          <cell r="I1201" t="str">
            <v>CK5</v>
          </cell>
        </row>
        <row r="1202">
          <cell r="B1202" t="str">
            <v>11D0020240</v>
          </cell>
          <cell r="C1202" t="str">
            <v>Trần Văn</v>
          </cell>
          <cell r="D1202" t="str">
            <v>Thân</v>
          </cell>
          <cell r="E1202" t="str">
            <v>25.11.92</v>
          </cell>
          <cell r="F1202" t="str">
            <v>11CĐ-CK4</v>
          </cell>
          <cell r="G1202" t="str">
            <v xml:space="preserve"> </v>
          </cell>
          <cell r="H1202" t="str">
            <v>B</v>
          </cell>
          <cell r="I1202" t="str">
            <v>CK5</v>
          </cell>
        </row>
        <row r="1203">
          <cell r="B1203" t="str">
            <v>11D0020241</v>
          </cell>
          <cell r="C1203" t="str">
            <v>Trần Viết</v>
          </cell>
          <cell r="D1203" t="str">
            <v>Thân</v>
          </cell>
          <cell r="E1203" t="str">
            <v>20.12.92</v>
          </cell>
          <cell r="F1203" t="str">
            <v>11CĐ-CK4</v>
          </cell>
          <cell r="G1203" t="str">
            <v xml:space="preserve"> </v>
          </cell>
          <cell r="H1203" t="str">
            <v>B</v>
          </cell>
          <cell r="I1203" t="str">
            <v>CK5</v>
          </cell>
        </row>
        <row r="1204">
          <cell r="B1204" t="str">
            <v>11D0020242</v>
          </cell>
          <cell r="C1204" t="str">
            <v>Nguyễn Văn</v>
          </cell>
          <cell r="D1204" t="str">
            <v>Thắng</v>
          </cell>
          <cell r="E1204" t="str">
            <v>19.02.93</v>
          </cell>
          <cell r="F1204" t="str">
            <v>11CĐ-CK4</v>
          </cell>
          <cell r="G1204" t="str">
            <v xml:space="preserve"> </v>
          </cell>
          <cell r="H1204" t="str">
            <v>B</v>
          </cell>
          <cell r="I1204" t="str">
            <v>CK5</v>
          </cell>
        </row>
        <row r="1205">
          <cell r="B1205" t="str">
            <v>11D0020247</v>
          </cell>
          <cell r="C1205" t="str">
            <v>Trần Văn</v>
          </cell>
          <cell r="D1205" t="str">
            <v>Thành</v>
          </cell>
          <cell r="E1205" t="str">
            <v>14.09.93</v>
          </cell>
          <cell r="F1205" t="str">
            <v>11CĐ-CK4</v>
          </cell>
          <cell r="G1205" t="str">
            <v xml:space="preserve"> </v>
          </cell>
          <cell r="H1205" t="str">
            <v>B</v>
          </cell>
          <cell r="I1205" t="str">
            <v>CK5</v>
          </cell>
        </row>
        <row r="1206">
          <cell r="B1206" t="str">
            <v>11D0020249</v>
          </cell>
          <cell r="C1206" t="str">
            <v>Cao Bá</v>
          </cell>
          <cell r="D1206" t="str">
            <v>Thảo</v>
          </cell>
          <cell r="E1206" t="str">
            <v>28.01.92</v>
          </cell>
          <cell r="F1206" t="str">
            <v>11CĐ-CK4</v>
          </cell>
          <cell r="G1206" t="str">
            <v xml:space="preserve"> </v>
          </cell>
          <cell r="H1206" t="str">
            <v>B</v>
          </cell>
          <cell r="I1206" t="str">
            <v>CK5</v>
          </cell>
        </row>
        <row r="1207">
          <cell r="B1207" t="str">
            <v>11D0020251</v>
          </cell>
          <cell r="C1207" t="str">
            <v>Lê Văn</v>
          </cell>
          <cell r="D1207" t="str">
            <v>Thiện</v>
          </cell>
          <cell r="E1207" t="str">
            <v>21.06.92</v>
          </cell>
          <cell r="F1207" t="str">
            <v>11CĐ-CK4</v>
          </cell>
          <cell r="G1207" t="str">
            <v xml:space="preserve"> </v>
          </cell>
          <cell r="H1207" t="str">
            <v>B</v>
          </cell>
          <cell r="I1207" t="str">
            <v>CK5</v>
          </cell>
        </row>
        <row r="1208">
          <cell r="B1208" t="str">
            <v>11D0020302</v>
          </cell>
          <cell r="C1208" t="str">
            <v>Vòng Huỳnh Ngọc</v>
          </cell>
          <cell r="D1208" t="str">
            <v>Thoại</v>
          </cell>
          <cell r="E1208" t="str">
            <v>08.01.93</v>
          </cell>
          <cell r="F1208" t="str">
            <v>11CĐ-CK4</v>
          </cell>
          <cell r="G1208" t="str">
            <v xml:space="preserve"> </v>
          </cell>
          <cell r="H1208" t="str">
            <v>B</v>
          </cell>
          <cell r="I1208" t="str">
            <v>CK5</v>
          </cell>
        </row>
        <row r="1209">
          <cell r="B1209" t="str">
            <v>11D0020259</v>
          </cell>
          <cell r="C1209" t="str">
            <v>Võ Tá</v>
          </cell>
          <cell r="D1209" t="str">
            <v>Tiến</v>
          </cell>
          <cell r="E1209" t="str">
            <v>08.09.92</v>
          </cell>
          <cell r="F1209" t="str">
            <v>11CĐ-CK4</v>
          </cell>
          <cell r="G1209" t="str">
            <v xml:space="preserve"> </v>
          </cell>
          <cell r="I1209" t="str">
            <v>CK5</v>
          </cell>
        </row>
        <row r="1210">
          <cell r="B1210" t="str">
            <v>11D0020279</v>
          </cell>
          <cell r="C1210" t="str">
            <v>Nguyễn Duy</v>
          </cell>
          <cell r="D1210" t="str">
            <v>Tường</v>
          </cell>
          <cell r="E1210" t="str">
            <v>02.07.93</v>
          </cell>
          <cell r="F1210" t="str">
            <v>11CĐ-CK4</v>
          </cell>
          <cell r="G1210" t="str">
            <v xml:space="preserve"> </v>
          </cell>
          <cell r="H1210" t="str">
            <v>B</v>
          </cell>
          <cell r="I1210" t="str">
            <v>CK5-Con TB 1/4</v>
          </cell>
        </row>
        <row r="1211">
          <cell r="B1211" t="str">
            <v>11D0020280</v>
          </cell>
          <cell r="C1211" t="str">
            <v>Đặng Văn</v>
          </cell>
          <cell r="D1211" t="str">
            <v>Vàng</v>
          </cell>
          <cell r="E1211" t="str">
            <v>08.09.93</v>
          </cell>
          <cell r="F1211" t="str">
            <v>11CĐ-CK4</v>
          </cell>
          <cell r="G1211" t="str">
            <v xml:space="preserve"> </v>
          </cell>
          <cell r="H1211" t="str">
            <v>B</v>
          </cell>
          <cell r="I1211" t="str">
            <v>CK5</v>
          </cell>
        </row>
        <row r="1212">
          <cell r="B1212" t="str">
            <v>11D0020281</v>
          </cell>
          <cell r="C1212" t="str">
            <v>Trịnh Quốc</v>
          </cell>
          <cell r="D1212" t="str">
            <v>Việt</v>
          </cell>
          <cell r="E1212" t="str">
            <v>24.02.93</v>
          </cell>
          <cell r="F1212" t="str">
            <v>11CĐ-CK4</v>
          </cell>
          <cell r="G1212" t="str">
            <v xml:space="preserve"> </v>
          </cell>
          <cell r="H1212" t="str">
            <v>B</v>
          </cell>
          <cell r="I1212" t="str">
            <v>CK5</v>
          </cell>
        </row>
        <row r="1213">
          <cell r="B1213" t="str">
            <v>10D0020240</v>
          </cell>
          <cell r="C1213" t="str">
            <v xml:space="preserve">Trương Minh </v>
          </cell>
          <cell r="D1213" t="str">
            <v>Hoàng</v>
          </cell>
          <cell r="E1213" t="str">
            <v>30.03.92</v>
          </cell>
          <cell r="F1213" t="str">
            <v>11CĐ-CK4</v>
          </cell>
          <cell r="G1213" t="str">
            <v>r</v>
          </cell>
          <cell r="H1213" t="str">
            <v>B</v>
          </cell>
          <cell r="I1213" t="str">
            <v>TNH.10CĐ-CK3</v>
          </cell>
        </row>
        <row r="1214">
          <cell r="B1214" t="str">
            <v>10D0020040</v>
          </cell>
          <cell r="C1214" t="str">
            <v>Ngô Duy</v>
          </cell>
          <cell r="D1214" t="str">
            <v>Khánh</v>
          </cell>
          <cell r="E1214" t="str">
            <v>01.04.91</v>
          </cell>
          <cell r="F1214" t="str">
            <v>11CĐ-CK4</v>
          </cell>
          <cell r="G1214" t="str">
            <v xml:space="preserve"> </v>
          </cell>
          <cell r="H1214" t="str">
            <v>B</v>
          </cell>
          <cell r="I1214" t="str">
            <v>TNH.10CĐ-CK1</v>
          </cell>
        </row>
        <row r="1215">
          <cell r="B1215" t="str">
            <v>11D0020105</v>
          </cell>
          <cell r="C1215" t="str">
            <v>Lê Văn</v>
          </cell>
          <cell r="D1215" t="str">
            <v>Chung</v>
          </cell>
          <cell r="E1215" t="str">
            <v>23.09.92</v>
          </cell>
          <cell r="F1215" t="str">
            <v>11CĐ-CK5</v>
          </cell>
          <cell r="G1215" t="str">
            <v xml:space="preserve"> </v>
          </cell>
          <cell r="H1215" t="str">
            <v>B</v>
          </cell>
          <cell r="I1215" t="str">
            <v>CK6</v>
          </cell>
        </row>
        <row r="1216">
          <cell r="B1216" t="str">
            <v>11D0020007</v>
          </cell>
          <cell r="C1216" t="str">
            <v>Huỳnh Văn</v>
          </cell>
          <cell r="D1216" t="str">
            <v>Cường</v>
          </cell>
          <cell r="E1216" t="str">
            <v>18.09.93</v>
          </cell>
          <cell r="F1216" t="str">
            <v>11CĐ-CK5</v>
          </cell>
          <cell r="G1216" t="str">
            <v xml:space="preserve"> </v>
          </cell>
          <cell r="H1216" t="str">
            <v>B</v>
          </cell>
          <cell r="I1216" t="str">
            <v>CK1</v>
          </cell>
        </row>
        <row r="1217">
          <cell r="B1217" t="str">
            <v>11D0020118</v>
          </cell>
          <cell r="C1217" t="str">
            <v>Trần Văn Tiến</v>
          </cell>
          <cell r="D1217" t="str">
            <v>Dũng</v>
          </cell>
          <cell r="E1217" t="str">
            <v>17.10.93</v>
          </cell>
          <cell r="F1217" t="str">
            <v>11CĐ-CK5</v>
          </cell>
          <cell r="H1217" t="str">
            <v>B</v>
          </cell>
          <cell r="I1217" t="str">
            <v>CK6</v>
          </cell>
        </row>
        <row r="1218">
          <cell r="B1218" t="str">
            <v>11D0020125</v>
          </cell>
          <cell r="C1218" t="str">
            <v>Nguyễn Tấn</v>
          </cell>
          <cell r="D1218" t="str">
            <v>Đạt</v>
          </cell>
          <cell r="E1218" t="str">
            <v>12.08.92</v>
          </cell>
          <cell r="F1218" t="str">
            <v>11CĐ-CK5</v>
          </cell>
          <cell r="G1218" t="str">
            <v xml:space="preserve"> </v>
          </cell>
          <cell r="H1218" t="str">
            <v>B</v>
          </cell>
          <cell r="I1218" t="str">
            <v>CK6</v>
          </cell>
        </row>
        <row r="1219">
          <cell r="B1219" t="str">
            <v>11D0020305</v>
          </cell>
          <cell r="C1219" t="str">
            <v>Đặng Ngọc</v>
          </cell>
          <cell r="D1219" t="str">
            <v>Đức</v>
          </cell>
          <cell r="E1219" t="str">
            <v>01.04.92</v>
          </cell>
          <cell r="F1219" t="str">
            <v>11CĐ-CK5</v>
          </cell>
          <cell r="G1219" t="str">
            <v xml:space="preserve"> </v>
          </cell>
          <cell r="H1219" t="str">
            <v>B</v>
          </cell>
          <cell r="I1219" t="str">
            <v>CK6</v>
          </cell>
        </row>
        <row r="1220">
          <cell r="B1220" t="str">
            <v>11D0020304</v>
          </cell>
          <cell r="C1220" t="str">
            <v>Nguyễn Văn</v>
          </cell>
          <cell r="D1220" t="str">
            <v>Đức</v>
          </cell>
          <cell r="E1220" t="str">
            <v>23.10.90</v>
          </cell>
          <cell r="F1220" t="str">
            <v>11CĐ-CK5</v>
          </cell>
          <cell r="G1220" t="str">
            <v xml:space="preserve"> </v>
          </cell>
          <cell r="H1220" t="str">
            <v>B</v>
          </cell>
          <cell r="I1220" t="str">
            <v>CK6</v>
          </cell>
        </row>
        <row r="1221">
          <cell r="B1221" t="str">
            <v>11D0020031</v>
          </cell>
          <cell r="C1221" t="str">
            <v>Trần Anh</v>
          </cell>
          <cell r="D1221" t="str">
            <v>Hào</v>
          </cell>
          <cell r="E1221" t="str">
            <v>25.04.93</v>
          </cell>
          <cell r="F1221" t="str">
            <v>11CĐ-CK5</v>
          </cell>
          <cell r="G1221" t="str">
            <v xml:space="preserve"> </v>
          </cell>
          <cell r="H1221" t="str">
            <v>B</v>
          </cell>
          <cell r="I1221" t="str">
            <v>CK1</v>
          </cell>
        </row>
        <row r="1222">
          <cell r="B1222" t="str">
            <v>11D0020137</v>
          </cell>
          <cell r="C1222" t="str">
            <v>Trần Phước</v>
          </cell>
          <cell r="D1222" t="str">
            <v>Hậu</v>
          </cell>
          <cell r="E1222" t="str">
            <v>21.04.92</v>
          </cell>
          <cell r="F1222" t="str">
            <v>11CĐ-CK5</v>
          </cell>
          <cell r="G1222" t="str">
            <v xml:space="preserve"> </v>
          </cell>
          <cell r="H1222" t="str">
            <v>B</v>
          </cell>
          <cell r="I1222" t="str">
            <v>CK6</v>
          </cell>
        </row>
        <row r="1223">
          <cell r="B1223" t="str">
            <v>11D0020145</v>
          </cell>
          <cell r="C1223" t="str">
            <v>Nguyễn Trung</v>
          </cell>
          <cell r="D1223" t="str">
            <v>Hiếu</v>
          </cell>
          <cell r="E1223" t="str">
            <v>10.10.93</v>
          </cell>
          <cell r="F1223" t="str">
            <v>11CĐ-CK5</v>
          </cell>
          <cell r="H1223" t="str">
            <v>B</v>
          </cell>
          <cell r="I1223" t="str">
            <v>CK6</v>
          </cell>
        </row>
        <row r="1224">
          <cell r="B1224" t="str">
            <v>11D0020146</v>
          </cell>
          <cell r="C1224" t="str">
            <v>Mã Trung</v>
          </cell>
          <cell r="D1224" t="str">
            <v>Hòa</v>
          </cell>
          <cell r="E1224" t="str">
            <v>10.05.92</v>
          </cell>
          <cell r="F1224" t="str">
            <v>11CĐ-CK5</v>
          </cell>
          <cell r="G1224" t="str">
            <v xml:space="preserve"> </v>
          </cell>
          <cell r="H1224" t="str">
            <v>B</v>
          </cell>
          <cell r="I1224" t="str">
            <v>CK6-DT.Nùng*</v>
          </cell>
        </row>
        <row r="1225">
          <cell r="B1225" t="str">
            <v>11D0020150</v>
          </cell>
          <cell r="C1225" t="str">
            <v>Nguyễn Thanh</v>
          </cell>
          <cell r="D1225" t="str">
            <v>Hoàng</v>
          </cell>
          <cell r="E1225" t="str">
            <v>24.09.93</v>
          </cell>
          <cell r="F1225" t="str">
            <v>11CĐ-CK5</v>
          </cell>
          <cell r="G1225" t="str">
            <v xml:space="preserve"> </v>
          </cell>
          <cell r="H1225" t="str">
            <v>B</v>
          </cell>
          <cell r="I1225" t="str">
            <v>CK6</v>
          </cell>
        </row>
        <row r="1226">
          <cell r="B1226" t="str">
            <v>11D0020151</v>
          </cell>
          <cell r="C1226" t="str">
            <v>Trần Minh</v>
          </cell>
          <cell r="D1226" t="str">
            <v>Hoàng</v>
          </cell>
          <cell r="E1226" t="str">
            <v>04.11.93</v>
          </cell>
          <cell r="F1226" t="str">
            <v>11CĐ-CK5</v>
          </cell>
          <cell r="G1226" t="str">
            <v xml:space="preserve"> </v>
          </cell>
          <cell r="H1226" t="str">
            <v>B</v>
          </cell>
          <cell r="I1226" t="str">
            <v>CK6</v>
          </cell>
        </row>
        <row r="1227">
          <cell r="B1227" t="str">
            <v>11D0020159</v>
          </cell>
          <cell r="C1227" t="str">
            <v>Nguyễn Văn</v>
          </cell>
          <cell r="D1227" t="str">
            <v>Huy</v>
          </cell>
          <cell r="E1227" t="str">
            <v>25.11.93</v>
          </cell>
          <cell r="F1227" t="str">
            <v>11CĐ-CK5</v>
          </cell>
          <cell r="G1227" t="str">
            <v xml:space="preserve"> </v>
          </cell>
          <cell r="H1227" t="str">
            <v>B</v>
          </cell>
          <cell r="I1227" t="str">
            <v>CK6</v>
          </cell>
        </row>
        <row r="1228">
          <cell r="B1228" t="str">
            <v>11D0020166</v>
          </cell>
          <cell r="C1228" t="str">
            <v>Nguyễn Ngọc</v>
          </cell>
          <cell r="D1228" t="str">
            <v>Lâm</v>
          </cell>
          <cell r="E1228" t="str">
            <v>25.09.93</v>
          </cell>
          <cell r="F1228" t="str">
            <v>11CĐ-CK5</v>
          </cell>
          <cell r="G1228" t="str">
            <v xml:space="preserve"> </v>
          </cell>
          <cell r="H1228" t="str">
            <v>B</v>
          </cell>
          <cell r="I1228" t="str">
            <v>CK6</v>
          </cell>
        </row>
        <row r="1229">
          <cell r="B1229" t="str">
            <v>11D0020176</v>
          </cell>
          <cell r="C1229" t="str">
            <v>Lê Văn</v>
          </cell>
          <cell r="D1229" t="str">
            <v>Long</v>
          </cell>
          <cell r="E1229" t="str">
            <v>02.06.92</v>
          </cell>
          <cell r="F1229" t="str">
            <v>11CĐ-CK5</v>
          </cell>
          <cell r="G1229" t="str">
            <v xml:space="preserve"> </v>
          </cell>
          <cell r="H1229" t="str">
            <v>B</v>
          </cell>
          <cell r="I1229" t="str">
            <v>CK6</v>
          </cell>
        </row>
        <row r="1230">
          <cell r="B1230" t="str">
            <v>11D0020177</v>
          </cell>
          <cell r="C1230" t="str">
            <v>Lê Quang</v>
          </cell>
          <cell r="D1230" t="str">
            <v>Luận</v>
          </cell>
          <cell r="E1230" t="str">
            <v>17.03.92</v>
          </cell>
          <cell r="F1230" t="str">
            <v>11CĐ-CK5</v>
          </cell>
          <cell r="G1230" t="str">
            <v>LPKL</v>
          </cell>
          <cell r="H1230" t="str">
            <v>B</v>
          </cell>
          <cell r="I1230" t="str">
            <v>CK6</v>
          </cell>
        </row>
        <row r="1231">
          <cell r="B1231" t="str">
            <v>11D0020181</v>
          </cell>
          <cell r="C1231" t="str">
            <v>Nguyễn Xuân</v>
          </cell>
          <cell r="D1231" t="str">
            <v>May</v>
          </cell>
          <cell r="E1231" t="str">
            <v>10.01.93</v>
          </cell>
          <cell r="F1231" t="str">
            <v>11CĐ-CK5</v>
          </cell>
          <cell r="G1231" t="str">
            <v xml:space="preserve"> </v>
          </cell>
          <cell r="H1231" t="str">
            <v>B</v>
          </cell>
          <cell r="I1231" t="str">
            <v>CK6</v>
          </cell>
        </row>
        <row r="1232">
          <cell r="B1232" t="str">
            <v>11D0020185</v>
          </cell>
          <cell r="C1232" t="str">
            <v>Phan Hồng</v>
          </cell>
          <cell r="D1232" t="str">
            <v>Minh</v>
          </cell>
          <cell r="E1232" t="str">
            <v>17.10.91</v>
          </cell>
          <cell r="F1232" t="str">
            <v>11CĐ-CK5</v>
          </cell>
          <cell r="G1232" t="str">
            <v xml:space="preserve"> </v>
          </cell>
          <cell r="H1232" t="str">
            <v>B</v>
          </cell>
          <cell r="I1232" t="str">
            <v>CK6</v>
          </cell>
        </row>
        <row r="1233">
          <cell r="B1233" t="str">
            <v>11D0020187</v>
          </cell>
          <cell r="C1233" t="str">
            <v>Mai Văn</v>
          </cell>
          <cell r="D1233" t="str">
            <v>Nam</v>
          </cell>
          <cell r="E1233" t="str">
            <v>26.10.91</v>
          </cell>
          <cell r="F1233" t="str">
            <v>11CĐ-CK5</v>
          </cell>
          <cell r="G1233" t="str">
            <v>LT</v>
          </cell>
          <cell r="I1233" t="str">
            <v>CK6</v>
          </cell>
        </row>
        <row r="1234">
          <cell r="B1234" t="str">
            <v>11D0020189</v>
          </cell>
          <cell r="C1234" t="str">
            <v>Nguyễn Minh</v>
          </cell>
          <cell r="D1234" t="str">
            <v>Nghĩa</v>
          </cell>
          <cell r="E1234" t="str">
            <v>22.03.93</v>
          </cell>
          <cell r="F1234" t="str">
            <v>11CĐ-CK5</v>
          </cell>
          <cell r="I1234" t="str">
            <v>CK6</v>
          </cell>
        </row>
        <row r="1235">
          <cell r="B1235" t="str">
            <v>11D0020190</v>
          </cell>
          <cell r="C1235" t="str">
            <v>Nguyễn Văn</v>
          </cell>
          <cell r="D1235" t="str">
            <v>Ngoan</v>
          </cell>
          <cell r="E1235">
            <v>1993</v>
          </cell>
          <cell r="F1235" t="str">
            <v>11CĐ-CK5</v>
          </cell>
          <cell r="G1235" t="str">
            <v xml:space="preserve"> </v>
          </cell>
          <cell r="H1235" t="str">
            <v>B</v>
          </cell>
          <cell r="I1235" t="str">
            <v>CK6</v>
          </cell>
        </row>
        <row r="1236">
          <cell r="B1236" t="str">
            <v>11D0020192</v>
          </cell>
          <cell r="C1236" t="str">
            <v>Nguyễn Duy</v>
          </cell>
          <cell r="D1236" t="str">
            <v>Ngọc</v>
          </cell>
          <cell r="E1236" t="str">
            <v>19.07.93</v>
          </cell>
          <cell r="F1236" t="str">
            <v>11CĐ-CK5</v>
          </cell>
          <cell r="G1236" t="str">
            <v>LPHT</v>
          </cell>
          <cell r="H1236" t="str">
            <v>B</v>
          </cell>
          <cell r="I1236" t="str">
            <v>CK6</v>
          </cell>
        </row>
        <row r="1237">
          <cell r="B1237" t="str">
            <v>11D0020057</v>
          </cell>
          <cell r="C1237" t="str">
            <v>Nguyễn Văn</v>
          </cell>
          <cell r="D1237" t="str">
            <v>Nhân</v>
          </cell>
          <cell r="E1237" t="str">
            <v>11.10.92</v>
          </cell>
          <cell r="F1237" t="str">
            <v>11CĐ-CK5</v>
          </cell>
          <cell r="G1237" t="str">
            <v xml:space="preserve"> </v>
          </cell>
          <cell r="H1237" t="str">
            <v>B</v>
          </cell>
          <cell r="I1237" t="str">
            <v>CK1</v>
          </cell>
        </row>
        <row r="1238">
          <cell r="B1238" t="str">
            <v>11D0020197</v>
          </cell>
          <cell r="C1238" t="str">
            <v>Võ Hoàng</v>
          </cell>
          <cell r="D1238" t="str">
            <v>Nhất</v>
          </cell>
          <cell r="E1238" t="str">
            <v>15.06.93</v>
          </cell>
          <cell r="F1238" t="str">
            <v>11CĐ-CK5</v>
          </cell>
          <cell r="G1238" t="str">
            <v xml:space="preserve"> </v>
          </cell>
          <cell r="H1238" t="str">
            <v>B</v>
          </cell>
          <cell r="I1238" t="str">
            <v>CK6</v>
          </cell>
        </row>
        <row r="1239">
          <cell r="B1239" t="str">
            <v>11D0020209</v>
          </cell>
          <cell r="C1239" t="str">
            <v>Phạm Minh</v>
          </cell>
          <cell r="D1239" t="str">
            <v>Phụng</v>
          </cell>
          <cell r="E1239" t="str">
            <v>10.08.93</v>
          </cell>
          <cell r="F1239" t="str">
            <v>11CĐ-CK5</v>
          </cell>
          <cell r="G1239" t="str">
            <v xml:space="preserve"> </v>
          </cell>
          <cell r="H1239" t="str">
            <v>B</v>
          </cell>
          <cell r="I1239" t="str">
            <v>CK6</v>
          </cell>
        </row>
        <row r="1240">
          <cell r="B1240" t="str">
            <v>11D0020210</v>
          </cell>
          <cell r="C1240" t="str">
            <v>Đỗ Ngọc</v>
          </cell>
          <cell r="D1240" t="str">
            <v>Phước</v>
          </cell>
          <cell r="E1240" t="str">
            <v>05.11.92</v>
          </cell>
          <cell r="F1240" t="str">
            <v>11CĐ-CK5</v>
          </cell>
          <cell r="G1240" t="str">
            <v xml:space="preserve"> </v>
          </cell>
          <cell r="H1240" t="str">
            <v>B</v>
          </cell>
          <cell r="I1240" t="str">
            <v>CK6</v>
          </cell>
        </row>
        <row r="1241">
          <cell r="B1241" t="str">
            <v>11D0020211</v>
          </cell>
          <cell r="C1241" t="str">
            <v>Đoàn</v>
          </cell>
          <cell r="D1241" t="str">
            <v>Phước</v>
          </cell>
          <cell r="E1241" t="str">
            <v>10.12.93</v>
          </cell>
          <cell r="F1241" t="str">
            <v>11CĐ-CK5</v>
          </cell>
          <cell r="G1241" t="str">
            <v xml:space="preserve"> </v>
          </cell>
          <cell r="H1241" t="str">
            <v>B</v>
          </cell>
          <cell r="I1241" t="str">
            <v>CK6</v>
          </cell>
        </row>
        <row r="1242">
          <cell r="B1242" t="str">
            <v>11D0020214</v>
          </cell>
          <cell r="C1242" t="str">
            <v>Nguyễn Thanh</v>
          </cell>
          <cell r="D1242" t="str">
            <v>Phương</v>
          </cell>
          <cell r="E1242" t="str">
            <v>05.01.92</v>
          </cell>
          <cell r="F1242" t="str">
            <v>11CĐ-CK5</v>
          </cell>
          <cell r="G1242" t="str">
            <v xml:space="preserve"> </v>
          </cell>
          <cell r="H1242" t="str">
            <v>B</v>
          </cell>
          <cell r="I1242" t="str">
            <v>CK6</v>
          </cell>
        </row>
        <row r="1243">
          <cell r="B1243" t="str">
            <v>11D0020066</v>
          </cell>
          <cell r="C1243" t="str">
            <v>Nguyễn Hữu Hải</v>
          </cell>
          <cell r="D1243" t="str">
            <v>Quan</v>
          </cell>
          <cell r="E1243" t="str">
            <v>19.09.93</v>
          </cell>
          <cell r="F1243" t="str">
            <v>11CĐ-CK5</v>
          </cell>
          <cell r="I1243" t="str">
            <v>CK1</v>
          </cell>
        </row>
        <row r="1244">
          <cell r="B1244" t="str">
            <v>11D0020216</v>
          </cell>
          <cell r="C1244" t="str">
            <v>Thái Đăng</v>
          </cell>
          <cell r="D1244" t="str">
            <v>Quang</v>
          </cell>
          <cell r="E1244" t="str">
            <v>02.10.93</v>
          </cell>
          <cell r="F1244" t="str">
            <v>11CĐ-CK5</v>
          </cell>
          <cell r="G1244" t="str">
            <v xml:space="preserve"> </v>
          </cell>
          <cell r="H1244" t="str">
            <v>B</v>
          </cell>
          <cell r="I1244" t="str">
            <v>CK6</v>
          </cell>
        </row>
        <row r="1245">
          <cell r="B1245" t="str">
            <v>11D0020217</v>
          </cell>
          <cell r="C1245" t="str">
            <v>Hồ Long</v>
          </cell>
          <cell r="D1245" t="str">
            <v>Qui</v>
          </cell>
          <cell r="E1245" t="str">
            <v>21.07.92</v>
          </cell>
          <cell r="F1245" t="str">
            <v>11CĐ-CK5</v>
          </cell>
          <cell r="G1245" t="str">
            <v xml:space="preserve"> </v>
          </cell>
          <cell r="H1245" t="str">
            <v>B</v>
          </cell>
          <cell r="I1245" t="str">
            <v>CK6</v>
          </cell>
        </row>
        <row r="1246">
          <cell r="B1246" t="str">
            <v>11D0020220</v>
          </cell>
          <cell r="C1246" t="str">
            <v>Chu Văn</v>
          </cell>
          <cell r="D1246" t="str">
            <v>Quý</v>
          </cell>
          <cell r="E1246" t="str">
            <v>12.11.89</v>
          </cell>
          <cell r="F1246" t="str">
            <v>11CĐ-CK5</v>
          </cell>
          <cell r="G1246" t="str">
            <v xml:space="preserve"> </v>
          </cell>
          <cell r="H1246" t="str">
            <v>B</v>
          </cell>
          <cell r="I1246" t="str">
            <v>CK6</v>
          </cell>
        </row>
        <row r="1247">
          <cell r="B1247" t="str">
            <v>11D0020222</v>
          </cell>
          <cell r="C1247" t="str">
            <v>Nguyễn Văn</v>
          </cell>
          <cell r="D1247" t="str">
            <v>Quyết</v>
          </cell>
          <cell r="E1247" t="str">
            <v>10.01.92</v>
          </cell>
          <cell r="F1247" t="str">
            <v>11CĐ-CK5</v>
          </cell>
          <cell r="G1247" t="str">
            <v xml:space="preserve"> </v>
          </cell>
          <cell r="I1247" t="str">
            <v>CK6</v>
          </cell>
        </row>
        <row r="1248">
          <cell r="B1248" t="str">
            <v>11D0020072</v>
          </cell>
          <cell r="C1248" t="str">
            <v>Lê Công</v>
          </cell>
          <cell r="D1248" t="str">
            <v>Sơn</v>
          </cell>
          <cell r="E1248" t="str">
            <v>25.10.93</v>
          </cell>
          <cell r="F1248" t="str">
            <v>11CĐ-CK5</v>
          </cell>
          <cell r="G1248" t="str">
            <v xml:space="preserve"> </v>
          </cell>
          <cell r="H1248" t="str">
            <v>B</v>
          </cell>
          <cell r="I1248" t="str">
            <v>CK1</v>
          </cell>
        </row>
        <row r="1249">
          <cell r="B1249" t="str">
            <v>11D0020228</v>
          </cell>
          <cell r="C1249" t="str">
            <v>Lý Hoàng</v>
          </cell>
          <cell r="D1249" t="str">
            <v>Sơn</v>
          </cell>
          <cell r="E1249" t="str">
            <v>10.04.93</v>
          </cell>
          <cell r="F1249" t="str">
            <v>11CĐ-CK5</v>
          </cell>
          <cell r="G1249" t="str">
            <v xml:space="preserve"> </v>
          </cell>
          <cell r="H1249" t="str">
            <v>B</v>
          </cell>
          <cell r="I1249" t="str">
            <v>CK6</v>
          </cell>
        </row>
        <row r="1250">
          <cell r="B1250" t="str">
            <v>11D0020229</v>
          </cell>
          <cell r="C1250" t="str">
            <v>Nguyễn Lê Đức</v>
          </cell>
          <cell r="D1250" t="str">
            <v>Tài</v>
          </cell>
          <cell r="E1250" t="str">
            <v>02.02.93</v>
          </cell>
          <cell r="F1250" t="str">
            <v>11CĐ-CK5</v>
          </cell>
          <cell r="G1250" t="str">
            <v xml:space="preserve"> </v>
          </cell>
          <cell r="I1250" t="str">
            <v>CK6</v>
          </cell>
        </row>
        <row r="1251">
          <cell r="B1251" t="str">
            <v>11D0020237</v>
          </cell>
          <cell r="C1251" t="str">
            <v>Nguyễn Văn</v>
          </cell>
          <cell r="D1251" t="str">
            <v>Tân</v>
          </cell>
          <cell r="E1251" t="str">
            <v>13.07.93</v>
          </cell>
          <cell r="F1251" t="str">
            <v>11CĐ-CK5</v>
          </cell>
          <cell r="G1251" t="str">
            <v xml:space="preserve"> </v>
          </cell>
          <cell r="H1251" t="str">
            <v>B</v>
          </cell>
          <cell r="I1251" t="str">
            <v>CK6</v>
          </cell>
        </row>
        <row r="1252">
          <cell r="B1252" t="str">
            <v>11D0020076</v>
          </cell>
          <cell r="C1252" t="str">
            <v>Lê Xuân</v>
          </cell>
          <cell r="D1252" t="str">
            <v>Thái</v>
          </cell>
          <cell r="E1252" t="str">
            <v>07.06.93</v>
          </cell>
          <cell r="F1252" t="str">
            <v>11CĐ-CK5</v>
          </cell>
          <cell r="H1252" t="str">
            <v>B</v>
          </cell>
          <cell r="I1252" t="str">
            <v>CK1</v>
          </cell>
        </row>
        <row r="1253">
          <cell r="B1253" t="str">
            <v>11D0020244</v>
          </cell>
          <cell r="C1253" t="str">
            <v>Lê Xuân</v>
          </cell>
          <cell r="D1253" t="str">
            <v>Thành</v>
          </cell>
          <cell r="E1253" t="str">
            <v>18.01.92</v>
          </cell>
          <cell r="F1253" t="str">
            <v>11CĐ-CK5</v>
          </cell>
          <cell r="G1253" t="str">
            <v xml:space="preserve"> </v>
          </cell>
          <cell r="H1253" t="str">
            <v>B</v>
          </cell>
          <cell r="I1253" t="str">
            <v>CK6</v>
          </cell>
        </row>
        <row r="1254">
          <cell r="B1254" t="str">
            <v>11D0020252</v>
          </cell>
          <cell r="C1254" t="str">
            <v>Nguyễn Trung</v>
          </cell>
          <cell r="D1254" t="str">
            <v>Thịnh</v>
          </cell>
          <cell r="E1254" t="str">
            <v>06.06.93</v>
          </cell>
          <cell r="F1254" t="str">
            <v>11CĐ-CK5</v>
          </cell>
          <cell r="G1254" t="str">
            <v xml:space="preserve"> </v>
          </cell>
          <cell r="H1254" t="str">
            <v>B</v>
          </cell>
          <cell r="I1254" t="str">
            <v>CK6</v>
          </cell>
        </row>
        <row r="1255">
          <cell r="B1255" t="str">
            <v>11D0020256</v>
          </cell>
          <cell r="C1255" t="str">
            <v>Nguyễn Văn</v>
          </cell>
          <cell r="D1255" t="str">
            <v>Tí</v>
          </cell>
          <cell r="E1255" t="str">
            <v>10.02.93</v>
          </cell>
          <cell r="F1255" t="str">
            <v>11CĐ-CK5</v>
          </cell>
          <cell r="G1255" t="str">
            <v xml:space="preserve"> </v>
          </cell>
          <cell r="H1255" t="str">
            <v>B</v>
          </cell>
          <cell r="I1255" t="str">
            <v>CK6</v>
          </cell>
        </row>
        <row r="1256">
          <cell r="B1256" t="str">
            <v>11D0020260</v>
          </cell>
          <cell r="C1256" t="str">
            <v>Đặng Trần Trung</v>
          </cell>
          <cell r="D1256" t="str">
            <v>Tín</v>
          </cell>
          <cell r="E1256" t="str">
            <v>18.10.93</v>
          </cell>
          <cell r="F1256" t="str">
            <v>11CĐ-CK5</v>
          </cell>
          <cell r="G1256" t="str">
            <v xml:space="preserve"> </v>
          </cell>
          <cell r="H1256" t="str">
            <v>B</v>
          </cell>
          <cell r="I1256" t="str">
            <v>CK6</v>
          </cell>
        </row>
        <row r="1257">
          <cell r="B1257" t="str">
            <v>11D0020261</v>
          </cell>
          <cell r="C1257" t="str">
            <v>Ngô Trung</v>
          </cell>
          <cell r="D1257" t="str">
            <v>Tín</v>
          </cell>
          <cell r="E1257" t="str">
            <v>26.02.93</v>
          </cell>
          <cell r="F1257" t="str">
            <v>11CĐ-CK5</v>
          </cell>
          <cell r="G1257" t="str">
            <v xml:space="preserve"> </v>
          </cell>
          <cell r="H1257" t="str">
            <v>B</v>
          </cell>
          <cell r="I1257" t="str">
            <v>CK6</v>
          </cell>
        </row>
        <row r="1258">
          <cell r="B1258" t="str">
            <v>11D0020266</v>
          </cell>
          <cell r="C1258" t="str">
            <v>Hồ Bá</v>
          </cell>
          <cell r="D1258" t="str">
            <v>Trí</v>
          </cell>
          <cell r="E1258" t="str">
            <v>15.05.93</v>
          </cell>
          <cell r="F1258" t="str">
            <v>11CĐ-CK5</v>
          </cell>
          <cell r="G1258" t="str">
            <v xml:space="preserve"> </v>
          </cell>
          <cell r="H1258" t="str">
            <v>B</v>
          </cell>
          <cell r="I1258" t="str">
            <v>CK6-Con TB 4/4</v>
          </cell>
        </row>
        <row r="1259">
          <cell r="B1259" t="str">
            <v>11D0020088</v>
          </cell>
          <cell r="C1259" t="str">
            <v>Trần Kim</v>
          </cell>
          <cell r="D1259" t="str">
            <v>Trọng</v>
          </cell>
          <cell r="E1259" t="str">
            <v>31.05.93</v>
          </cell>
          <cell r="F1259" t="str">
            <v>11CĐ-CK5</v>
          </cell>
          <cell r="G1259" t="str">
            <v xml:space="preserve"> </v>
          </cell>
          <cell r="H1259" t="str">
            <v>B</v>
          </cell>
          <cell r="I1259" t="str">
            <v>CK1</v>
          </cell>
        </row>
        <row r="1260">
          <cell r="B1260" t="str">
            <v>11D0020270</v>
          </cell>
          <cell r="C1260" t="str">
            <v>Nguyễn Minh</v>
          </cell>
          <cell r="D1260" t="str">
            <v>Trung</v>
          </cell>
          <cell r="E1260" t="str">
            <v>01.05.93</v>
          </cell>
          <cell r="F1260" t="str">
            <v>11CĐ-CK5</v>
          </cell>
          <cell r="G1260" t="str">
            <v xml:space="preserve"> </v>
          </cell>
          <cell r="H1260" t="str">
            <v>B</v>
          </cell>
          <cell r="I1260" t="str">
            <v>CK6</v>
          </cell>
        </row>
        <row r="1261">
          <cell r="B1261" t="str">
            <v>11D0020091</v>
          </cell>
          <cell r="C1261" t="str">
            <v>Đinh Quan</v>
          </cell>
          <cell r="D1261" t="str">
            <v>Truyền</v>
          </cell>
          <cell r="E1261" t="str">
            <v>24.12.93</v>
          </cell>
          <cell r="F1261" t="str">
            <v>11CĐ-CK5</v>
          </cell>
          <cell r="G1261" t="str">
            <v xml:space="preserve"> </v>
          </cell>
          <cell r="H1261" t="str">
            <v>B</v>
          </cell>
          <cell r="I1261" t="str">
            <v>CK1</v>
          </cell>
        </row>
        <row r="1262">
          <cell r="B1262" t="str">
            <v>11D0020273</v>
          </cell>
          <cell r="C1262" t="str">
            <v>Đỗ Thanh</v>
          </cell>
          <cell r="D1262" t="str">
            <v>Tú</v>
          </cell>
          <cell r="E1262" t="str">
            <v>01.06.93</v>
          </cell>
          <cell r="F1262" t="str">
            <v>11CĐ-CK5</v>
          </cell>
          <cell r="G1262" t="str">
            <v xml:space="preserve"> </v>
          </cell>
          <cell r="H1262" t="str">
            <v>B</v>
          </cell>
          <cell r="I1262" t="str">
            <v>CK6</v>
          </cell>
        </row>
        <row r="1263">
          <cell r="B1263" t="str">
            <v>11D0020278</v>
          </cell>
          <cell r="C1263" t="str">
            <v>Trần Văn</v>
          </cell>
          <cell r="D1263" t="str">
            <v>Tùng</v>
          </cell>
          <cell r="E1263" t="str">
            <v>14.08.93</v>
          </cell>
          <cell r="F1263" t="str">
            <v>11CĐ-CK5</v>
          </cell>
          <cell r="G1263" t="str">
            <v xml:space="preserve"> </v>
          </cell>
          <cell r="H1263" t="str">
            <v>B</v>
          </cell>
          <cell r="I1263" t="str">
            <v>CK6</v>
          </cell>
        </row>
        <row r="1264">
          <cell r="B1264" t="str">
            <v>10D0020018</v>
          </cell>
          <cell r="C1264" t="str">
            <v>Trương Tiến</v>
          </cell>
          <cell r="D1264" t="str">
            <v>Đoàn</v>
          </cell>
          <cell r="E1264" t="str">
            <v>25.02.92</v>
          </cell>
          <cell r="F1264" t="str">
            <v>11CĐ-CK5</v>
          </cell>
          <cell r="G1264" t="str">
            <v>r</v>
          </cell>
          <cell r="I1264" t="str">
            <v>TNH.10CĐ-CK3</v>
          </cell>
        </row>
        <row r="1265">
          <cell r="B1265" t="str">
            <v>11D0030190</v>
          </cell>
          <cell r="C1265" t="str">
            <v>Lê Nguyễn Tuấn</v>
          </cell>
          <cell r="D1265" t="str">
            <v>Anh</v>
          </cell>
          <cell r="E1265" t="str">
            <v>01.10.93</v>
          </cell>
          <cell r="F1265" t="str">
            <v>11CĐ-Ô1</v>
          </cell>
          <cell r="G1265" t="str">
            <v xml:space="preserve"> </v>
          </cell>
          <cell r="I1265" t="str">
            <v>Ô6-VPNQ.VCC31/3CC14/4/14</v>
          </cell>
        </row>
        <row r="1266">
          <cell r="B1266" t="str">
            <v>11D0030004</v>
          </cell>
          <cell r="C1266" t="str">
            <v>Trần Quốc</v>
          </cell>
          <cell r="D1266" t="str">
            <v>Anh</v>
          </cell>
          <cell r="E1266" t="str">
            <v>16.09.93</v>
          </cell>
          <cell r="F1266" t="str">
            <v>11CĐ-Ô1</v>
          </cell>
          <cell r="G1266" t="str">
            <v xml:space="preserve"> </v>
          </cell>
          <cell r="I1266" t="str">
            <v>Ô3-VPNQ.VCC31/3CC14/4/14</v>
          </cell>
        </row>
        <row r="1267">
          <cell r="B1267" t="str">
            <v>11D0030208</v>
          </cell>
          <cell r="C1267" t="str">
            <v>Nguyễn Văn</v>
          </cell>
          <cell r="D1267" t="str">
            <v>Cường</v>
          </cell>
          <cell r="E1267" t="str">
            <v>27.08.93</v>
          </cell>
          <cell r="F1267" t="str">
            <v>11CĐ-Ô1</v>
          </cell>
          <cell r="G1267" t="str">
            <v xml:space="preserve"> </v>
          </cell>
          <cell r="H1267" t="str">
            <v>B</v>
          </cell>
          <cell r="I1267" t="str">
            <v>Ô6</v>
          </cell>
        </row>
        <row r="1268">
          <cell r="B1268" t="str">
            <v>11D0030215</v>
          </cell>
          <cell r="C1268" t="str">
            <v>Nguyễn Thành</v>
          </cell>
          <cell r="D1268" t="str">
            <v>Duy</v>
          </cell>
          <cell r="E1268" t="str">
            <v>17.06.93</v>
          </cell>
          <cell r="F1268" t="str">
            <v>11CĐ-Ô1</v>
          </cell>
          <cell r="G1268" t="str">
            <v xml:space="preserve"> </v>
          </cell>
          <cell r="H1268" t="str">
            <v>B</v>
          </cell>
          <cell r="I1268" t="str">
            <v>Ô6</v>
          </cell>
        </row>
        <row r="1269">
          <cell r="B1269" t="str">
            <v>11D0030023</v>
          </cell>
          <cell r="C1269" t="str">
            <v>Lê Quang</v>
          </cell>
          <cell r="D1269" t="str">
            <v>Đại</v>
          </cell>
          <cell r="E1269" t="str">
            <v>27.08.92</v>
          </cell>
          <cell r="F1269" t="str">
            <v>11CĐ-Ô1</v>
          </cell>
          <cell r="G1269" t="str">
            <v xml:space="preserve"> </v>
          </cell>
          <cell r="H1269" t="str">
            <v>B</v>
          </cell>
          <cell r="I1269" t="str">
            <v>VPNQ.VCC31.3CC14/4/14</v>
          </cell>
        </row>
        <row r="1270">
          <cell r="B1270" t="str">
            <v>11D0030218</v>
          </cell>
          <cell r="C1270" t="str">
            <v>Mai Hải</v>
          </cell>
          <cell r="D1270" t="str">
            <v>Đăng</v>
          </cell>
          <cell r="E1270" t="str">
            <v>13.03.93</v>
          </cell>
          <cell r="F1270" t="str">
            <v>11CĐ-Ô1</v>
          </cell>
          <cell r="H1270" t="str">
            <v>B</v>
          </cell>
          <cell r="I1270" t="str">
            <v>Ô6</v>
          </cell>
        </row>
        <row r="1271">
          <cell r="B1271" t="str">
            <v>11D0030025</v>
          </cell>
          <cell r="C1271" t="str">
            <v>Huỳnh Tấn</v>
          </cell>
          <cell r="D1271" t="str">
            <v>Đạt</v>
          </cell>
          <cell r="E1271" t="str">
            <v>30.03.93</v>
          </cell>
          <cell r="F1271" t="str">
            <v>11CĐ-Ô1</v>
          </cell>
          <cell r="G1271" t="str">
            <v xml:space="preserve"> </v>
          </cell>
        </row>
        <row r="1272">
          <cell r="B1272" t="str">
            <v>11D0030223</v>
          </cell>
          <cell r="C1272" t="str">
            <v>Văn Tiến</v>
          </cell>
          <cell r="D1272" t="str">
            <v>Đạt</v>
          </cell>
          <cell r="E1272" t="str">
            <v>14.09.92</v>
          </cell>
          <cell r="F1272" t="str">
            <v>11CĐ-Ô1</v>
          </cell>
          <cell r="G1272" t="str">
            <v xml:space="preserve"> </v>
          </cell>
          <cell r="H1272" t="str">
            <v>B</v>
          </cell>
          <cell r="I1272" t="str">
            <v>Ô6</v>
          </cell>
        </row>
        <row r="1273">
          <cell r="B1273" t="str">
            <v>11D0030225</v>
          </cell>
          <cell r="C1273" t="str">
            <v>Hồ Tấn</v>
          </cell>
          <cell r="D1273" t="str">
            <v>Điền</v>
          </cell>
          <cell r="E1273">
            <v>1993</v>
          </cell>
          <cell r="F1273" t="str">
            <v>11CĐ-Ô1</v>
          </cell>
          <cell r="G1273" t="str">
            <v xml:space="preserve"> </v>
          </cell>
          <cell r="H1273" t="str">
            <v>B</v>
          </cell>
          <cell r="I1273" t="str">
            <v>Ô3</v>
          </cell>
        </row>
        <row r="1274">
          <cell r="B1274" t="str">
            <v>11D0030031</v>
          </cell>
          <cell r="C1274" t="str">
            <v>Nguyễn Hữu</v>
          </cell>
          <cell r="D1274" t="str">
            <v>Hà</v>
          </cell>
          <cell r="E1274" t="str">
            <v>19.07.93</v>
          </cell>
          <cell r="F1274" t="str">
            <v>11CĐ-Ô1</v>
          </cell>
          <cell r="G1274" t="str">
            <v>LT</v>
          </cell>
          <cell r="H1274" t="str">
            <v>B</v>
          </cell>
        </row>
        <row r="1275">
          <cell r="B1275" t="str">
            <v>11D0030037</v>
          </cell>
          <cell r="C1275" t="str">
            <v>Nguyễn Minh</v>
          </cell>
          <cell r="D1275" t="str">
            <v>Hiếu</v>
          </cell>
          <cell r="E1275" t="str">
            <v>21.06.93</v>
          </cell>
          <cell r="F1275" t="str">
            <v>11CĐ-Ô1</v>
          </cell>
          <cell r="G1275" t="str">
            <v>LPKL</v>
          </cell>
        </row>
        <row r="1276">
          <cell r="B1276" t="str">
            <v>11D0030039</v>
          </cell>
          <cell r="C1276" t="str">
            <v>Lê Thanh</v>
          </cell>
          <cell r="D1276" t="str">
            <v>Hoàng</v>
          </cell>
          <cell r="E1276" t="str">
            <v>27.04.91</v>
          </cell>
          <cell r="F1276" t="str">
            <v>11CĐ-Ô1</v>
          </cell>
          <cell r="G1276" t="str">
            <v xml:space="preserve"> </v>
          </cell>
          <cell r="H1276" t="str">
            <v>B</v>
          </cell>
          <cell r="I1276" t="str">
            <v>Ô3-VPNQ.VCC31/3CC14/4/14</v>
          </cell>
        </row>
        <row r="1277">
          <cell r="B1277" t="str">
            <v>11D0030040</v>
          </cell>
          <cell r="C1277" t="str">
            <v>Nguyễn Văn</v>
          </cell>
          <cell r="D1277" t="str">
            <v>Hoàng</v>
          </cell>
          <cell r="E1277" t="str">
            <v>19.05.92</v>
          </cell>
          <cell r="F1277" t="str">
            <v>11CĐ-Ô1</v>
          </cell>
          <cell r="G1277" t="str">
            <v xml:space="preserve"> </v>
          </cell>
          <cell r="H1277" t="str">
            <v>B</v>
          </cell>
          <cell r="I1277" t="str">
            <v>VPNQ.TCC31/3KT14/4/14</v>
          </cell>
        </row>
        <row r="1278">
          <cell r="B1278" t="str">
            <v>11D0030046</v>
          </cell>
          <cell r="C1278" t="str">
            <v>Phạm Bảo</v>
          </cell>
          <cell r="D1278" t="str">
            <v>Hưng</v>
          </cell>
          <cell r="E1278" t="str">
            <v>19.06.93</v>
          </cell>
          <cell r="F1278" t="str">
            <v>11CĐ-Ô1</v>
          </cell>
          <cell r="H1278" t="str">
            <v>B</v>
          </cell>
        </row>
        <row r="1279">
          <cell r="B1279" t="str">
            <v>11D0030047</v>
          </cell>
          <cell r="C1279" t="str">
            <v>Trần Quang</v>
          </cell>
          <cell r="D1279" t="str">
            <v>Hùng</v>
          </cell>
          <cell r="E1279" t="str">
            <v>01.12.93</v>
          </cell>
          <cell r="F1279" t="str">
            <v>11CĐ-Ô1</v>
          </cell>
          <cell r="G1279" t="str">
            <v xml:space="preserve"> </v>
          </cell>
          <cell r="H1279" t="str">
            <v>B</v>
          </cell>
          <cell r="I1279" t="str">
            <v>Ô3</v>
          </cell>
        </row>
        <row r="1280">
          <cell r="B1280" t="str">
            <v>11D0030050</v>
          </cell>
          <cell r="C1280" t="str">
            <v>Huỳnh Nguyễn Minh</v>
          </cell>
          <cell r="D1280" t="str">
            <v>Huy</v>
          </cell>
          <cell r="E1280" t="str">
            <v>18.08.93</v>
          </cell>
          <cell r="F1280" t="str">
            <v>11CĐ-Ô1</v>
          </cell>
          <cell r="G1280" t="str">
            <v xml:space="preserve"> </v>
          </cell>
          <cell r="H1280" t="str">
            <v>B</v>
          </cell>
        </row>
        <row r="1281">
          <cell r="B1281" t="str">
            <v>11D0030059</v>
          </cell>
          <cell r="C1281" t="str">
            <v>Lê Sa</v>
          </cell>
          <cell r="D1281" t="str">
            <v>Lem</v>
          </cell>
          <cell r="E1281" t="str">
            <v>09.11.92</v>
          </cell>
          <cell r="F1281" t="str">
            <v>11CĐ-Ô1</v>
          </cell>
          <cell r="G1281" t="str">
            <v xml:space="preserve"> </v>
          </cell>
          <cell r="H1281" t="str">
            <v>B</v>
          </cell>
        </row>
        <row r="1282">
          <cell r="B1282" t="str">
            <v>11D0030064</v>
          </cell>
          <cell r="C1282" t="str">
            <v>Mai Phi</v>
          </cell>
          <cell r="D1282" t="str">
            <v>Long</v>
          </cell>
          <cell r="E1282" t="str">
            <v>31.07.93</v>
          </cell>
          <cell r="F1282" t="str">
            <v>11CĐ-Ô1</v>
          </cell>
          <cell r="G1282" t="str">
            <v xml:space="preserve"> </v>
          </cell>
        </row>
        <row r="1283">
          <cell r="B1283" t="str">
            <v>11D0030071</v>
          </cell>
          <cell r="C1283" t="str">
            <v>Cái Đại</v>
          </cell>
          <cell r="D1283" t="str">
            <v>Nam</v>
          </cell>
          <cell r="E1283" t="str">
            <v>28.08.93</v>
          </cell>
          <cell r="F1283" t="str">
            <v>11CĐ-Ô1</v>
          </cell>
          <cell r="G1283" t="str">
            <v xml:space="preserve"> </v>
          </cell>
        </row>
        <row r="1284">
          <cell r="B1284" t="str">
            <v>11D0030072</v>
          </cell>
          <cell r="C1284" t="str">
            <v>Lê Đình</v>
          </cell>
          <cell r="D1284" t="str">
            <v>Nam</v>
          </cell>
          <cell r="E1284" t="str">
            <v>06.12.93</v>
          </cell>
          <cell r="F1284" t="str">
            <v>11CĐ-Ô1</v>
          </cell>
          <cell r="G1284" t="str">
            <v xml:space="preserve"> </v>
          </cell>
          <cell r="H1284" t="str">
            <v>B</v>
          </cell>
        </row>
        <row r="1285">
          <cell r="B1285" t="str">
            <v>11D0030076</v>
          </cell>
          <cell r="C1285" t="str">
            <v>Nguyễn Minh</v>
          </cell>
          <cell r="D1285" t="str">
            <v>Ngọt</v>
          </cell>
          <cell r="E1285" t="str">
            <v>14.04.93</v>
          </cell>
          <cell r="F1285" t="str">
            <v>11CĐ-Ô1</v>
          </cell>
          <cell r="G1285" t="str">
            <v xml:space="preserve"> </v>
          </cell>
          <cell r="H1285" t="str">
            <v>B</v>
          </cell>
        </row>
        <row r="1286">
          <cell r="B1286" t="str">
            <v>11D0030263</v>
          </cell>
          <cell r="C1286" t="str">
            <v>Nhan Thành</v>
          </cell>
          <cell r="D1286" t="str">
            <v>Nhân</v>
          </cell>
          <cell r="E1286" t="str">
            <v>03.12.93</v>
          </cell>
          <cell r="F1286" t="str">
            <v>11CĐ-Ô1</v>
          </cell>
          <cell r="G1286" t="str">
            <v xml:space="preserve"> </v>
          </cell>
          <cell r="H1286" t="str">
            <v>B</v>
          </cell>
        </row>
        <row r="1287">
          <cell r="B1287" t="str">
            <v>11D0030077</v>
          </cell>
          <cell r="C1287" t="str">
            <v>Phạm Văn</v>
          </cell>
          <cell r="D1287" t="str">
            <v>Nhân</v>
          </cell>
          <cell r="E1287" t="str">
            <v>04.01.93</v>
          </cell>
          <cell r="F1287" t="str">
            <v>11CĐ-Ô1</v>
          </cell>
          <cell r="G1287" t="str">
            <v xml:space="preserve"> </v>
          </cell>
          <cell r="H1287" t="str">
            <v>B</v>
          </cell>
        </row>
        <row r="1288">
          <cell r="B1288" t="str">
            <v>11D0030082</v>
          </cell>
          <cell r="C1288" t="str">
            <v>Bùi Văn</v>
          </cell>
          <cell r="D1288" t="str">
            <v>Nông</v>
          </cell>
          <cell r="E1288" t="str">
            <v>03.08.93</v>
          </cell>
          <cell r="F1288" t="str">
            <v>11CĐ-Ô1</v>
          </cell>
          <cell r="G1288" t="str">
            <v xml:space="preserve"> </v>
          </cell>
          <cell r="H1288" t="str">
            <v>B</v>
          </cell>
          <cell r="I1288" t="str">
            <v>VPNQ.VCC31.3CC14/4/14</v>
          </cell>
        </row>
        <row r="1289">
          <cell r="B1289" t="str">
            <v>11D0030088</v>
          </cell>
          <cell r="C1289" t="str">
            <v>Nguyễn Tấn</v>
          </cell>
          <cell r="D1289" t="str">
            <v>Phong</v>
          </cell>
          <cell r="E1289" t="str">
            <v>08.11.93</v>
          </cell>
          <cell r="F1289" t="str">
            <v>11CĐ-Ô1</v>
          </cell>
          <cell r="G1289" t="str">
            <v xml:space="preserve"> </v>
          </cell>
        </row>
        <row r="1290">
          <cell r="B1290" t="str">
            <v>11D0030098</v>
          </cell>
          <cell r="C1290" t="str">
            <v>Trần Hoàng</v>
          </cell>
          <cell r="D1290" t="str">
            <v>Phúc</v>
          </cell>
          <cell r="E1290" t="str">
            <v>28.10.92</v>
          </cell>
          <cell r="F1290" t="str">
            <v>11CĐ-Ô1</v>
          </cell>
          <cell r="G1290" t="str">
            <v xml:space="preserve"> </v>
          </cell>
          <cell r="H1290" t="str">
            <v>B</v>
          </cell>
        </row>
        <row r="1291">
          <cell r="B1291" t="str">
            <v>11D0030111</v>
          </cell>
          <cell r="C1291" t="str">
            <v>Hoàng</v>
          </cell>
          <cell r="D1291" t="str">
            <v>Sáng</v>
          </cell>
          <cell r="E1291" t="str">
            <v>19.10.92</v>
          </cell>
          <cell r="F1291" t="str">
            <v>11CĐ-Ô1</v>
          </cell>
          <cell r="G1291" t="str">
            <v xml:space="preserve"> </v>
          </cell>
          <cell r="H1291" t="str">
            <v>B</v>
          </cell>
        </row>
        <row r="1292">
          <cell r="B1292" t="str">
            <v>11D0030114</v>
          </cell>
          <cell r="C1292" t="str">
            <v>Phạm Thanh</v>
          </cell>
          <cell r="D1292" t="str">
            <v>Sang</v>
          </cell>
          <cell r="E1292" t="str">
            <v>19.07.93</v>
          </cell>
          <cell r="F1292" t="str">
            <v>11CĐ-Ô1</v>
          </cell>
          <cell r="G1292" t="str">
            <v xml:space="preserve"> </v>
          </cell>
          <cell r="H1292" t="str">
            <v>B</v>
          </cell>
          <cell r="I1292" t="str">
            <v>VPNQ.VCC31.3CC14/4/14</v>
          </cell>
        </row>
        <row r="1293">
          <cell r="B1293" t="str">
            <v>11D0030117</v>
          </cell>
          <cell r="C1293" t="str">
            <v>Võ Hoàng</v>
          </cell>
          <cell r="D1293" t="str">
            <v>Sơn</v>
          </cell>
          <cell r="E1293" t="str">
            <v>29.04.93</v>
          </cell>
          <cell r="F1293" t="str">
            <v>11CĐ-Ô1</v>
          </cell>
          <cell r="G1293" t="str">
            <v xml:space="preserve"> </v>
          </cell>
          <cell r="H1293" t="str">
            <v>B</v>
          </cell>
        </row>
        <row r="1294">
          <cell r="B1294" t="str">
            <v>11D0030123</v>
          </cell>
          <cell r="C1294" t="str">
            <v>Nguyễn Văn</v>
          </cell>
          <cell r="D1294" t="str">
            <v>Tâm</v>
          </cell>
          <cell r="E1294" t="str">
            <v>02.03.93</v>
          </cell>
          <cell r="F1294" t="str">
            <v>11CĐ-Ô1</v>
          </cell>
          <cell r="G1294" t="str">
            <v xml:space="preserve"> </v>
          </cell>
          <cell r="H1294" t="str">
            <v>B</v>
          </cell>
          <cell r="I1294" t="str">
            <v>VPQCthiC17/01/2014</v>
          </cell>
        </row>
        <row r="1295">
          <cell r="B1295" t="str">
            <v>11D0030133</v>
          </cell>
          <cell r="C1295" t="str">
            <v>Nguyễn Châu</v>
          </cell>
          <cell r="D1295" t="str">
            <v>Thanh</v>
          </cell>
          <cell r="E1295" t="str">
            <v>12.06.93</v>
          </cell>
          <cell r="F1295" t="str">
            <v>11CĐ-Ô1</v>
          </cell>
          <cell r="G1295" t="str">
            <v xml:space="preserve"> </v>
          </cell>
          <cell r="I1295" t="str">
            <v>VPNQ.VCC31.3CC14/4/14</v>
          </cell>
        </row>
        <row r="1296">
          <cell r="B1296" t="str">
            <v>11D0030134</v>
          </cell>
          <cell r="C1296" t="str">
            <v>Phạm Hồng</v>
          </cell>
          <cell r="D1296" t="str">
            <v>Thạnh</v>
          </cell>
          <cell r="E1296" t="str">
            <v>29.09.93</v>
          </cell>
          <cell r="F1296" t="str">
            <v>11CĐ-Ô1</v>
          </cell>
          <cell r="G1296" t="str">
            <v xml:space="preserve"> </v>
          </cell>
          <cell r="H1296" t="str">
            <v>B</v>
          </cell>
        </row>
        <row r="1297">
          <cell r="B1297" t="str">
            <v>11D0030138</v>
          </cell>
          <cell r="C1297" t="str">
            <v>Hồ Đức</v>
          </cell>
          <cell r="D1297" t="str">
            <v>Thịnh</v>
          </cell>
          <cell r="E1297" t="str">
            <v>17.09.92</v>
          </cell>
          <cell r="F1297" t="str">
            <v>11CĐ-Ô1</v>
          </cell>
          <cell r="G1297" t="str">
            <v xml:space="preserve"> </v>
          </cell>
          <cell r="H1297" t="str">
            <v>B</v>
          </cell>
        </row>
        <row r="1298">
          <cell r="B1298" t="str">
            <v>11D0030142</v>
          </cell>
          <cell r="C1298" t="str">
            <v>Hoàng Xuân</v>
          </cell>
          <cell r="D1298" t="str">
            <v>Thuấn</v>
          </cell>
          <cell r="E1298" t="str">
            <v>17.08.92</v>
          </cell>
          <cell r="F1298" t="str">
            <v>11CĐ-Ô1</v>
          </cell>
          <cell r="G1298" t="str">
            <v xml:space="preserve"> </v>
          </cell>
          <cell r="H1298" t="str">
            <v>B</v>
          </cell>
        </row>
        <row r="1299">
          <cell r="B1299" t="str">
            <v>11D0030146</v>
          </cell>
          <cell r="C1299" t="str">
            <v>Nguyễn Văn</v>
          </cell>
          <cell r="D1299" t="str">
            <v>Thùy</v>
          </cell>
          <cell r="E1299" t="str">
            <v>10.01.93</v>
          </cell>
          <cell r="F1299" t="str">
            <v>11CĐ-Ô1</v>
          </cell>
          <cell r="G1299" t="str">
            <v xml:space="preserve"> </v>
          </cell>
          <cell r="H1299" t="str">
            <v>B</v>
          </cell>
        </row>
        <row r="1300">
          <cell r="B1300" t="str">
            <v>11D0030149</v>
          </cell>
          <cell r="C1300" t="str">
            <v>Trần Thanh</v>
          </cell>
          <cell r="D1300" t="str">
            <v>Tiền</v>
          </cell>
          <cell r="E1300" t="str">
            <v>18.08.93</v>
          </cell>
          <cell r="F1300" t="str">
            <v>11CĐ-Ô1</v>
          </cell>
          <cell r="G1300" t="str">
            <v xml:space="preserve"> </v>
          </cell>
          <cell r="H1300" t="str">
            <v>B</v>
          </cell>
        </row>
        <row r="1301">
          <cell r="B1301" t="str">
            <v>11D0030150</v>
          </cell>
          <cell r="C1301" t="str">
            <v>Võ Minh</v>
          </cell>
          <cell r="D1301" t="str">
            <v>Tiến</v>
          </cell>
          <cell r="E1301" t="str">
            <v>20.10.92</v>
          </cell>
          <cell r="F1301" t="str">
            <v>11CĐ-Ô1</v>
          </cell>
          <cell r="G1301" t="str">
            <v xml:space="preserve"> </v>
          </cell>
          <cell r="H1301" t="str">
            <v>B</v>
          </cell>
          <cell r="I1301" t="str">
            <v>Con BB 2/3</v>
          </cell>
        </row>
        <row r="1302">
          <cell r="B1302" t="str">
            <v>11D0030152</v>
          </cell>
          <cell r="C1302" t="str">
            <v>Lê Xuân</v>
          </cell>
          <cell r="D1302" t="str">
            <v>Tĩnh</v>
          </cell>
          <cell r="E1302" t="str">
            <v>03.02.92</v>
          </cell>
          <cell r="F1302" t="str">
            <v>11CĐ-Ô1</v>
          </cell>
          <cell r="G1302" t="str">
            <v xml:space="preserve"> </v>
          </cell>
          <cell r="H1302" t="str">
            <v>B</v>
          </cell>
          <cell r="I1302" t="str">
            <v>Con TB 4/4</v>
          </cell>
        </row>
        <row r="1303">
          <cell r="B1303" t="str">
            <v>11D0030158</v>
          </cell>
          <cell r="C1303" t="str">
            <v>Nguyễn Minh</v>
          </cell>
          <cell r="D1303" t="str">
            <v>Triết</v>
          </cell>
          <cell r="E1303" t="str">
            <v>30.08.92</v>
          </cell>
          <cell r="F1303" t="str">
            <v>11CĐ-Ô1</v>
          </cell>
          <cell r="G1303" t="str">
            <v xml:space="preserve"> </v>
          </cell>
          <cell r="H1303" t="str">
            <v>B</v>
          </cell>
        </row>
        <row r="1304">
          <cell r="B1304" t="str">
            <v>11D0030159</v>
          </cell>
          <cell r="C1304" t="str">
            <v>Trần Văn</v>
          </cell>
          <cell r="D1304" t="str">
            <v>Trọng</v>
          </cell>
          <cell r="E1304" t="str">
            <v>07.11.91</v>
          </cell>
          <cell r="F1304" t="str">
            <v>11CĐ-Ô1</v>
          </cell>
          <cell r="H1304" t="str">
            <v>B</v>
          </cell>
        </row>
        <row r="1305">
          <cell r="B1305" t="str">
            <v>11D0030161</v>
          </cell>
          <cell r="C1305" t="str">
            <v>Huỳnh Thanh</v>
          </cell>
          <cell r="D1305" t="str">
            <v>Trung</v>
          </cell>
          <cell r="E1305" t="str">
            <v>21.04.93</v>
          </cell>
          <cell r="F1305" t="str">
            <v>11CĐ-Ô1</v>
          </cell>
          <cell r="G1305" t="str">
            <v xml:space="preserve"> </v>
          </cell>
          <cell r="H1305" t="str">
            <v>B</v>
          </cell>
          <cell r="I1305" t="str">
            <v>VPQCthiC17/01/14CC-VPNQ.VCC31/3CC2_14/4/14</v>
          </cell>
        </row>
        <row r="1306">
          <cell r="B1306" t="str">
            <v>11D0030163</v>
          </cell>
          <cell r="C1306" t="str">
            <v>Nguyễn Quang</v>
          </cell>
          <cell r="D1306" t="str">
            <v>Trung</v>
          </cell>
          <cell r="E1306" t="str">
            <v>23.11.92</v>
          </cell>
          <cell r="F1306" t="str">
            <v>11CĐ-Ô1</v>
          </cell>
          <cell r="G1306" t="str">
            <v xml:space="preserve"> </v>
          </cell>
          <cell r="H1306" t="str">
            <v>B</v>
          </cell>
        </row>
        <row r="1307">
          <cell r="B1307" t="str">
            <v>11D0030164</v>
          </cell>
          <cell r="C1307" t="str">
            <v>Vũ Trần</v>
          </cell>
          <cell r="D1307" t="str">
            <v>Trung</v>
          </cell>
          <cell r="E1307" t="str">
            <v>28.03.93</v>
          </cell>
          <cell r="F1307" t="str">
            <v>11CĐ-Ô1</v>
          </cell>
          <cell r="G1307" t="str">
            <v xml:space="preserve"> </v>
          </cell>
          <cell r="H1307" t="str">
            <v>B</v>
          </cell>
        </row>
        <row r="1308">
          <cell r="B1308" t="str">
            <v>11D0030169</v>
          </cell>
          <cell r="C1308" t="str">
            <v>Mai Ngọc</v>
          </cell>
          <cell r="D1308" t="str">
            <v>Tuấn</v>
          </cell>
          <cell r="E1308" t="str">
            <v>01.05.92</v>
          </cell>
          <cell r="F1308" t="str">
            <v>11CĐ-Ô1</v>
          </cell>
          <cell r="G1308" t="str">
            <v>LPHT</v>
          </cell>
        </row>
        <row r="1309">
          <cell r="B1309" t="str">
            <v>11D0030180</v>
          </cell>
          <cell r="C1309" t="str">
            <v>Nguyễn Thế</v>
          </cell>
          <cell r="D1309" t="str">
            <v>Vũ</v>
          </cell>
          <cell r="E1309" t="str">
            <v>19.06.93</v>
          </cell>
          <cell r="F1309" t="str">
            <v>11CĐ-Ô1</v>
          </cell>
          <cell r="G1309" t="str">
            <v xml:space="preserve"> </v>
          </cell>
          <cell r="H1309" t="str">
            <v>B</v>
          </cell>
        </row>
        <row r="1310">
          <cell r="B1310" t="str">
            <v>10D0030118</v>
          </cell>
          <cell r="C1310" t="str">
            <v>Đặng Ngọc</v>
          </cell>
          <cell r="D1310" t="str">
            <v>Sơn</v>
          </cell>
          <cell r="E1310" t="str">
            <v>24.05.92</v>
          </cell>
          <cell r="F1310" t="str">
            <v>11CĐ-Ô1</v>
          </cell>
          <cell r="G1310" t="str">
            <v>r</v>
          </cell>
          <cell r="H1310" t="str">
            <v>B</v>
          </cell>
          <cell r="I1310" t="str">
            <v>BL.10CĐ-Ô2-VPNQ.VCC31/3CC14/4/14</v>
          </cell>
        </row>
        <row r="1311">
          <cell r="B1311" t="str">
            <v>11D0030001</v>
          </cell>
          <cell r="C1311" t="str">
            <v>Lê Trường</v>
          </cell>
          <cell r="D1311" t="str">
            <v>An</v>
          </cell>
          <cell r="E1311" t="str">
            <v>23.11.93</v>
          </cell>
          <cell r="F1311" t="str">
            <v>11CĐ-Ô2</v>
          </cell>
          <cell r="G1311" t="str">
            <v xml:space="preserve"> </v>
          </cell>
          <cell r="H1311" t="str">
            <v>B</v>
          </cell>
        </row>
        <row r="1312">
          <cell r="B1312" t="str">
            <v>11D0030008</v>
          </cell>
          <cell r="C1312" t="str">
            <v>Nguyễn Ngọc Minh</v>
          </cell>
          <cell r="D1312" t="str">
            <v>Châu</v>
          </cell>
          <cell r="E1312" t="str">
            <v>13.09.93</v>
          </cell>
          <cell r="F1312" t="str">
            <v>11CĐ-Ô2</v>
          </cell>
          <cell r="G1312" t="str">
            <v xml:space="preserve"> </v>
          </cell>
        </row>
        <row r="1313">
          <cell r="B1313" t="str">
            <v>11D0030017</v>
          </cell>
          <cell r="C1313" t="str">
            <v>Trịnh Quang</v>
          </cell>
          <cell r="D1313" t="str">
            <v>Dũng</v>
          </cell>
          <cell r="E1313" t="str">
            <v>05.10.93</v>
          </cell>
          <cell r="F1313" t="str">
            <v>11CĐ-Ô2</v>
          </cell>
          <cell r="G1313" t="str">
            <v xml:space="preserve"> </v>
          </cell>
        </row>
        <row r="1314">
          <cell r="B1314" t="str">
            <v>11D0030020</v>
          </cell>
          <cell r="C1314" t="str">
            <v>Nguyễn Văn</v>
          </cell>
          <cell r="D1314" t="str">
            <v>Dương</v>
          </cell>
          <cell r="E1314" t="str">
            <v>26.09.92</v>
          </cell>
          <cell r="F1314" t="str">
            <v>11CĐ-Ô2</v>
          </cell>
          <cell r="G1314" t="str">
            <v xml:space="preserve"> </v>
          </cell>
          <cell r="H1314" t="str">
            <v>B</v>
          </cell>
        </row>
        <row r="1315">
          <cell r="B1315" t="str">
            <v>11D0030021</v>
          </cell>
          <cell r="C1315" t="str">
            <v>Nguyễn Võ Anh</v>
          </cell>
          <cell r="D1315" t="str">
            <v>Duy</v>
          </cell>
          <cell r="E1315" t="str">
            <v>12.10.93</v>
          </cell>
          <cell r="F1315" t="str">
            <v>11CĐ-Ô2</v>
          </cell>
          <cell r="G1315" t="str">
            <v xml:space="preserve"> </v>
          </cell>
        </row>
        <row r="1316">
          <cell r="B1316" t="str">
            <v>11D0030028</v>
          </cell>
          <cell r="C1316" t="str">
            <v>Trần Xuân</v>
          </cell>
          <cell r="D1316" t="str">
            <v>Đông</v>
          </cell>
          <cell r="E1316" t="str">
            <v>12.02.93</v>
          </cell>
          <cell r="F1316" t="str">
            <v>11CĐ-Ô2</v>
          </cell>
          <cell r="G1316" t="str">
            <v xml:space="preserve"> </v>
          </cell>
          <cell r="H1316" t="str">
            <v>B</v>
          </cell>
        </row>
        <row r="1317">
          <cell r="B1317" t="str">
            <v>11D0030034</v>
          </cell>
          <cell r="C1317" t="str">
            <v>Lâm Trung</v>
          </cell>
          <cell r="D1317" t="str">
            <v>Hậu</v>
          </cell>
          <cell r="E1317" t="str">
            <v>21.02.93</v>
          </cell>
          <cell r="F1317" t="str">
            <v>11CĐ-Ô2</v>
          </cell>
          <cell r="G1317" t="str">
            <v xml:space="preserve"> </v>
          </cell>
          <cell r="H1317" t="str">
            <v>B</v>
          </cell>
        </row>
        <row r="1318">
          <cell r="B1318" t="str">
            <v>11D0030236</v>
          </cell>
          <cell r="C1318" t="str">
            <v>Nguyễn Hồng</v>
          </cell>
          <cell r="D1318" t="str">
            <v>Hiệp</v>
          </cell>
          <cell r="E1318" t="str">
            <v>01.07.93</v>
          </cell>
          <cell r="F1318" t="str">
            <v>11CĐ-Ô2</v>
          </cell>
          <cell r="G1318" t="str">
            <v xml:space="preserve"> </v>
          </cell>
          <cell r="H1318" t="str">
            <v>B</v>
          </cell>
          <cell r="I1318" t="str">
            <v>Ô6</v>
          </cell>
        </row>
        <row r="1319">
          <cell r="B1319" t="str">
            <v>11D0030036</v>
          </cell>
          <cell r="C1319" t="str">
            <v>Phạm Văn</v>
          </cell>
          <cell r="D1319" t="str">
            <v>Hiệp</v>
          </cell>
          <cell r="E1319" t="str">
            <v>10.08.93</v>
          </cell>
          <cell r="F1319" t="str">
            <v>11CĐ-Ô2</v>
          </cell>
          <cell r="H1319" t="str">
            <v>B</v>
          </cell>
        </row>
        <row r="1320">
          <cell r="B1320" t="str">
            <v>11D0030242</v>
          </cell>
          <cell r="C1320" t="str">
            <v>Nguyễn Huy</v>
          </cell>
          <cell r="D1320" t="str">
            <v>Hoàng</v>
          </cell>
          <cell r="E1320" t="str">
            <v>31.03.93</v>
          </cell>
          <cell r="F1320" t="str">
            <v>11CĐ-Ô2</v>
          </cell>
          <cell r="G1320" t="str">
            <v xml:space="preserve"> </v>
          </cell>
          <cell r="I1320" t="str">
            <v>Ô6</v>
          </cell>
        </row>
        <row r="1321">
          <cell r="B1321" t="str">
            <v>11D0030249</v>
          </cell>
          <cell r="C1321" t="str">
            <v>Châu Khánh</v>
          </cell>
          <cell r="D1321" t="str">
            <v>Hưng</v>
          </cell>
          <cell r="E1321" t="str">
            <v>15.10.93</v>
          </cell>
          <cell r="F1321" t="str">
            <v>11CĐ-Ô2</v>
          </cell>
          <cell r="G1321" t="str">
            <v xml:space="preserve"> </v>
          </cell>
          <cell r="H1321" t="str">
            <v>B</v>
          </cell>
          <cell r="I1321" t="str">
            <v>Ô6</v>
          </cell>
        </row>
        <row r="1322">
          <cell r="B1322" t="str">
            <v>11D0030045</v>
          </cell>
          <cell r="C1322" t="str">
            <v>Nguyễn Văn</v>
          </cell>
          <cell r="D1322" t="str">
            <v>Hùng</v>
          </cell>
          <cell r="E1322" t="str">
            <v>08.02.93</v>
          </cell>
          <cell r="F1322" t="str">
            <v>11CĐ-Ô2</v>
          </cell>
          <cell r="G1322" t="str">
            <v xml:space="preserve"> </v>
          </cell>
          <cell r="H1322" t="str">
            <v>B</v>
          </cell>
        </row>
        <row r="1323">
          <cell r="B1323" t="str">
            <v>11D0030057</v>
          </cell>
          <cell r="C1323" t="str">
            <v>Nguyễn Văn</v>
          </cell>
          <cell r="D1323" t="str">
            <v>Kiều</v>
          </cell>
          <cell r="E1323" t="str">
            <v>15.03.92</v>
          </cell>
          <cell r="F1323" t="str">
            <v>11CĐ-Ô2</v>
          </cell>
          <cell r="G1323" t="str">
            <v xml:space="preserve"> </v>
          </cell>
          <cell r="H1323" t="str">
            <v>B</v>
          </cell>
        </row>
        <row r="1324">
          <cell r="B1324" t="str">
            <v>11D0030279</v>
          </cell>
          <cell r="C1324" t="str">
            <v>Cóng Mằn</v>
          </cell>
          <cell r="D1324" t="str">
            <v>Lềnh</v>
          </cell>
          <cell r="E1324" t="str">
            <v>06.10.93</v>
          </cell>
          <cell r="F1324" t="str">
            <v>11CĐ-Ô2</v>
          </cell>
          <cell r="G1324" t="str">
            <v xml:space="preserve"> </v>
          </cell>
          <cell r="H1324" t="str">
            <v>B</v>
          </cell>
          <cell r="I1324" t="str">
            <v>Ô6-Hoa</v>
          </cell>
        </row>
        <row r="1325">
          <cell r="B1325" t="str">
            <v>11D0030060</v>
          </cell>
          <cell r="C1325" t="str">
            <v>Nguyễn Công</v>
          </cell>
          <cell r="D1325" t="str">
            <v>Liêm</v>
          </cell>
          <cell r="E1325" t="str">
            <v>09.01.93</v>
          </cell>
          <cell r="F1325" t="str">
            <v>11CĐ-Ô2</v>
          </cell>
          <cell r="G1325" t="str">
            <v xml:space="preserve"> </v>
          </cell>
          <cell r="H1325" t="str">
            <v>B</v>
          </cell>
        </row>
        <row r="1326">
          <cell r="B1326" t="str">
            <v>11D0030284</v>
          </cell>
          <cell r="C1326" t="str">
            <v>Nguyễn Phước</v>
          </cell>
          <cell r="D1326" t="str">
            <v>Lộc</v>
          </cell>
          <cell r="E1326" t="str">
            <v>18.03.92</v>
          </cell>
          <cell r="F1326" t="str">
            <v>11CĐ-Ô2</v>
          </cell>
          <cell r="G1326" t="str">
            <v xml:space="preserve"> </v>
          </cell>
          <cell r="H1326" t="str">
            <v>B</v>
          </cell>
          <cell r="I1326" t="str">
            <v>Ô6</v>
          </cell>
        </row>
        <row r="1327">
          <cell r="B1327" t="str">
            <v>11D0030063</v>
          </cell>
          <cell r="C1327" t="str">
            <v>Nguyễn Thành</v>
          </cell>
          <cell r="D1327" t="str">
            <v>Lợi</v>
          </cell>
          <cell r="E1327" t="str">
            <v>07.05.92</v>
          </cell>
          <cell r="F1327" t="str">
            <v>11CĐ-Ô2</v>
          </cell>
          <cell r="G1327" t="str">
            <v xml:space="preserve"> </v>
          </cell>
          <cell r="I1327" t="str">
            <v>Ô3</v>
          </cell>
        </row>
        <row r="1328">
          <cell r="B1328" t="str">
            <v>11D0030066</v>
          </cell>
          <cell r="C1328" t="str">
            <v>Nguyễn Văn</v>
          </cell>
          <cell r="D1328" t="str">
            <v>Lý</v>
          </cell>
          <cell r="E1328" t="str">
            <v>26.11.93</v>
          </cell>
          <cell r="F1328" t="str">
            <v>11CĐ-Ô2</v>
          </cell>
          <cell r="G1328" t="str">
            <v xml:space="preserve"> </v>
          </cell>
          <cell r="H1328" t="str">
            <v>B</v>
          </cell>
        </row>
        <row r="1329">
          <cell r="B1329" t="str">
            <v>11D0030068</v>
          </cell>
          <cell r="C1329" t="str">
            <v>Lê Đình</v>
          </cell>
          <cell r="D1329" t="str">
            <v>Minh</v>
          </cell>
          <cell r="E1329" t="str">
            <v>25.08.93</v>
          </cell>
          <cell r="F1329" t="str">
            <v>11CĐ-Ô2</v>
          </cell>
          <cell r="G1329" t="str">
            <v xml:space="preserve"> </v>
          </cell>
          <cell r="H1329" t="str">
            <v>B</v>
          </cell>
        </row>
        <row r="1330">
          <cell r="B1330" t="str">
            <v>11D0030073</v>
          </cell>
          <cell r="C1330" t="str">
            <v>Nguyễn Hữu</v>
          </cell>
          <cell r="D1330" t="str">
            <v>Nam</v>
          </cell>
          <cell r="E1330" t="str">
            <v>23.01.93</v>
          </cell>
          <cell r="F1330" t="str">
            <v>11CĐ-Ô2</v>
          </cell>
          <cell r="G1330" t="str">
            <v xml:space="preserve"> </v>
          </cell>
          <cell r="H1330" t="str">
            <v>B</v>
          </cell>
        </row>
        <row r="1331">
          <cell r="B1331" t="str">
            <v>11D0030078</v>
          </cell>
          <cell r="C1331" t="str">
            <v>Nguyễn Ngọc</v>
          </cell>
          <cell r="D1331" t="str">
            <v>Nhớ</v>
          </cell>
          <cell r="E1331" t="str">
            <v>20.02.93</v>
          </cell>
          <cell r="F1331" t="str">
            <v>11CĐ-Ô2</v>
          </cell>
          <cell r="G1331" t="str">
            <v xml:space="preserve"> </v>
          </cell>
          <cell r="H1331" t="str">
            <v>B</v>
          </cell>
          <cell r="I1331" t="str">
            <v>Con TB 3/4</v>
          </cell>
        </row>
        <row r="1332">
          <cell r="B1332" t="str">
            <v>11D0030086</v>
          </cell>
          <cell r="C1332" t="str">
            <v>Nguyễn Danh</v>
          </cell>
          <cell r="D1332" t="str">
            <v>Phong</v>
          </cell>
          <cell r="E1332" t="str">
            <v>15.02.93</v>
          </cell>
          <cell r="F1332" t="str">
            <v>11CĐ-Ô2</v>
          </cell>
          <cell r="G1332" t="str">
            <v xml:space="preserve"> </v>
          </cell>
          <cell r="H1332" t="str">
            <v>B</v>
          </cell>
        </row>
        <row r="1333">
          <cell r="B1333" t="str">
            <v>11D0030089</v>
          </cell>
          <cell r="C1333" t="str">
            <v>Nguyễn Văn</v>
          </cell>
          <cell r="D1333" t="str">
            <v>Phong</v>
          </cell>
          <cell r="E1333" t="str">
            <v>15.05.92</v>
          </cell>
          <cell r="F1333" t="str">
            <v>11CĐ-Ô2</v>
          </cell>
          <cell r="G1333" t="str">
            <v xml:space="preserve"> </v>
          </cell>
        </row>
        <row r="1334">
          <cell r="B1334" t="str">
            <v>11D0030330</v>
          </cell>
          <cell r="C1334" t="str">
            <v>Lê Văn</v>
          </cell>
          <cell r="D1334" t="str">
            <v>Phúc</v>
          </cell>
          <cell r="E1334" t="str">
            <v>25.06.93</v>
          </cell>
          <cell r="F1334" t="str">
            <v>11CĐ-Ô2</v>
          </cell>
          <cell r="G1334" t="str">
            <v xml:space="preserve"> </v>
          </cell>
          <cell r="H1334" t="str">
            <v>B</v>
          </cell>
          <cell r="I1334" t="str">
            <v>Ô3</v>
          </cell>
        </row>
        <row r="1335">
          <cell r="B1335" t="str">
            <v>11D0030093</v>
          </cell>
          <cell r="C1335" t="str">
            <v>Nguyễn Duy</v>
          </cell>
          <cell r="D1335" t="str">
            <v>Phúc</v>
          </cell>
          <cell r="E1335" t="str">
            <v>05.07.93</v>
          </cell>
          <cell r="F1335" t="str">
            <v>11CĐ-Ô2</v>
          </cell>
          <cell r="G1335" t="str">
            <v>LPHT</v>
          </cell>
          <cell r="I1335" t="str">
            <v>Con TB 4/4</v>
          </cell>
        </row>
        <row r="1336">
          <cell r="B1336" t="str">
            <v>11D0030094</v>
          </cell>
          <cell r="C1336" t="str">
            <v>Nguyễn Hoàng</v>
          </cell>
          <cell r="D1336" t="str">
            <v>Phúc</v>
          </cell>
          <cell r="E1336" t="str">
            <v>12.06.93</v>
          </cell>
          <cell r="F1336" t="str">
            <v>11CĐ-Ô2</v>
          </cell>
          <cell r="G1336" t="str">
            <v xml:space="preserve"> </v>
          </cell>
          <cell r="H1336" t="str">
            <v>B</v>
          </cell>
          <cell r="I1336" t="str">
            <v>Ô3</v>
          </cell>
        </row>
        <row r="1337">
          <cell r="B1337" t="str">
            <v>11D0030097</v>
          </cell>
          <cell r="C1337" t="str">
            <v>Quách Tấn</v>
          </cell>
          <cell r="D1337" t="str">
            <v>Phúc</v>
          </cell>
          <cell r="E1337" t="str">
            <v>09.08.93</v>
          </cell>
          <cell r="F1337" t="str">
            <v>11CĐ-Ô2</v>
          </cell>
          <cell r="G1337" t="str">
            <v xml:space="preserve"> </v>
          </cell>
          <cell r="I1337" t="str">
            <v>DT.Hoa</v>
          </cell>
        </row>
        <row r="1338">
          <cell r="B1338" t="str">
            <v>11D0030100</v>
          </cell>
          <cell r="C1338" t="str">
            <v>Nguyễn Hữu</v>
          </cell>
          <cell r="D1338" t="str">
            <v>Phước</v>
          </cell>
          <cell r="E1338" t="str">
            <v>19.07.93</v>
          </cell>
          <cell r="F1338" t="str">
            <v>11CĐ-Ô2</v>
          </cell>
          <cell r="G1338" t="str">
            <v>LPKL</v>
          </cell>
        </row>
        <row r="1339">
          <cell r="B1339" t="str">
            <v>11D0030102</v>
          </cell>
          <cell r="C1339" t="str">
            <v>Huỳnh Minh</v>
          </cell>
          <cell r="D1339" t="str">
            <v>Phương</v>
          </cell>
          <cell r="E1339" t="str">
            <v>24.11.93</v>
          </cell>
          <cell r="F1339" t="str">
            <v>11CĐ-Ô2</v>
          </cell>
          <cell r="G1339" t="str">
            <v xml:space="preserve"> </v>
          </cell>
          <cell r="H1339" t="str">
            <v>B</v>
          </cell>
        </row>
        <row r="1340">
          <cell r="B1340" t="str">
            <v>11D0030104</v>
          </cell>
          <cell r="C1340" t="str">
            <v>Tống Viết</v>
          </cell>
          <cell r="D1340" t="str">
            <v>Phương</v>
          </cell>
          <cell r="E1340" t="str">
            <v>27.06.93</v>
          </cell>
          <cell r="F1340" t="str">
            <v>11CĐ-Ô2</v>
          </cell>
          <cell r="G1340" t="str">
            <v xml:space="preserve"> </v>
          </cell>
          <cell r="H1340" t="str">
            <v>B</v>
          </cell>
          <cell r="I1340" t="str">
            <v>Ô3</v>
          </cell>
        </row>
        <row r="1341">
          <cell r="B1341" t="str">
            <v>11D0030105</v>
          </cell>
          <cell r="C1341" t="str">
            <v>Nguyễn Hữu</v>
          </cell>
          <cell r="D1341" t="str">
            <v>Quận</v>
          </cell>
          <cell r="E1341" t="str">
            <v>02.02.93</v>
          </cell>
          <cell r="F1341" t="str">
            <v>11CĐ-Ô2</v>
          </cell>
          <cell r="G1341" t="str">
            <v xml:space="preserve"> </v>
          </cell>
          <cell r="H1341" t="str">
            <v>B</v>
          </cell>
        </row>
        <row r="1342">
          <cell r="B1342" t="str">
            <v>11D0030109</v>
          </cell>
          <cell r="C1342" t="str">
            <v>Nguyễn Lê</v>
          </cell>
          <cell r="D1342" t="str">
            <v>Quyền</v>
          </cell>
          <cell r="E1342" t="str">
            <v>06.07.93</v>
          </cell>
          <cell r="F1342" t="str">
            <v>11CĐ-Ô2</v>
          </cell>
          <cell r="G1342" t="str">
            <v xml:space="preserve"> </v>
          </cell>
        </row>
        <row r="1343">
          <cell r="B1343" t="str">
            <v>11D0030110</v>
          </cell>
          <cell r="C1343" t="str">
            <v>Nguyễn Thanh</v>
          </cell>
          <cell r="D1343" t="str">
            <v>Quyên</v>
          </cell>
          <cell r="E1343" t="str">
            <v>26.07.93</v>
          </cell>
          <cell r="F1343" t="str">
            <v>11CĐ-Ô2</v>
          </cell>
          <cell r="G1343" t="str">
            <v xml:space="preserve"> </v>
          </cell>
          <cell r="H1343" t="str">
            <v>B</v>
          </cell>
          <cell r="I1343" t="str">
            <v>Ô3</v>
          </cell>
        </row>
        <row r="1344">
          <cell r="B1344" t="str">
            <v>10D0030307</v>
          </cell>
          <cell r="C1344" t="str">
            <v xml:space="preserve">Phạm Văn  </v>
          </cell>
          <cell r="D1344" t="str">
            <v>Sinh</v>
          </cell>
          <cell r="E1344" t="str">
            <v>06.01.92</v>
          </cell>
          <cell r="F1344" t="str">
            <v>11CĐ-Ô2</v>
          </cell>
          <cell r="H1344" t="str">
            <v>B</v>
          </cell>
        </row>
        <row r="1345">
          <cell r="B1345" t="str">
            <v>10D0030315</v>
          </cell>
          <cell r="C1345" t="str">
            <v xml:space="preserve">Nguyễn Minh  </v>
          </cell>
          <cell r="D1345" t="str">
            <v>Tân</v>
          </cell>
          <cell r="E1345" t="str">
            <v>13.03.92</v>
          </cell>
          <cell r="F1345" t="str">
            <v>11CĐ-Ô2</v>
          </cell>
          <cell r="H1345" t="str">
            <v>B</v>
          </cell>
        </row>
        <row r="1346">
          <cell r="B1346" t="str">
            <v>11D0030127</v>
          </cell>
          <cell r="C1346" t="str">
            <v>Võ Dân</v>
          </cell>
          <cell r="D1346" t="str">
            <v>Tây</v>
          </cell>
          <cell r="E1346" t="str">
            <v>12.04.93</v>
          </cell>
          <cell r="F1346" t="str">
            <v>11CĐ-Ô2</v>
          </cell>
          <cell r="G1346" t="str">
            <v xml:space="preserve"> </v>
          </cell>
          <cell r="H1346" t="str">
            <v>B</v>
          </cell>
        </row>
        <row r="1347">
          <cell r="B1347" t="str">
            <v>11D0030131</v>
          </cell>
          <cell r="C1347" t="str">
            <v>Nguyễn Việt</v>
          </cell>
          <cell r="D1347" t="str">
            <v>Thắng</v>
          </cell>
          <cell r="E1347" t="str">
            <v>04.02.92</v>
          </cell>
          <cell r="F1347" t="str">
            <v>11CĐ-Ô2</v>
          </cell>
          <cell r="G1347" t="str">
            <v xml:space="preserve"> </v>
          </cell>
        </row>
        <row r="1348">
          <cell r="B1348" t="str">
            <v>11D0030132</v>
          </cell>
          <cell r="C1348" t="str">
            <v>Lê Minh</v>
          </cell>
          <cell r="D1348" t="str">
            <v>Thanh</v>
          </cell>
          <cell r="E1348" t="str">
            <v>22.06.93</v>
          </cell>
          <cell r="F1348" t="str">
            <v>11CĐ-Ô2</v>
          </cell>
          <cell r="G1348" t="str">
            <v xml:space="preserve"> </v>
          </cell>
        </row>
        <row r="1349">
          <cell r="B1349" t="str">
            <v>11D0030135</v>
          </cell>
          <cell r="C1349" t="str">
            <v>Nguyễn Văn</v>
          </cell>
          <cell r="D1349" t="str">
            <v>Tháp</v>
          </cell>
          <cell r="E1349" t="str">
            <v>28.03.93</v>
          </cell>
          <cell r="F1349" t="str">
            <v>11CĐ-Ô2</v>
          </cell>
          <cell r="G1349" t="str">
            <v xml:space="preserve"> </v>
          </cell>
        </row>
        <row r="1350">
          <cell r="B1350" t="str">
            <v>11D0030141</v>
          </cell>
          <cell r="C1350" t="str">
            <v>Hà Đức</v>
          </cell>
          <cell r="D1350" t="str">
            <v>Thuần</v>
          </cell>
          <cell r="E1350" t="str">
            <v>13.08.93</v>
          </cell>
          <cell r="F1350" t="str">
            <v>11CĐ-Ô2</v>
          </cell>
          <cell r="G1350" t="str">
            <v>LT</v>
          </cell>
          <cell r="H1350" t="str">
            <v>B</v>
          </cell>
        </row>
        <row r="1351">
          <cell r="B1351" t="str">
            <v>11D0030456</v>
          </cell>
          <cell r="C1351" t="str">
            <v>Đoàn Duy</v>
          </cell>
          <cell r="D1351" t="str">
            <v>Thượng</v>
          </cell>
          <cell r="E1351" t="str">
            <v>20.08.92</v>
          </cell>
          <cell r="F1351" t="str">
            <v>11CĐ-Ô2</v>
          </cell>
          <cell r="G1351" t="str">
            <v xml:space="preserve"> </v>
          </cell>
          <cell r="H1351" t="str">
            <v>B</v>
          </cell>
        </row>
        <row r="1352">
          <cell r="B1352" t="str">
            <v>11D0030155</v>
          </cell>
          <cell r="C1352" t="str">
            <v>Nguyễn Văn</v>
          </cell>
          <cell r="D1352" t="str">
            <v>Trí</v>
          </cell>
          <cell r="E1352" t="str">
            <v>19.11.93</v>
          </cell>
          <cell r="F1352" t="str">
            <v>11CĐ-Ô2</v>
          </cell>
          <cell r="G1352" t="str">
            <v xml:space="preserve"> </v>
          </cell>
          <cell r="H1352" t="str">
            <v>B</v>
          </cell>
        </row>
        <row r="1353">
          <cell r="B1353" t="str">
            <v>11D0030171</v>
          </cell>
          <cell r="C1353" t="str">
            <v>Phạm Minh</v>
          </cell>
          <cell r="D1353" t="str">
            <v>Tuấn</v>
          </cell>
          <cell r="E1353" t="str">
            <v>05.01.93</v>
          </cell>
          <cell r="F1353" t="str">
            <v>11CĐ-Ô2</v>
          </cell>
          <cell r="G1353" t="str">
            <v xml:space="preserve"> </v>
          </cell>
        </row>
        <row r="1354">
          <cell r="B1354" t="str">
            <v>11D0030172</v>
          </cell>
          <cell r="C1354" t="str">
            <v>Nguyễn</v>
          </cell>
          <cell r="D1354" t="str">
            <v>Tưởng</v>
          </cell>
          <cell r="E1354" t="str">
            <v>06.01.93</v>
          </cell>
          <cell r="F1354" t="str">
            <v>11CĐ-Ô2</v>
          </cell>
          <cell r="G1354" t="str">
            <v xml:space="preserve"> </v>
          </cell>
          <cell r="H1354" t="str">
            <v>B</v>
          </cell>
        </row>
        <row r="1355">
          <cell r="B1355" t="str">
            <v>11D0030002</v>
          </cell>
          <cell r="C1355" t="str">
            <v>Lê Hoàng</v>
          </cell>
          <cell r="D1355" t="str">
            <v>Anh</v>
          </cell>
          <cell r="E1355" t="str">
            <v>11.10.93</v>
          </cell>
          <cell r="F1355" t="str">
            <v>11CĐ-Ô3</v>
          </cell>
          <cell r="G1355" t="str">
            <v xml:space="preserve"> </v>
          </cell>
          <cell r="H1355" t="str">
            <v>B</v>
          </cell>
          <cell r="I1355" t="str">
            <v>Ô4</v>
          </cell>
        </row>
        <row r="1356">
          <cell r="B1356" t="str">
            <v>11D0030003</v>
          </cell>
          <cell r="C1356" t="str">
            <v>Nguyễn Hoàng</v>
          </cell>
          <cell r="D1356" t="str">
            <v>Anh</v>
          </cell>
          <cell r="E1356" t="str">
            <v>29.12.92</v>
          </cell>
          <cell r="F1356" t="str">
            <v>11CĐ-Ô3</v>
          </cell>
          <cell r="G1356" t="str">
            <v xml:space="preserve"> </v>
          </cell>
          <cell r="H1356" t="str">
            <v>B</v>
          </cell>
          <cell r="I1356" t="str">
            <v>Ô4</v>
          </cell>
        </row>
        <row r="1357">
          <cell r="B1357" t="str">
            <v>11D0030203</v>
          </cell>
          <cell r="C1357" t="str">
            <v>Mạc Đăng</v>
          </cell>
          <cell r="D1357" t="str">
            <v>Cảnh</v>
          </cell>
          <cell r="E1357" t="str">
            <v>17.05.93</v>
          </cell>
          <cell r="F1357" t="str">
            <v>11CĐ-Ô3</v>
          </cell>
          <cell r="G1357" t="str">
            <v xml:space="preserve"> </v>
          </cell>
          <cell r="H1357" t="str">
            <v>B</v>
          </cell>
          <cell r="I1357" t="str">
            <v>Ô4</v>
          </cell>
        </row>
        <row r="1358">
          <cell r="B1358" t="str">
            <v>11D0030007</v>
          </cell>
          <cell r="C1358" t="str">
            <v>Đoàn Văn</v>
          </cell>
          <cell r="D1358" t="str">
            <v>Chánh</v>
          </cell>
          <cell r="E1358" t="str">
            <v>25.01.93</v>
          </cell>
          <cell r="F1358" t="str">
            <v>11CĐ-Ô3</v>
          </cell>
          <cell r="H1358" t="str">
            <v>B</v>
          </cell>
          <cell r="I1358" t="str">
            <v>Ô4-Con TB 4/4</v>
          </cell>
        </row>
        <row r="1359">
          <cell r="B1359" t="str">
            <v>11D0030009</v>
          </cell>
          <cell r="C1359" t="str">
            <v>Nguyễn Trung</v>
          </cell>
          <cell r="D1359" t="str">
            <v>Chí</v>
          </cell>
          <cell r="E1359" t="str">
            <v>28.02.93</v>
          </cell>
          <cell r="F1359" t="str">
            <v>11CĐ-Ô3</v>
          </cell>
          <cell r="G1359" t="str">
            <v xml:space="preserve"> </v>
          </cell>
          <cell r="H1359" t="str">
            <v>B</v>
          </cell>
          <cell r="I1359" t="str">
            <v>Ô4-VPNQ.VCC31/3CC14/4/14</v>
          </cell>
        </row>
        <row r="1360">
          <cell r="B1360" t="str">
            <v>11D0030010</v>
          </cell>
          <cell r="C1360" t="str">
            <v>Trương Đức</v>
          </cell>
          <cell r="D1360" t="str">
            <v>Chính</v>
          </cell>
          <cell r="E1360" t="str">
            <v>26.09.93</v>
          </cell>
          <cell r="F1360" t="str">
            <v>11CĐ-Ô3</v>
          </cell>
          <cell r="G1360" t="str">
            <v xml:space="preserve"> </v>
          </cell>
          <cell r="H1360" t="str">
            <v>B</v>
          </cell>
          <cell r="I1360" t="str">
            <v>Ô4</v>
          </cell>
        </row>
        <row r="1361">
          <cell r="B1361" t="str">
            <v>11D0030012</v>
          </cell>
          <cell r="C1361" t="str">
            <v>Trần Quốc</v>
          </cell>
          <cell r="D1361" t="str">
            <v>Cường</v>
          </cell>
          <cell r="E1361" t="str">
            <v>07.04.93</v>
          </cell>
          <cell r="F1361" t="str">
            <v>11CĐ-Ô3</v>
          </cell>
          <cell r="G1361" t="str">
            <v xml:space="preserve"> </v>
          </cell>
          <cell r="I1361" t="str">
            <v>Ô4</v>
          </cell>
        </row>
        <row r="1362">
          <cell r="B1362" t="str">
            <v>11D0030026</v>
          </cell>
          <cell r="C1362" t="str">
            <v>Tăng Tiến</v>
          </cell>
          <cell r="D1362" t="str">
            <v>Đạt</v>
          </cell>
          <cell r="E1362" t="str">
            <v>12.04.93</v>
          </cell>
          <cell r="F1362" t="str">
            <v>11CĐ-Ô3</v>
          </cell>
          <cell r="I1362" t="str">
            <v>Ô4-VPNQ.VCC31/3/14CC</v>
          </cell>
        </row>
        <row r="1363">
          <cell r="B1363" t="str">
            <v>11D0030027</v>
          </cell>
          <cell r="C1363" t="str">
            <v>Nguyễn</v>
          </cell>
          <cell r="D1363" t="str">
            <v>Đồng</v>
          </cell>
          <cell r="E1363" t="str">
            <v>30.11.93</v>
          </cell>
          <cell r="F1363" t="str">
            <v>11CĐ-Ô3</v>
          </cell>
          <cell r="I1363" t="str">
            <v>Ô4-VPNQ.VCC31/3/14CC</v>
          </cell>
        </row>
        <row r="1364">
          <cell r="B1364" t="str">
            <v>11D0030454</v>
          </cell>
          <cell r="C1364" t="str">
            <v>Ngô Văn</v>
          </cell>
          <cell r="D1364" t="str">
            <v>Đua</v>
          </cell>
          <cell r="E1364" t="str">
            <v>05.10.93</v>
          </cell>
          <cell r="F1364" t="str">
            <v>11CĐ-Ô3</v>
          </cell>
          <cell r="H1364" t="str">
            <v>B</v>
          </cell>
          <cell r="I1364" t="str">
            <v>Ô4</v>
          </cell>
        </row>
        <row r="1365">
          <cell r="B1365" t="str">
            <v>11D0030038</v>
          </cell>
          <cell r="C1365" t="str">
            <v>Nguyễn Văn</v>
          </cell>
          <cell r="D1365" t="str">
            <v>Hoan</v>
          </cell>
          <cell r="E1365" t="str">
            <v>10.05.93</v>
          </cell>
          <cell r="F1365" t="str">
            <v>11CĐ-Ô3</v>
          </cell>
          <cell r="H1365" t="str">
            <v>B</v>
          </cell>
          <cell r="I1365" t="str">
            <v>Ô4</v>
          </cell>
        </row>
        <row r="1366">
          <cell r="B1366" t="str">
            <v>11D0030041</v>
          </cell>
          <cell r="C1366" t="str">
            <v>Đỗ Văn</v>
          </cell>
          <cell r="D1366" t="str">
            <v>Học</v>
          </cell>
          <cell r="E1366" t="str">
            <v>05.10.92</v>
          </cell>
          <cell r="F1366" t="str">
            <v>11CĐ-Ô3</v>
          </cell>
          <cell r="G1366" t="str">
            <v>LPHT</v>
          </cell>
          <cell r="H1366" t="str">
            <v>B</v>
          </cell>
          <cell r="I1366" t="str">
            <v>Ô4</v>
          </cell>
        </row>
        <row r="1367">
          <cell r="B1367" t="str">
            <v>11D0030055</v>
          </cell>
          <cell r="C1367" t="str">
            <v>Trương Đình</v>
          </cell>
          <cell r="D1367" t="str">
            <v>Khoa</v>
          </cell>
          <cell r="E1367" t="str">
            <v>06.02.93</v>
          </cell>
          <cell r="F1367" t="str">
            <v>11CĐ-Ô3</v>
          </cell>
          <cell r="G1367" t="str">
            <v xml:space="preserve"> </v>
          </cell>
          <cell r="H1367" t="str">
            <v>B</v>
          </cell>
          <cell r="I1367" t="str">
            <v>Ô4-VPNQ.VCC31/3/14CC</v>
          </cell>
        </row>
        <row r="1368">
          <cell r="B1368" t="str">
            <v>11D0030065</v>
          </cell>
          <cell r="C1368" t="str">
            <v>Trần Minh</v>
          </cell>
          <cell r="D1368" t="str">
            <v>Lực</v>
          </cell>
          <cell r="E1368" t="str">
            <v>02.03.93</v>
          </cell>
          <cell r="F1368" t="str">
            <v>11CĐ-Ô3</v>
          </cell>
          <cell r="G1368" t="str">
            <v>LPKL</v>
          </cell>
          <cell r="H1368" t="str">
            <v>B</v>
          </cell>
          <cell r="I1368" t="str">
            <v>Ô4</v>
          </cell>
        </row>
        <row r="1369">
          <cell r="B1369" t="str">
            <v>11D0030033</v>
          </cell>
          <cell r="C1369" t="str">
            <v>Trần Văn</v>
          </cell>
          <cell r="D1369" t="str">
            <v>Nam</v>
          </cell>
          <cell r="E1369" t="str">
            <v>14.02.90</v>
          </cell>
          <cell r="F1369" t="str">
            <v>11CĐ-Ô3</v>
          </cell>
          <cell r="G1369" t="str">
            <v xml:space="preserve"> </v>
          </cell>
          <cell r="H1369" t="str">
            <v>B</v>
          </cell>
          <cell r="I1369" t="str">
            <v>Ô4</v>
          </cell>
        </row>
        <row r="1370">
          <cell r="B1370" t="str">
            <v>11D0030081</v>
          </cell>
          <cell r="C1370" t="str">
            <v>Nguyễn Văn</v>
          </cell>
          <cell r="D1370" t="str">
            <v>Ninh</v>
          </cell>
          <cell r="E1370" t="str">
            <v>15.03.92</v>
          </cell>
          <cell r="F1370" t="str">
            <v>11CĐ-Ô3</v>
          </cell>
          <cell r="I1370" t="str">
            <v>Ô4</v>
          </cell>
        </row>
        <row r="1371">
          <cell r="B1371" t="str">
            <v>11D0030085</v>
          </cell>
          <cell r="C1371" t="str">
            <v>Trần Nhựt</v>
          </cell>
          <cell r="D1371" t="str">
            <v>Phi</v>
          </cell>
          <cell r="E1371" t="str">
            <v>05.09.93</v>
          </cell>
          <cell r="F1371" t="str">
            <v>11CĐ-Ô3</v>
          </cell>
          <cell r="G1371" t="str">
            <v xml:space="preserve"> </v>
          </cell>
          <cell r="I1371" t="str">
            <v>Ô4</v>
          </cell>
        </row>
        <row r="1372">
          <cell r="B1372" t="str">
            <v>11D0030091</v>
          </cell>
          <cell r="C1372" t="str">
            <v>Nguyễn Minh</v>
          </cell>
          <cell r="D1372" t="str">
            <v>Phú</v>
          </cell>
          <cell r="E1372" t="str">
            <v>18.08.89</v>
          </cell>
          <cell r="F1372" t="str">
            <v>11CĐ-Ô3</v>
          </cell>
          <cell r="G1372" t="str">
            <v>LT</v>
          </cell>
          <cell r="I1372" t="str">
            <v>Ô4</v>
          </cell>
        </row>
        <row r="1373">
          <cell r="B1373" t="str">
            <v>11D0030101</v>
          </cell>
          <cell r="C1373" t="str">
            <v>Đặng Văn</v>
          </cell>
          <cell r="D1373" t="str">
            <v>Phương</v>
          </cell>
          <cell r="E1373" t="str">
            <v>02.10.91</v>
          </cell>
          <cell r="F1373" t="str">
            <v>11CĐ-Ô3</v>
          </cell>
          <cell r="G1373" t="str">
            <v xml:space="preserve"> </v>
          </cell>
          <cell r="H1373" t="str">
            <v>B</v>
          </cell>
          <cell r="I1373" t="str">
            <v>Ô4</v>
          </cell>
        </row>
        <row r="1374">
          <cell r="B1374" t="str">
            <v>11D0030106</v>
          </cell>
          <cell r="C1374" t="str">
            <v>Hồ Thiên</v>
          </cell>
          <cell r="D1374" t="str">
            <v>Quốc</v>
          </cell>
          <cell r="E1374" t="str">
            <v>01.05.93</v>
          </cell>
          <cell r="F1374" t="str">
            <v>11CĐ-Ô3</v>
          </cell>
          <cell r="H1374" t="str">
            <v>B</v>
          </cell>
          <cell r="I1374" t="str">
            <v>Ô4</v>
          </cell>
        </row>
        <row r="1375">
          <cell r="B1375" t="str">
            <v>11D0030108</v>
          </cell>
          <cell r="C1375" t="str">
            <v>Nguyễn Văn</v>
          </cell>
          <cell r="D1375" t="str">
            <v>Quý</v>
          </cell>
          <cell r="E1375" t="str">
            <v>10.05.93</v>
          </cell>
          <cell r="F1375" t="str">
            <v>11CĐ-Ô3</v>
          </cell>
          <cell r="G1375" t="str">
            <v xml:space="preserve"> </v>
          </cell>
          <cell r="H1375" t="str">
            <v>B</v>
          </cell>
          <cell r="I1375" t="str">
            <v>Ô4-VPNQ.VCC31/3/14CC</v>
          </cell>
        </row>
        <row r="1376">
          <cell r="B1376" t="str">
            <v>11D0030113</v>
          </cell>
          <cell r="C1376" t="str">
            <v>Nguyễn Quang</v>
          </cell>
          <cell r="D1376" t="str">
            <v>Sáng</v>
          </cell>
          <cell r="E1376" t="str">
            <v>11.09.90</v>
          </cell>
          <cell r="F1376" t="str">
            <v>11CĐ-Ô3</v>
          </cell>
          <cell r="G1376" t="str">
            <v xml:space="preserve"> </v>
          </cell>
          <cell r="H1376" t="str">
            <v>B</v>
          </cell>
        </row>
        <row r="1377">
          <cell r="B1377" t="str">
            <v>11D0030115</v>
          </cell>
          <cell r="C1377" t="str">
            <v>Trần Vĩnh</v>
          </cell>
          <cell r="D1377" t="str">
            <v>Sang</v>
          </cell>
          <cell r="E1377" t="str">
            <v>06.10.93</v>
          </cell>
          <cell r="F1377" t="str">
            <v>11CĐ-Ô3</v>
          </cell>
          <cell r="G1377" t="str">
            <v xml:space="preserve"> </v>
          </cell>
          <cell r="I1377" t="str">
            <v>DT.Hoa</v>
          </cell>
        </row>
        <row r="1378">
          <cell r="B1378" t="str">
            <v>11D0030351</v>
          </cell>
          <cell r="C1378" t="str">
            <v>Lê Đức</v>
          </cell>
          <cell r="D1378" t="str">
            <v>Tài</v>
          </cell>
          <cell r="E1378" t="str">
            <v>29.01.93</v>
          </cell>
          <cell r="F1378" t="str">
            <v>11CĐ-Ô3</v>
          </cell>
          <cell r="G1378" t="str">
            <v xml:space="preserve"> </v>
          </cell>
          <cell r="H1378" t="str">
            <v>B</v>
          </cell>
          <cell r="I1378" t="str">
            <v>Ô4</v>
          </cell>
        </row>
        <row r="1379">
          <cell r="B1379" t="str">
            <v>11D0030355</v>
          </cell>
          <cell r="C1379" t="str">
            <v>Huỳnh Văn Chí</v>
          </cell>
          <cell r="D1379" t="str">
            <v>Tâm</v>
          </cell>
          <cell r="E1379" t="str">
            <v>02.12.93</v>
          </cell>
          <cell r="F1379" t="str">
            <v>11CĐ-Ô3</v>
          </cell>
          <cell r="G1379" t="str">
            <v xml:space="preserve"> </v>
          </cell>
          <cell r="H1379" t="str">
            <v>B</v>
          </cell>
        </row>
        <row r="1380">
          <cell r="B1380" t="str">
            <v>11D0030124</v>
          </cell>
          <cell r="C1380" t="str">
            <v>Nguyễn Văn Linh</v>
          </cell>
          <cell r="D1380" t="str">
            <v>Tâm</v>
          </cell>
          <cell r="E1380" t="str">
            <v>09.01.92</v>
          </cell>
          <cell r="F1380" t="str">
            <v>11CĐ-Ô3</v>
          </cell>
          <cell r="G1380" t="str">
            <v xml:space="preserve"> </v>
          </cell>
          <cell r="H1380" t="str">
            <v>B</v>
          </cell>
          <cell r="I1380" t="str">
            <v>Ô4</v>
          </cell>
        </row>
        <row r="1381">
          <cell r="B1381" t="str">
            <v>11D0030125</v>
          </cell>
          <cell r="C1381" t="str">
            <v>Phan Ngọc Đại</v>
          </cell>
          <cell r="D1381" t="str">
            <v>Tâm</v>
          </cell>
          <cell r="E1381" t="str">
            <v>25.06.93</v>
          </cell>
          <cell r="F1381" t="str">
            <v>11CĐ-Ô3</v>
          </cell>
          <cell r="G1381" t="str">
            <v xml:space="preserve"> </v>
          </cell>
          <cell r="H1381" t="str">
            <v>B</v>
          </cell>
          <cell r="I1381" t="str">
            <v>Ô4</v>
          </cell>
        </row>
        <row r="1382">
          <cell r="B1382" t="str">
            <v>11D0030126</v>
          </cell>
          <cell r="C1382" t="str">
            <v>Trịnh Bảo</v>
          </cell>
          <cell r="D1382" t="str">
            <v>Tân</v>
          </cell>
          <cell r="E1382" t="str">
            <v>15.04.93</v>
          </cell>
          <cell r="F1382" t="str">
            <v>11CĐ-Ô3</v>
          </cell>
          <cell r="H1382" t="str">
            <v>B</v>
          </cell>
          <cell r="I1382" t="str">
            <v>Ô4</v>
          </cell>
        </row>
        <row r="1383">
          <cell r="B1383" t="str">
            <v>11D0030128</v>
          </cell>
          <cell r="C1383" t="str">
            <v>Đoàn</v>
          </cell>
          <cell r="D1383" t="str">
            <v>Thái</v>
          </cell>
          <cell r="E1383" t="str">
            <v>04.10.93</v>
          </cell>
          <cell r="F1383" t="str">
            <v>11CĐ-Ô3</v>
          </cell>
          <cell r="G1383" t="str">
            <v xml:space="preserve"> </v>
          </cell>
          <cell r="H1383" t="str">
            <v>B</v>
          </cell>
        </row>
        <row r="1384">
          <cell r="B1384" t="str">
            <v>11D0030370</v>
          </cell>
          <cell r="C1384" t="str">
            <v>Phạm Quyết</v>
          </cell>
          <cell r="D1384" t="str">
            <v>Thắng</v>
          </cell>
          <cell r="E1384" t="str">
            <v>24.02.93</v>
          </cell>
          <cell r="F1384" t="str">
            <v>11CĐ-Ô3</v>
          </cell>
          <cell r="G1384" t="str">
            <v xml:space="preserve"> </v>
          </cell>
          <cell r="H1384" t="str">
            <v>B</v>
          </cell>
          <cell r="I1384" t="str">
            <v>Ô6</v>
          </cell>
        </row>
        <row r="1385">
          <cell r="B1385" t="str">
            <v>11D0030379</v>
          </cell>
          <cell r="C1385" t="str">
            <v>Trần Văn</v>
          </cell>
          <cell r="D1385" t="str">
            <v>Thao</v>
          </cell>
          <cell r="E1385" t="str">
            <v>04.06.93</v>
          </cell>
          <cell r="F1385" t="str">
            <v>11CĐ-Ô3</v>
          </cell>
          <cell r="G1385" t="str">
            <v xml:space="preserve"> </v>
          </cell>
          <cell r="I1385" t="str">
            <v>Ô4</v>
          </cell>
        </row>
        <row r="1386">
          <cell r="B1386" t="str">
            <v>11D0030137</v>
          </cell>
          <cell r="C1386" t="str">
            <v>Nguyễn Phan</v>
          </cell>
          <cell r="D1386" t="str">
            <v>Thiết</v>
          </cell>
          <cell r="E1386" t="str">
            <v>08.07.93</v>
          </cell>
          <cell r="F1386" t="str">
            <v>11CĐ-Ô3</v>
          </cell>
          <cell r="G1386" t="str">
            <v xml:space="preserve"> </v>
          </cell>
          <cell r="H1386" t="str">
            <v>B</v>
          </cell>
          <cell r="I1386" t="str">
            <v>Ô4-Con TB 4/4</v>
          </cell>
        </row>
        <row r="1387">
          <cell r="B1387" t="str">
            <v>11D0030390</v>
          </cell>
          <cell r="C1387" t="str">
            <v>Phan Minh</v>
          </cell>
          <cell r="D1387" t="str">
            <v>Thọ</v>
          </cell>
          <cell r="E1387" t="str">
            <v>16.10.93</v>
          </cell>
          <cell r="F1387" t="str">
            <v>11CĐ-Ô3</v>
          </cell>
          <cell r="G1387" t="str">
            <v xml:space="preserve"> </v>
          </cell>
          <cell r="H1387" t="str">
            <v>B</v>
          </cell>
        </row>
        <row r="1388">
          <cell r="B1388" t="str">
            <v>11D0030140</v>
          </cell>
          <cell r="C1388" t="str">
            <v>Hoàng Minh</v>
          </cell>
          <cell r="D1388" t="str">
            <v>Thư</v>
          </cell>
          <cell r="E1388" t="str">
            <v>12.10.92</v>
          </cell>
          <cell r="F1388" t="str">
            <v>11CĐ-Ô3</v>
          </cell>
          <cell r="H1388" t="str">
            <v>B</v>
          </cell>
        </row>
        <row r="1389">
          <cell r="B1389" t="str">
            <v>11D0030393</v>
          </cell>
          <cell r="C1389" t="str">
            <v>Phạm Nguyễn Ngọc</v>
          </cell>
          <cell r="D1389" t="str">
            <v>Thuận</v>
          </cell>
          <cell r="E1389" t="str">
            <v>25.02.93</v>
          </cell>
          <cell r="F1389" t="str">
            <v>11CĐ-Ô3</v>
          </cell>
          <cell r="G1389" t="str">
            <v xml:space="preserve"> </v>
          </cell>
          <cell r="H1389" t="str">
            <v>B</v>
          </cell>
          <cell r="I1389" t="str">
            <v>Ô6</v>
          </cell>
        </row>
        <row r="1390">
          <cell r="B1390" t="str">
            <v>11D0030144</v>
          </cell>
          <cell r="C1390" t="str">
            <v>Mai Đức Hoài</v>
          </cell>
          <cell r="D1390" t="str">
            <v>Thương</v>
          </cell>
          <cell r="E1390" t="str">
            <v>03.06.93</v>
          </cell>
          <cell r="F1390" t="str">
            <v>11CĐ-Ô3</v>
          </cell>
          <cell r="G1390" t="str">
            <v xml:space="preserve"> </v>
          </cell>
          <cell r="H1390" t="str">
            <v>B</v>
          </cell>
          <cell r="I1390" t="str">
            <v>Ô4-VPQCthiC17/01/2014</v>
          </cell>
        </row>
        <row r="1391">
          <cell r="B1391" t="str">
            <v>11D0030145</v>
          </cell>
          <cell r="C1391" t="str">
            <v>Võ Đình</v>
          </cell>
          <cell r="D1391" t="str">
            <v>Thương</v>
          </cell>
          <cell r="E1391" t="str">
            <v>04.04.93</v>
          </cell>
          <cell r="F1391" t="str">
            <v>11CĐ-Ô3</v>
          </cell>
          <cell r="G1391" t="str">
            <v xml:space="preserve"> </v>
          </cell>
          <cell r="H1391" t="str">
            <v>B</v>
          </cell>
          <cell r="I1391" t="str">
            <v>Ô4</v>
          </cell>
        </row>
        <row r="1392">
          <cell r="B1392" t="str">
            <v>11D0030394</v>
          </cell>
          <cell r="C1392" t="str">
            <v>Lê Văn</v>
          </cell>
          <cell r="D1392" t="str">
            <v>Thủy</v>
          </cell>
          <cell r="E1392" t="str">
            <v>15.01.93</v>
          </cell>
          <cell r="F1392" t="str">
            <v>11CĐ-Ô3</v>
          </cell>
          <cell r="G1392" t="str">
            <v xml:space="preserve"> </v>
          </cell>
          <cell r="H1392" t="str">
            <v>B</v>
          </cell>
          <cell r="I1392" t="str">
            <v>Ô6</v>
          </cell>
        </row>
        <row r="1393">
          <cell r="B1393" t="str">
            <v>11D0030151</v>
          </cell>
          <cell r="C1393" t="str">
            <v>Đặng Trung</v>
          </cell>
          <cell r="D1393" t="str">
            <v>Tín</v>
          </cell>
          <cell r="E1393" t="str">
            <v>11.11.92</v>
          </cell>
          <cell r="F1393" t="str">
            <v>11CĐ-Ô3</v>
          </cell>
          <cell r="G1393" t="str">
            <v xml:space="preserve"> </v>
          </cell>
          <cell r="H1393" t="str">
            <v>B</v>
          </cell>
        </row>
        <row r="1394">
          <cell r="B1394" t="str">
            <v>11D0030154</v>
          </cell>
          <cell r="C1394" t="str">
            <v>Hồ Chí</v>
          </cell>
          <cell r="D1394" t="str">
            <v>Trải</v>
          </cell>
          <cell r="E1394" t="str">
            <v>03.08.93</v>
          </cell>
          <cell r="F1394" t="str">
            <v>11CĐ-Ô3</v>
          </cell>
          <cell r="H1394" t="str">
            <v>B</v>
          </cell>
          <cell r="I1394" t="str">
            <v>Ô4</v>
          </cell>
        </row>
        <row r="1395">
          <cell r="B1395" t="str">
            <v>11D0030162</v>
          </cell>
          <cell r="C1395" t="str">
            <v>Lê</v>
          </cell>
          <cell r="D1395" t="str">
            <v>Trung</v>
          </cell>
          <cell r="E1395" t="str">
            <v>26.05.93</v>
          </cell>
          <cell r="F1395" t="str">
            <v>11CĐ-Ô3</v>
          </cell>
          <cell r="G1395" t="str">
            <v xml:space="preserve"> </v>
          </cell>
          <cell r="H1395" t="str">
            <v>B</v>
          </cell>
          <cell r="I1395" t="str">
            <v>Ô4</v>
          </cell>
        </row>
        <row r="1396">
          <cell r="B1396" t="str">
            <v>11D0030421</v>
          </cell>
          <cell r="C1396" t="str">
            <v>Trương Anh</v>
          </cell>
          <cell r="D1396" t="str">
            <v>Tú</v>
          </cell>
          <cell r="E1396" t="str">
            <v>05.04.93</v>
          </cell>
          <cell r="F1396" t="str">
            <v>11CĐ-Ô3</v>
          </cell>
          <cell r="G1396" t="str">
            <v xml:space="preserve"> </v>
          </cell>
          <cell r="I1396" t="str">
            <v>Ô4</v>
          </cell>
        </row>
        <row r="1397">
          <cell r="B1397" t="str">
            <v>11D0030174</v>
          </cell>
          <cell r="C1397" t="str">
            <v>Nguyễn</v>
          </cell>
          <cell r="D1397" t="str">
            <v>Văn</v>
          </cell>
          <cell r="E1397" t="str">
            <v>05.10.93</v>
          </cell>
          <cell r="F1397" t="str">
            <v>11CĐ-Ô3</v>
          </cell>
          <cell r="G1397" t="str">
            <v xml:space="preserve"> </v>
          </cell>
          <cell r="H1397" t="str">
            <v>B</v>
          </cell>
          <cell r="I1397" t="str">
            <v>Ô4</v>
          </cell>
        </row>
        <row r="1398">
          <cell r="B1398" t="str">
            <v>11D0030175</v>
          </cell>
          <cell r="C1398" t="str">
            <v>Đỗ Hà</v>
          </cell>
          <cell r="D1398" t="str">
            <v>Vĩ</v>
          </cell>
          <cell r="E1398" t="str">
            <v>11.01.93</v>
          </cell>
          <cell r="F1398" t="str">
            <v>11CĐ-Ô3</v>
          </cell>
          <cell r="G1398" t="str">
            <v xml:space="preserve"> </v>
          </cell>
          <cell r="H1398" t="str">
            <v>B</v>
          </cell>
          <cell r="I1398" t="str">
            <v>Ô4-Con TB 4/4</v>
          </cell>
        </row>
        <row r="1399">
          <cell r="B1399" t="str">
            <v>11D0030176</v>
          </cell>
          <cell r="C1399" t="str">
            <v>Trần Quốc</v>
          </cell>
          <cell r="D1399" t="str">
            <v>Việt</v>
          </cell>
          <cell r="E1399" t="str">
            <v>28.01.93</v>
          </cell>
          <cell r="F1399" t="str">
            <v>11CĐ-Ô3</v>
          </cell>
          <cell r="H1399" t="str">
            <v>B</v>
          </cell>
          <cell r="I1399" t="str">
            <v>Ô4</v>
          </cell>
        </row>
        <row r="1400">
          <cell r="B1400" t="str">
            <v>11D0030182</v>
          </cell>
          <cell r="C1400" t="str">
            <v>Nguyễn Ngọc</v>
          </cell>
          <cell r="D1400" t="str">
            <v>An</v>
          </cell>
          <cell r="E1400" t="str">
            <v>14.08.93</v>
          </cell>
          <cell r="F1400" t="str">
            <v>11CĐ-Ô4</v>
          </cell>
          <cell r="H1400" t="str">
            <v>B</v>
          </cell>
          <cell r="I1400" t="str">
            <v>Ô5</v>
          </cell>
        </row>
        <row r="1401">
          <cell r="B1401" t="str">
            <v>11D0030186</v>
          </cell>
          <cell r="C1401" t="str">
            <v>Đỗ Huỳnh Bảo</v>
          </cell>
          <cell r="D1401" t="str">
            <v>Anh</v>
          </cell>
          <cell r="E1401" t="str">
            <v>06.02.93</v>
          </cell>
          <cell r="F1401" t="str">
            <v>11CĐ-Ô4</v>
          </cell>
          <cell r="G1401" t="str">
            <v>LPHT</v>
          </cell>
          <cell r="I1401" t="str">
            <v>Ô5</v>
          </cell>
        </row>
        <row r="1402">
          <cell r="B1402" t="str">
            <v>11D0030188</v>
          </cell>
          <cell r="C1402" t="str">
            <v>Huỳnh Tấn</v>
          </cell>
          <cell r="D1402" t="str">
            <v>Anh</v>
          </cell>
          <cell r="E1402" t="str">
            <v>12.03.93</v>
          </cell>
          <cell r="F1402" t="str">
            <v>11CĐ-Ô4</v>
          </cell>
          <cell r="G1402" t="str">
            <v xml:space="preserve"> </v>
          </cell>
          <cell r="H1402" t="str">
            <v>B</v>
          </cell>
          <cell r="I1402" t="str">
            <v>Ô5</v>
          </cell>
        </row>
        <row r="1403">
          <cell r="B1403" t="str">
            <v>11D0030195</v>
          </cell>
          <cell r="C1403" t="str">
            <v>Trần Quang</v>
          </cell>
          <cell r="D1403" t="str">
            <v>Bảng</v>
          </cell>
          <cell r="E1403" t="str">
            <v>12.10.93</v>
          </cell>
          <cell r="F1403" t="str">
            <v>11CĐ-Ô4</v>
          </cell>
          <cell r="G1403" t="str">
            <v xml:space="preserve"> </v>
          </cell>
          <cell r="H1403" t="str">
            <v>B</v>
          </cell>
          <cell r="I1403" t="str">
            <v>Ô5</v>
          </cell>
        </row>
        <row r="1404">
          <cell r="B1404" t="str">
            <v>11D0030199</v>
          </cell>
          <cell r="C1404" t="str">
            <v>Tô Trần Long</v>
          </cell>
          <cell r="D1404" t="str">
            <v>Bảo</v>
          </cell>
          <cell r="E1404" t="str">
            <v>14.02.93</v>
          </cell>
          <cell r="F1404" t="str">
            <v>11CĐ-Ô4</v>
          </cell>
          <cell r="G1404" t="str">
            <v>LPKL</v>
          </cell>
          <cell r="I1404" t="str">
            <v>Ô5</v>
          </cell>
        </row>
        <row r="1405">
          <cell r="B1405" t="str">
            <v>11D0030201</v>
          </cell>
          <cell r="C1405" t="str">
            <v>Đoàn Văn</v>
          </cell>
          <cell r="D1405" t="str">
            <v>Bình</v>
          </cell>
          <cell r="E1405" t="str">
            <v>10.04.90</v>
          </cell>
          <cell r="F1405" t="str">
            <v>11CĐ-Ô4</v>
          </cell>
          <cell r="G1405" t="str">
            <v xml:space="preserve"> </v>
          </cell>
          <cell r="H1405" t="str">
            <v>B</v>
          </cell>
          <cell r="I1405" t="str">
            <v>Ô5</v>
          </cell>
        </row>
        <row r="1406">
          <cell r="B1406" t="str">
            <v>11D0030221</v>
          </cell>
          <cell r="C1406" t="str">
            <v>Nguyễn Tấn</v>
          </cell>
          <cell r="D1406" t="str">
            <v>Đạt</v>
          </cell>
          <cell r="E1406" t="str">
            <v>10.08.93</v>
          </cell>
          <cell r="F1406" t="str">
            <v>11CĐ-Ô4</v>
          </cell>
          <cell r="G1406" t="str">
            <v xml:space="preserve"> </v>
          </cell>
          <cell r="H1406" t="str">
            <v>B</v>
          </cell>
          <cell r="I1406" t="str">
            <v>Ô5</v>
          </cell>
        </row>
        <row r="1407">
          <cell r="B1407" t="str">
            <v>11D0030237</v>
          </cell>
          <cell r="C1407" t="str">
            <v>Ninh Văn</v>
          </cell>
          <cell r="D1407" t="str">
            <v>Hiệp</v>
          </cell>
          <cell r="E1407" t="str">
            <v>14.12.93</v>
          </cell>
          <cell r="F1407" t="str">
            <v>11CĐ-Ô4</v>
          </cell>
          <cell r="G1407" t="str">
            <v xml:space="preserve"> </v>
          </cell>
          <cell r="H1407" t="str">
            <v>B</v>
          </cell>
          <cell r="I1407" t="str">
            <v>Ô5</v>
          </cell>
        </row>
        <row r="1408">
          <cell r="B1408" t="str">
            <v>11D0030241</v>
          </cell>
          <cell r="C1408" t="str">
            <v>Nguyễn Trọng</v>
          </cell>
          <cell r="D1408" t="str">
            <v>Hoàn</v>
          </cell>
          <cell r="E1408" t="str">
            <v>11.02.93</v>
          </cell>
          <cell r="F1408" t="str">
            <v>11CĐ-Ô4</v>
          </cell>
          <cell r="G1408" t="str">
            <v xml:space="preserve"> </v>
          </cell>
          <cell r="H1408" t="str">
            <v>B</v>
          </cell>
          <cell r="I1408" t="str">
            <v>Ô5</v>
          </cell>
        </row>
        <row r="1409">
          <cell r="B1409" t="str">
            <v>11D0030245</v>
          </cell>
          <cell r="C1409" t="str">
            <v>Trần Phụng</v>
          </cell>
          <cell r="D1409" t="str">
            <v>Hoàng</v>
          </cell>
          <cell r="E1409" t="str">
            <v>24.06.92</v>
          </cell>
          <cell r="F1409" t="str">
            <v>11CĐ-Ô4</v>
          </cell>
          <cell r="G1409" t="str">
            <v xml:space="preserve"> </v>
          </cell>
          <cell r="H1409" t="str">
            <v>B</v>
          </cell>
          <cell r="I1409" t="str">
            <v>Ô5</v>
          </cell>
        </row>
        <row r="1410">
          <cell r="B1410" t="str">
            <v>11D0030247</v>
          </cell>
          <cell r="C1410" t="str">
            <v>Trần Thái</v>
          </cell>
          <cell r="D1410" t="str">
            <v>Học</v>
          </cell>
          <cell r="E1410" t="str">
            <v>31.08.93</v>
          </cell>
          <cell r="F1410" t="str">
            <v>11CĐ-Ô4</v>
          </cell>
          <cell r="G1410" t="str">
            <v xml:space="preserve"> </v>
          </cell>
          <cell r="H1410" t="str">
            <v>B</v>
          </cell>
          <cell r="I1410" t="str">
            <v>Ô5</v>
          </cell>
        </row>
        <row r="1411">
          <cell r="B1411" t="str">
            <v>11D0030260</v>
          </cell>
          <cell r="C1411" t="str">
            <v>Huỳnh Văn</v>
          </cell>
          <cell r="D1411" t="str">
            <v>Huy</v>
          </cell>
          <cell r="E1411" t="str">
            <v>07.06.93</v>
          </cell>
          <cell r="F1411" t="str">
            <v>11CĐ-Ô4</v>
          </cell>
          <cell r="G1411" t="str">
            <v xml:space="preserve"> </v>
          </cell>
          <cell r="H1411" t="str">
            <v>B</v>
          </cell>
          <cell r="I1411" t="str">
            <v>Ô5</v>
          </cell>
        </row>
        <row r="1412">
          <cell r="B1412" t="str">
            <v>11D0030265</v>
          </cell>
          <cell r="C1412" t="str">
            <v>Trần Đinh Minh</v>
          </cell>
          <cell r="D1412" t="str">
            <v>Kha</v>
          </cell>
          <cell r="E1412" t="str">
            <v>21.11.92</v>
          </cell>
          <cell r="F1412" t="str">
            <v>11CĐ-Ô4</v>
          </cell>
          <cell r="G1412" t="str">
            <v xml:space="preserve"> </v>
          </cell>
          <cell r="H1412" t="str">
            <v>B</v>
          </cell>
          <cell r="I1412" t="str">
            <v>Ô5</v>
          </cell>
        </row>
        <row r="1413">
          <cell r="B1413" t="str">
            <v>11D0030267</v>
          </cell>
          <cell r="C1413" t="str">
            <v>Trần Anh Quốc</v>
          </cell>
          <cell r="D1413" t="str">
            <v>Khánh</v>
          </cell>
          <cell r="E1413" t="str">
            <v>02.09.93</v>
          </cell>
          <cell r="F1413" t="str">
            <v>11CĐ-Ô4</v>
          </cell>
          <cell r="G1413" t="str">
            <v xml:space="preserve"> </v>
          </cell>
          <cell r="H1413" t="str">
            <v>B</v>
          </cell>
          <cell r="I1413" t="str">
            <v>Ô5</v>
          </cell>
        </row>
        <row r="1414">
          <cell r="B1414" t="str">
            <v>11D0030271</v>
          </cell>
          <cell r="C1414" t="str">
            <v>Trịnh Đăc</v>
          </cell>
          <cell r="D1414" t="str">
            <v>Khỏa</v>
          </cell>
          <cell r="E1414" t="str">
            <v>28.08.92</v>
          </cell>
          <cell r="F1414" t="str">
            <v>11CĐ-Ô4</v>
          </cell>
          <cell r="G1414" t="str">
            <v xml:space="preserve"> </v>
          </cell>
          <cell r="H1414" t="str">
            <v>B</v>
          </cell>
          <cell r="I1414" t="str">
            <v>Ô5</v>
          </cell>
        </row>
        <row r="1415">
          <cell r="B1415" t="str">
            <v>11D0030285</v>
          </cell>
          <cell r="C1415" t="str">
            <v>Trương Vĩnh Hoàng</v>
          </cell>
          <cell r="D1415" t="str">
            <v>Lợi</v>
          </cell>
          <cell r="E1415" t="str">
            <v>19.08.92</v>
          </cell>
          <cell r="F1415" t="str">
            <v>11CĐ-Ô4</v>
          </cell>
          <cell r="G1415" t="str">
            <v xml:space="preserve"> </v>
          </cell>
          <cell r="H1415" t="str">
            <v>B</v>
          </cell>
          <cell r="I1415" t="str">
            <v>Ô5</v>
          </cell>
        </row>
        <row r="1416">
          <cell r="B1416" t="str">
            <v>11D0030287</v>
          </cell>
          <cell r="C1416" t="str">
            <v>Lê Thái</v>
          </cell>
          <cell r="D1416" t="str">
            <v>Long</v>
          </cell>
          <cell r="E1416" t="str">
            <v>21.02.92</v>
          </cell>
          <cell r="F1416" t="str">
            <v>11CĐ-Ô4</v>
          </cell>
          <cell r="G1416" t="str">
            <v xml:space="preserve"> </v>
          </cell>
          <cell r="H1416" t="str">
            <v>B</v>
          </cell>
          <cell r="I1416" t="str">
            <v>Ô5</v>
          </cell>
        </row>
        <row r="1417">
          <cell r="B1417" t="str">
            <v>11D0030301</v>
          </cell>
          <cell r="C1417" t="str">
            <v>Nguyễn Đình</v>
          </cell>
          <cell r="D1417" t="str">
            <v>Nghi</v>
          </cell>
          <cell r="E1417" t="str">
            <v>14.04.93</v>
          </cell>
          <cell r="F1417" t="str">
            <v>11CĐ-Ô4</v>
          </cell>
          <cell r="G1417" t="str">
            <v xml:space="preserve"> </v>
          </cell>
          <cell r="H1417" t="str">
            <v>B</v>
          </cell>
          <cell r="I1417" t="str">
            <v>Ô5</v>
          </cell>
        </row>
        <row r="1418">
          <cell r="B1418" t="str">
            <v>11D0030302</v>
          </cell>
          <cell r="C1418" t="str">
            <v>Dương Trọng</v>
          </cell>
          <cell r="D1418" t="str">
            <v>Nghĩa</v>
          </cell>
          <cell r="E1418" t="str">
            <v>26.02.92</v>
          </cell>
          <cell r="F1418" t="str">
            <v>11CĐ-Ô4</v>
          </cell>
          <cell r="G1418" t="str">
            <v xml:space="preserve"> </v>
          </cell>
          <cell r="I1418" t="str">
            <v>Ô5</v>
          </cell>
        </row>
        <row r="1419">
          <cell r="B1419" t="str">
            <v>11D0030308</v>
          </cell>
          <cell r="C1419" t="str">
            <v>Đỗ Công</v>
          </cell>
          <cell r="D1419" t="str">
            <v>Nguyên</v>
          </cell>
          <cell r="E1419" t="str">
            <v>13.05.93</v>
          </cell>
          <cell r="F1419" t="str">
            <v>11CĐ-Ô4</v>
          </cell>
          <cell r="G1419" t="str">
            <v xml:space="preserve"> </v>
          </cell>
          <cell r="H1419" t="str">
            <v>B</v>
          </cell>
          <cell r="I1419" t="str">
            <v>Ô5</v>
          </cell>
        </row>
        <row r="1420">
          <cell r="B1420" t="str">
            <v>11D0030316</v>
          </cell>
          <cell r="C1420" t="str">
            <v>Nguyễn Minh</v>
          </cell>
          <cell r="D1420" t="str">
            <v>Nhật</v>
          </cell>
          <cell r="E1420" t="str">
            <v>24.09.93</v>
          </cell>
          <cell r="F1420" t="str">
            <v>11CĐ-Ô4</v>
          </cell>
          <cell r="I1420" t="str">
            <v>Ô5</v>
          </cell>
        </row>
        <row r="1421">
          <cell r="B1421" t="str">
            <v>11D0030317</v>
          </cell>
          <cell r="C1421" t="str">
            <v>Lê Hữu</v>
          </cell>
          <cell r="D1421" t="str">
            <v>Nhuận</v>
          </cell>
          <cell r="E1421" t="str">
            <v>04.10.92</v>
          </cell>
          <cell r="F1421" t="str">
            <v>11CĐ-Ô4</v>
          </cell>
          <cell r="G1421" t="str">
            <v xml:space="preserve"> </v>
          </cell>
          <cell r="H1421" t="str">
            <v>B</v>
          </cell>
          <cell r="I1421" t="str">
            <v>Ô5</v>
          </cell>
        </row>
        <row r="1422">
          <cell r="B1422" t="str">
            <v>11D0030325</v>
          </cell>
          <cell r="C1422" t="str">
            <v>Nguyễn Thanh</v>
          </cell>
          <cell r="D1422" t="str">
            <v>Phong</v>
          </cell>
          <cell r="E1422" t="str">
            <v>13.02.93</v>
          </cell>
          <cell r="F1422" t="str">
            <v>11CĐ-Ô4</v>
          </cell>
          <cell r="G1422" t="str">
            <v xml:space="preserve"> </v>
          </cell>
          <cell r="H1422" t="str">
            <v>B</v>
          </cell>
          <cell r="I1422" t="str">
            <v>Ô5</v>
          </cell>
        </row>
        <row r="1423">
          <cell r="B1423" t="str">
            <v>11D0030344</v>
          </cell>
          <cell r="C1423" t="str">
            <v>Nguyễn Lý</v>
          </cell>
          <cell r="D1423" t="str">
            <v>Sáng</v>
          </cell>
          <cell r="E1423" t="str">
            <v>11.04.93</v>
          </cell>
          <cell r="F1423" t="str">
            <v>11CĐ-Ô4</v>
          </cell>
          <cell r="G1423" t="str">
            <v xml:space="preserve"> </v>
          </cell>
          <cell r="H1423" t="str">
            <v>B</v>
          </cell>
          <cell r="I1423" t="str">
            <v>Ô5</v>
          </cell>
        </row>
        <row r="1424">
          <cell r="B1424" t="str">
            <v>11D0030348</v>
          </cell>
          <cell r="C1424" t="str">
            <v>Bùi Văn</v>
          </cell>
          <cell r="D1424" t="str">
            <v>Sinh</v>
          </cell>
          <cell r="E1424" t="str">
            <v>03.10.93</v>
          </cell>
          <cell r="F1424" t="str">
            <v>11CĐ-Ô4</v>
          </cell>
          <cell r="G1424" t="str">
            <v xml:space="preserve"> </v>
          </cell>
          <cell r="H1424" t="str">
            <v>B</v>
          </cell>
          <cell r="I1424" t="str">
            <v>Ô5</v>
          </cell>
        </row>
        <row r="1425">
          <cell r="B1425" t="str">
            <v>11D0030358</v>
          </cell>
          <cell r="C1425" t="str">
            <v>Dương Nguyễn Duy</v>
          </cell>
          <cell r="D1425" t="str">
            <v>Tân</v>
          </cell>
          <cell r="E1425" t="str">
            <v>13.11.93</v>
          </cell>
          <cell r="F1425" t="str">
            <v>11CĐ-Ô4</v>
          </cell>
          <cell r="G1425" t="str">
            <v xml:space="preserve"> </v>
          </cell>
          <cell r="H1425" t="str">
            <v>B</v>
          </cell>
          <cell r="I1425" t="str">
            <v>Ô5</v>
          </cell>
        </row>
        <row r="1426">
          <cell r="B1426" t="str">
            <v>11D0030362</v>
          </cell>
          <cell r="C1426" t="str">
            <v>Nguyễn</v>
          </cell>
          <cell r="D1426" t="str">
            <v>Tập</v>
          </cell>
          <cell r="E1426" t="str">
            <v>08.06.93</v>
          </cell>
          <cell r="F1426" t="str">
            <v>11CĐ-Ô4</v>
          </cell>
          <cell r="G1426" t="str">
            <v xml:space="preserve"> </v>
          </cell>
          <cell r="H1426" t="str">
            <v>B</v>
          </cell>
          <cell r="I1426" t="str">
            <v>Ô5</v>
          </cell>
        </row>
        <row r="1427">
          <cell r="B1427" t="str">
            <v>11D0030455</v>
          </cell>
          <cell r="C1427" t="str">
            <v>Nguyễn Long</v>
          </cell>
          <cell r="D1427" t="str">
            <v>Thân</v>
          </cell>
          <cell r="E1427" t="str">
            <v>07.03.93</v>
          </cell>
          <cell r="F1427" t="str">
            <v>11CĐ-Ô4</v>
          </cell>
          <cell r="G1427" t="str">
            <v xml:space="preserve"> </v>
          </cell>
          <cell r="H1427" t="str">
            <v>B</v>
          </cell>
          <cell r="I1427" t="str">
            <v>Ô5</v>
          </cell>
        </row>
        <row r="1428">
          <cell r="B1428" t="str">
            <v>11D0030371</v>
          </cell>
          <cell r="C1428" t="str">
            <v>Phạm Văn</v>
          </cell>
          <cell r="D1428" t="str">
            <v>Thắng</v>
          </cell>
          <cell r="E1428" t="str">
            <v>19.09.93</v>
          </cell>
          <cell r="F1428" t="str">
            <v>11CĐ-Ô4</v>
          </cell>
          <cell r="G1428" t="str">
            <v xml:space="preserve"> </v>
          </cell>
          <cell r="H1428" t="str">
            <v>B</v>
          </cell>
          <cell r="I1428" t="str">
            <v>Ô5</v>
          </cell>
        </row>
        <row r="1429">
          <cell r="B1429" t="str">
            <v>11D0030377</v>
          </cell>
          <cell r="C1429" t="str">
            <v>Nguyễn Quốc</v>
          </cell>
          <cell r="D1429" t="str">
            <v>Thanh</v>
          </cell>
          <cell r="E1429" t="str">
            <v>03.11.92</v>
          </cell>
          <cell r="F1429" t="str">
            <v>11CĐ-Ô4</v>
          </cell>
          <cell r="G1429" t="str">
            <v>LT</v>
          </cell>
          <cell r="H1429" t="str">
            <v>B</v>
          </cell>
          <cell r="I1429" t="str">
            <v>Ô5</v>
          </cell>
        </row>
        <row r="1430">
          <cell r="B1430" t="str">
            <v>11D0030382</v>
          </cell>
          <cell r="C1430" t="str">
            <v>Nguyễn Quốc</v>
          </cell>
          <cell r="D1430" t="str">
            <v>Thiện</v>
          </cell>
          <cell r="E1430" t="str">
            <v>15.12.93</v>
          </cell>
          <cell r="F1430" t="str">
            <v>11CĐ-Ô4</v>
          </cell>
          <cell r="G1430" t="str">
            <v xml:space="preserve"> </v>
          </cell>
          <cell r="I1430" t="str">
            <v>Ô6</v>
          </cell>
        </row>
        <row r="1431">
          <cell r="B1431" t="str">
            <v>11D0030386</v>
          </cell>
          <cell r="C1431" t="str">
            <v>Nguyễn Quang</v>
          </cell>
          <cell r="D1431" t="str">
            <v>Thịnh</v>
          </cell>
          <cell r="E1431" t="str">
            <v>04.01.93</v>
          </cell>
          <cell r="F1431" t="str">
            <v>11CĐ-Ô4</v>
          </cell>
          <cell r="G1431" t="str">
            <v xml:space="preserve"> </v>
          </cell>
          <cell r="H1431" t="str">
            <v>B</v>
          </cell>
          <cell r="I1431" t="str">
            <v>Ô5</v>
          </cell>
        </row>
        <row r="1432">
          <cell r="B1432" t="str">
            <v>11D0030391</v>
          </cell>
          <cell r="C1432" t="str">
            <v>Phạm Văn</v>
          </cell>
          <cell r="D1432" t="str">
            <v>Thông</v>
          </cell>
          <cell r="E1432" t="str">
            <v>27.09.93</v>
          </cell>
          <cell r="F1432" t="str">
            <v>11CĐ-Ô4</v>
          </cell>
          <cell r="G1432" t="str">
            <v xml:space="preserve"> </v>
          </cell>
          <cell r="I1432" t="str">
            <v>Ô5</v>
          </cell>
        </row>
        <row r="1433">
          <cell r="B1433" t="str">
            <v>11D0030396</v>
          </cell>
          <cell r="C1433" t="str">
            <v>Nguyễn Tiến</v>
          </cell>
          <cell r="D1433" t="str">
            <v>Tiên</v>
          </cell>
          <cell r="E1433" t="str">
            <v>19.10.93</v>
          </cell>
          <cell r="F1433" t="str">
            <v>11CĐ-Ô4</v>
          </cell>
          <cell r="G1433" t="str">
            <v xml:space="preserve"> </v>
          </cell>
          <cell r="H1433" t="str">
            <v>B</v>
          </cell>
          <cell r="I1433" t="str">
            <v>Ô6</v>
          </cell>
        </row>
        <row r="1434">
          <cell r="B1434" t="str">
            <v>11D0030400</v>
          </cell>
          <cell r="C1434" t="str">
            <v>Lê Trọng</v>
          </cell>
          <cell r="D1434" t="str">
            <v>Tín</v>
          </cell>
          <cell r="E1434" t="str">
            <v>02.09.93</v>
          </cell>
          <cell r="F1434" t="str">
            <v>11CĐ-Ô4</v>
          </cell>
          <cell r="G1434" t="str">
            <v xml:space="preserve"> </v>
          </cell>
          <cell r="H1434" t="str">
            <v>B</v>
          </cell>
          <cell r="I1434" t="str">
            <v>Ô6</v>
          </cell>
        </row>
        <row r="1435">
          <cell r="B1435" t="str">
            <v>11D0030401</v>
          </cell>
          <cell r="C1435" t="str">
            <v>Phan Chánh</v>
          </cell>
          <cell r="D1435" t="str">
            <v>Tín</v>
          </cell>
          <cell r="E1435" t="str">
            <v>10.05.93</v>
          </cell>
          <cell r="F1435" t="str">
            <v>11CĐ-Ô4</v>
          </cell>
          <cell r="G1435" t="str">
            <v xml:space="preserve"> </v>
          </cell>
          <cell r="H1435" t="str">
            <v>B</v>
          </cell>
          <cell r="I1435" t="str">
            <v>Ô6</v>
          </cell>
        </row>
        <row r="1436">
          <cell r="B1436" t="str">
            <v>11D0030405</v>
          </cell>
          <cell r="C1436" t="str">
            <v>Nguyễn Mạnh</v>
          </cell>
          <cell r="D1436" t="str">
            <v>Toàn</v>
          </cell>
          <cell r="E1436" t="str">
            <v>04.01.93</v>
          </cell>
          <cell r="F1436" t="str">
            <v>11CĐ-Ô4</v>
          </cell>
          <cell r="G1436" t="str">
            <v xml:space="preserve"> </v>
          </cell>
          <cell r="H1436" t="str">
            <v>B</v>
          </cell>
          <cell r="I1436" t="str">
            <v>Ô5</v>
          </cell>
        </row>
        <row r="1437">
          <cell r="B1437" t="str">
            <v>11D0030407</v>
          </cell>
          <cell r="C1437" t="str">
            <v>Trương Đình</v>
          </cell>
          <cell r="D1437" t="str">
            <v>Toàn</v>
          </cell>
          <cell r="E1437" t="str">
            <v>05.07.92</v>
          </cell>
          <cell r="F1437" t="str">
            <v>11CĐ-Ô4</v>
          </cell>
          <cell r="G1437" t="str">
            <v xml:space="preserve"> </v>
          </cell>
          <cell r="H1437" t="str">
            <v>B</v>
          </cell>
          <cell r="I1437" t="str">
            <v>Ô5</v>
          </cell>
        </row>
        <row r="1438">
          <cell r="B1438" t="str">
            <v>11D0030408</v>
          </cell>
          <cell r="C1438" t="str">
            <v>Trầm Minh</v>
          </cell>
          <cell r="D1438" t="str">
            <v>Trí</v>
          </cell>
          <cell r="E1438" t="str">
            <v>10.10.93</v>
          </cell>
          <cell r="F1438" t="str">
            <v>11CĐ-Ô4</v>
          </cell>
          <cell r="G1438" t="str">
            <v xml:space="preserve"> </v>
          </cell>
          <cell r="I1438" t="str">
            <v>Ô5</v>
          </cell>
        </row>
        <row r="1439">
          <cell r="B1439" t="str">
            <v>11D0030157</v>
          </cell>
          <cell r="C1439" t="str">
            <v>Trần Minh</v>
          </cell>
          <cell r="D1439" t="str">
            <v>Trí</v>
          </cell>
          <cell r="E1439" t="str">
            <v>27.05.93</v>
          </cell>
          <cell r="F1439" t="str">
            <v>11CĐ-Ô4</v>
          </cell>
          <cell r="G1439" t="str">
            <v xml:space="preserve"> </v>
          </cell>
          <cell r="H1439" t="str">
            <v>B</v>
          </cell>
          <cell r="I1439" t="str">
            <v>Ô3</v>
          </cell>
        </row>
        <row r="1440">
          <cell r="B1440" t="str">
            <v>11D0030414</v>
          </cell>
          <cell r="C1440" t="str">
            <v>Đặng Văn</v>
          </cell>
          <cell r="D1440" t="str">
            <v>Trung</v>
          </cell>
          <cell r="E1440" t="str">
            <v>15.01.93</v>
          </cell>
          <cell r="F1440" t="str">
            <v>11CĐ-Ô4</v>
          </cell>
          <cell r="G1440" t="str">
            <v xml:space="preserve"> </v>
          </cell>
          <cell r="H1440" t="str">
            <v>B</v>
          </cell>
          <cell r="I1440" t="str">
            <v>Ô5</v>
          </cell>
        </row>
        <row r="1441">
          <cell r="B1441" t="str">
            <v>11D0030167</v>
          </cell>
          <cell r="C1441" t="str">
            <v>Dư Ngọc Hoàng</v>
          </cell>
          <cell r="D1441" t="str">
            <v>Tự</v>
          </cell>
          <cell r="E1441" t="str">
            <v>06.07.93</v>
          </cell>
          <cell r="F1441" t="str">
            <v>11CĐ-Ô4</v>
          </cell>
          <cell r="H1441" t="str">
            <v>B</v>
          </cell>
          <cell r="I1441" t="str">
            <v>Ô3-DT.Hoa</v>
          </cell>
        </row>
        <row r="1442">
          <cell r="B1442" t="str">
            <v>11D0030170</v>
          </cell>
          <cell r="C1442" t="str">
            <v>Nguyễn Anh</v>
          </cell>
          <cell r="D1442" t="str">
            <v>Tuấn</v>
          </cell>
          <cell r="E1442" t="str">
            <v>15.03.92</v>
          </cell>
          <cell r="F1442" t="str">
            <v>11CĐ-Ô4</v>
          </cell>
          <cell r="G1442" t="str">
            <v xml:space="preserve"> </v>
          </cell>
          <cell r="H1442" t="str">
            <v>B</v>
          </cell>
          <cell r="I1442" t="str">
            <v>Ô3</v>
          </cell>
        </row>
        <row r="1443">
          <cell r="B1443" t="str">
            <v>11D0030426</v>
          </cell>
          <cell r="C1443" t="str">
            <v>Trần Thanh</v>
          </cell>
          <cell r="D1443" t="str">
            <v>Túc</v>
          </cell>
          <cell r="E1443" t="str">
            <v>12.08.93</v>
          </cell>
          <cell r="F1443" t="str">
            <v>11CĐ-Ô4</v>
          </cell>
          <cell r="G1443" t="str">
            <v xml:space="preserve"> </v>
          </cell>
          <cell r="H1443" t="str">
            <v>B</v>
          </cell>
          <cell r="I1443" t="str">
            <v>Ô5</v>
          </cell>
        </row>
        <row r="1444">
          <cell r="B1444" t="str">
            <v>11D0030177</v>
          </cell>
          <cell r="C1444" t="str">
            <v>Trương Quốc</v>
          </cell>
          <cell r="D1444" t="str">
            <v>Việt</v>
          </cell>
          <cell r="E1444" t="str">
            <v>04.10.93</v>
          </cell>
          <cell r="F1444" t="str">
            <v>11CĐ-Ô4</v>
          </cell>
          <cell r="H1444" t="str">
            <v>B</v>
          </cell>
          <cell r="I1444" t="str">
            <v>Ô3</v>
          </cell>
        </row>
        <row r="1445">
          <cell r="B1445" t="str">
            <v>11D0030439</v>
          </cell>
          <cell r="C1445" t="str">
            <v>Ngô Hoàng</v>
          </cell>
          <cell r="D1445" t="str">
            <v>Vinh</v>
          </cell>
          <cell r="E1445" t="str">
            <v>26.12.93</v>
          </cell>
          <cell r="F1445" t="str">
            <v>11CĐ-Ô4</v>
          </cell>
          <cell r="G1445" t="str">
            <v xml:space="preserve"> </v>
          </cell>
          <cell r="I1445" t="str">
            <v>Ô5</v>
          </cell>
        </row>
        <row r="1446">
          <cell r="B1446" t="str">
            <v>11D0030442</v>
          </cell>
          <cell r="C1446" t="str">
            <v>Đặng Văn</v>
          </cell>
          <cell r="D1446" t="str">
            <v>Vũ</v>
          </cell>
          <cell r="E1446" t="str">
            <v>24.12.93</v>
          </cell>
          <cell r="F1446" t="str">
            <v>11CĐ-Ô4</v>
          </cell>
          <cell r="G1446" t="str">
            <v xml:space="preserve"> </v>
          </cell>
          <cell r="H1446" t="str">
            <v>B</v>
          </cell>
          <cell r="I1446" t="str">
            <v>Ô5</v>
          </cell>
        </row>
        <row r="1447">
          <cell r="B1447" t="str">
            <v>11D0030193</v>
          </cell>
          <cell r="C1447" t="str">
            <v>Phạm Ngọc</v>
          </cell>
          <cell r="D1447" t="str">
            <v>Ba</v>
          </cell>
          <cell r="E1447" t="str">
            <v>02.09.91</v>
          </cell>
          <cell r="F1447" t="str">
            <v>11CĐ-Ô5</v>
          </cell>
          <cell r="G1447" t="str">
            <v xml:space="preserve"> </v>
          </cell>
          <cell r="H1447" t="str">
            <v>B</v>
          </cell>
          <cell r="I1447" t="str">
            <v>Ô7</v>
          </cell>
        </row>
        <row r="1448">
          <cell r="B1448" t="str">
            <v>11D0030202</v>
          </cell>
          <cell r="C1448" t="str">
            <v>Háu Nhộc</v>
          </cell>
          <cell r="D1448" t="str">
            <v>Bình</v>
          </cell>
          <cell r="E1448" t="str">
            <v>02.07.91</v>
          </cell>
          <cell r="F1448" t="str">
            <v>11CĐ-Ô5</v>
          </cell>
          <cell r="G1448" t="str">
            <v xml:space="preserve"> </v>
          </cell>
          <cell r="H1448" t="str">
            <v>B</v>
          </cell>
          <cell r="I1448" t="str">
            <v>Ô7-DT.Hoa</v>
          </cell>
        </row>
        <row r="1449">
          <cell r="B1449" t="str">
            <v>11D0030205</v>
          </cell>
          <cell r="C1449" t="str">
            <v>Phạm Hoàng</v>
          </cell>
          <cell r="D1449" t="str">
            <v>Chiến</v>
          </cell>
          <cell r="E1449" t="str">
            <v>30.01.93</v>
          </cell>
          <cell r="F1449" t="str">
            <v>11CĐ-Ô5</v>
          </cell>
          <cell r="G1449" t="str">
            <v xml:space="preserve"> </v>
          </cell>
          <cell r="I1449" t="str">
            <v>Ô7</v>
          </cell>
        </row>
        <row r="1450">
          <cell r="B1450" t="str">
            <v>11D0030207</v>
          </cell>
          <cell r="C1450" t="str">
            <v>Nguyễn Quốc</v>
          </cell>
          <cell r="D1450" t="str">
            <v>Cường</v>
          </cell>
          <cell r="E1450" t="str">
            <v>18.06.92</v>
          </cell>
          <cell r="F1450" t="str">
            <v>11CĐ-Ô5</v>
          </cell>
          <cell r="G1450" t="str">
            <v xml:space="preserve"> </v>
          </cell>
          <cell r="H1450" t="str">
            <v>B</v>
          </cell>
          <cell r="I1450" t="str">
            <v>Ô7</v>
          </cell>
        </row>
        <row r="1451">
          <cell r="B1451" t="str">
            <v>11D0030209</v>
          </cell>
          <cell r="C1451" t="str">
            <v>Trần Văn</v>
          </cell>
          <cell r="D1451" t="str">
            <v>Dân</v>
          </cell>
          <cell r="E1451" t="str">
            <v>04.07.93</v>
          </cell>
          <cell r="F1451" t="str">
            <v>11CĐ-Ô5</v>
          </cell>
          <cell r="G1451" t="str">
            <v xml:space="preserve"> </v>
          </cell>
          <cell r="H1451" t="str">
            <v>B</v>
          </cell>
          <cell r="I1451" t="str">
            <v>Ô7</v>
          </cell>
        </row>
        <row r="1452">
          <cell r="B1452" t="str">
            <v>11D0030217</v>
          </cell>
          <cell r="C1452" t="str">
            <v>Nguyễn Thành</v>
          </cell>
          <cell r="D1452" t="str">
            <v>Đại</v>
          </cell>
          <cell r="E1452" t="str">
            <v>04.07.93</v>
          </cell>
          <cell r="F1452" t="str">
            <v>11CĐ-Ô5</v>
          </cell>
          <cell r="G1452" t="str">
            <v xml:space="preserve"> </v>
          </cell>
          <cell r="H1452" t="str">
            <v>B</v>
          </cell>
          <cell r="I1452" t="str">
            <v>Ô7</v>
          </cell>
        </row>
        <row r="1453">
          <cell r="B1453" t="str">
            <v>11D0030222</v>
          </cell>
          <cell r="C1453" t="str">
            <v>Phùng Tấn</v>
          </cell>
          <cell r="D1453" t="str">
            <v>Đạt</v>
          </cell>
          <cell r="E1453" t="str">
            <v>11.01.93</v>
          </cell>
          <cell r="F1453" t="str">
            <v>11CĐ-Ô5</v>
          </cell>
          <cell r="G1453" t="str">
            <v xml:space="preserve"> </v>
          </cell>
          <cell r="H1453" t="str">
            <v>B</v>
          </cell>
          <cell r="I1453" t="str">
            <v>Ô7</v>
          </cell>
        </row>
        <row r="1454">
          <cell r="B1454" t="str">
            <v>10D0030216</v>
          </cell>
          <cell r="C1454" t="str">
            <v xml:space="preserve">Trần Văn  </v>
          </cell>
          <cell r="D1454" t="str">
            <v>Ga</v>
          </cell>
          <cell r="E1454" t="str">
            <v>12.10.92</v>
          </cell>
          <cell r="F1454" t="str">
            <v>11CĐ-Ô5</v>
          </cell>
          <cell r="H1454" t="str">
            <v>B</v>
          </cell>
          <cell r="I1454" t="str">
            <v>Ô3</v>
          </cell>
        </row>
        <row r="1455">
          <cell r="B1455" t="str">
            <v>11D0030228</v>
          </cell>
          <cell r="C1455" t="str">
            <v>Nguyễn Hoàng</v>
          </cell>
          <cell r="D1455" t="str">
            <v>Giang</v>
          </cell>
          <cell r="E1455" t="str">
            <v>01.05.93</v>
          </cell>
          <cell r="F1455" t="str">
            <v>11CĐ-Ô5</v>
          </cell>
          <cell r="G1455" t="str">
            <v xml:space="preserve"> </v>
          </cell>
          <cell r="H1455" t="str">
            <v>B</v>
          </cell>
          <cell r="I1455" t="str">
            <v>Ô7</v>
          </cell>
        </row>
        <row r="1456">
          <cell r="B1456" t="str">
            <v>10D0030221</v>
          </cell>
          <cell r="C1456" t="str">
            <v xml:space="preserve">Nguyễn Hữu  </v>
          </cell>
          <cell r="D1456" t="str">
            <v>Hải</v>
          </cell>
          <cell r="E1456" t="str">
            <v>22.08.90</v>
          </cell>
          <cell r="F1456" t="str">
            <v>11CĐ-Ô5</v>
          </cell>
          <cell r="H1456" t="str">
            <v>B</v>
          </cell>
          <cell r="I1456" t="str">
            <v>Ô3</v>
          </cell>
        </row>
        <row r="1457">
          <cell r="B1457" t="str">
            <v>11D0030230</v>
          </cell>
          <cell r="C1457" t="str">
            <v>Lê Phúc</v>
          </cell>
          <cell r="D1457" t="str">
            <v>Hậu</v>
          </cell>
          <cell r="E1457" t="str">
            <v>24.02.93</v>
          </cell>
          <cell r="F1457" t="str">
            <v>11CĐ-Ô5</v>
          </cell>
          <cell r="G1457" t="str">
            <v xml:space="preserve"> </v>
          </cell>
          <cell r="H1457" t="str">
            <v>B</v>
          </cell>
          <cell r="I1457" t="str">
            <v>Ô7</v>
          </cell>
        </row>
        <row r="1458">
          <cell r="B1458" t="str">
            <v>11D0030231</v>
          </cell>
          <cell r="C1458" t="str">
            <v>Nguyễn Thái</v>
          </cell>
          <cell r="D1458" t="str">
            <v>Hậu</v>
          </cell>
          <cell r="E1458" t="str">
            <v>01.04.93</v>
          </cell>
          <cell r="F1458" t="str">
            <v>11CĐ-Ô5</v>
          </cell>
          <cell r="G1458" t="str">
            <v xml:space="preserve"> </v>
          </cell>
          <cell r="H1458" t="str">
            <v>B</v>
          </cell>
          <cell r="I1458" t="str">
            <v>Ô7</v>
          </cell>
        </row>
        <row r="1459">
          <cell r="B1459" t="str">
            <v>11D0030235</v>
          </cell>
          <cell r="C1459" t="str">
            <v>Hồ Xuân</v>
          </cell>
          <cell r="D1459" t="str">
            <v>Hiệp</v>
          </cell>
          <cell r="E1459" t="str">
            <v>09.10.93</v>
          </cell>
          <cell r="F1459" t="str">
            <v>11CĐ-Ô5</v>
          </cell>
          <cell r="G1459" t="str">
            <v xml:space="preserve"> </v>
          </cell>
          <cell r="H1459" t="str">
            <v>B</v>
          </cell>
          <cell r="I1459" t="str">
            <v>Ô7</v>
          </cell>
        </row>
        <row r="1460">
          <cell r="B1460" t="str">
            <v>09D0030047</v>
          </cell>
          <cell r="C1460" t="str">
            <v>Nguyễn Văn</v>
          </cell>
          <cell r="D1460" t="str">
            <v>Hòa</v>
          </cell>
          <cell r="E1460" t="str">
            <v>29.07.91</v>
          </cell>
          <cell r="F1460" t="str">
            <v>11CĐ-Ô5</v>
          </cell>
          <cell r="H1460" t="str">
            <v>B</v>
          </cell>
          <cell r="I1460" t="str">
            <v>Ô3</v>
          </cell>
        </row>
        <row r="1461">
          <cell r="B1461" t="str">
            <v>11D0030256</v>
          </cell>
          <cell r="C1461" t="str">
            <v>Võ Tấn</v>
          </cell>
          <cell r="D1461" t="str">
            <v>Hùng</v>
          </cell>
          <cell r="E1461" t="str">
            <v>03.01.92</v>
          </cell>
          <cell r="F1461" t="str">
            <v>11CĐ-Ô5</v>
          </cell>
          <cell r="G1461" t="str">
            <v xml:space="preserve"> </v>
          </cell>
          <cell r="H1461" t="str">
            <v>B</v>
          </cell>
          <cell r="I1461" t="str">
            <v>Ô7</v>
          </cell>
        </row>
        <row r="1462">
          <cell r="B1462" t="str">
            <v>11D0030258</v>
          </cell>
          <cell r="C1462" t="str">
            <v>Diệp Quang</v>
          </cell>
          <cell r="D1462" t="str">
            <v>Huy</v>
          </cell>
          <cell r="E1462" t="str">
            <v>02.10.93</v>
          </cell>
          <cell r="F1462" t="str">
            <v>11CĐ-Ô5</v>
          </cell>
          <cell r="G1462" t="str">
            <v xml:space="preserve"> </v>
          </cell>
          <cell r="H1462" t="str">
            <v>B</v>
          </cell>
          <cell r="I1462" t="str">
            <v>Ô7</v>
          </cell>
        </row>
        <row r="1463">
          <cell r="B1463" t="str">
            <v>11D0030262</v>
          </cell>
          <cell r="C1463" t="str">
            <v>Nguyễn Thanh</v>
          </cell>
          <cell r="D1463" t="str">
            <v>Huy</v>
          </cell>
          <cell r="E1463" t="str">
            <v>19.08.93</v>
          </cell>
          <cell r="F1463" t="str">
            <v>11CĐ-Ô5</v>
          </cell>
          <cell r="G1463" t="str">
            <v xml:space="preserve"> </v>
          </cell>
          <cell r="H1463" t="str">
            <v>B</v>
          </cell>
          <cell r="I1463" t="str">
            <v>Ô7</v>
          </cell>
        </row>
        <row r="1464">
          <cell r="B1464" t="str">
            <v>11D0030269</v>
          </cell>
          <cell r="C1464" t="str">
            <v>Đặng Tiến</v>
          </cell>
          <cell r="D1464" t="str">
            <v>Khoa</v>
          </cell>
          <cell r="E1464" t="str">
            <v>19.02.92</v>
          </cell>
          <cell r="F1464" t="str">
            <v>11CĐ-Ô5</v>
          </cell>
          <cell r="G1464" t="str">
            <v xml:space="preserve"> </v>
          </cell>
          <cell r="H1464" t="str">
            <v>B</v>
          </cell>
          <cell r="I1464" t="str">
            <v>Ô7</v>
          </cell>
        </row>
        <row r="1465">
          <cell r="B1465" t="str">
            <v>11D0030270</v>
          </cell>
          <cell r="C1465" t="str">
            <v>Trần Minh</v>
          </cell>
          <cell r="D1465" t="str">
            <v>Khoa</v>
          </cell>
          <cell r="E1465" t="str">
            <v>04.09.93</v>
          </cell>
          <cell r="F1465" t="str">
            <v>11CĐ-Ô5</v>
          </cell>
          <cell r="G1465" t="str">
            <v xml:space="preserve"> </v>
          </cell>
          <cell r="H1465" t="str">
            <v>B</v>
          </cell>
          <cell r="I1465" t="str">
            <v>Ô7</v>
          </cell>
        </row>
        <row r="1466">
          <cell r="B1466" t="str">
            <v>11D0030274</v>
          </cell>
          <cell r="C1466" t="str">
            <v>Ngô Văn</v>
          </cell>
          <cell r="D1466" t="str">
            <v>Kiệt</v>
          </cell>
          <cell r="E1466" t="str">
            <v>26.06.93</v>
          </cell>
          <cell r="F1466" t="str">
            <v>11CĐ-Ô5</v>
          </cell>
          <cell r="G1466" t="str">
            <v xml:space="preserve"> </v>
          </cell>
          <cell r="H1466" t="str">
            <v>B</v>
          </cell>
          <cell r="I1466" t="str">
            <v>Ô7</v>
          </cell>
        </row>
        <row r="1467">
          <cell r="B1467" t="str">
            <v>11D0030281</v>
          </cell>
          <cell r="C1467" t="str">
            <v>Phạm Tuấn</v>
          </cell>
          <cell r="D1467" t="str">
            <v>Linh</v>
          </cell>
          <cell r="E1467" t="str">
            <v>18.10.93</v>
          </cell>
          <cell r="F1467" t="str">
            <v>11CĐ-Ô5</v>
          </cell>
          <cell r="G1467" t="str">
            <v xml:space="preserve"> </v>
          </cell>
          <cell r="H1467" t="str">
            <v>B</v>
          </cell>
          <cell r="I1467" t="str">
            <v>Ô7</v>
          </cell>
        </row>
        <row r="1468">
          <cell r="B1468" t="str">
            <v>11D0030282</v>
          </cell>
          <cell r="C1468" t="str">
            <v>Võ Trung</v>
          </cell>
          <cell r="D1468" t="str">
            <v>Linh</v>
          </cell>
          <cell r="E1468" t="str">
            <v>10.12.92</v>
          </cell>
          <cell r="F1468" t="str">
            <v>11CĐ-Ô5</v>
          </cell>
          <cell r="G1468" t="str">
            <v xml:space="preserve"> </v>
          </cell>
          <cell r="H1468" t="str">
            <v>B</v>
          </cell>
          <cell r="I1468" t="str">
            <v>Ô7</v>
          </cell>
        </row>
        <row r="1469">
          <cell r="B1469" t="str">
            <v>11D0030293</v>
          </cell>
          <cell r="C1469" t="str">
            <v>Võ Minh</v>
          </cell>
          <cell r="D1469" t="str">
            <v>Lực</v>
          </cell>
          <cell r="E1469" t="str">
            <v>07.03.93</v>
          </cell>
          <cell r="F1469" t="str">
            <v>11CĐ-Ô5</v>
          </cell>
          <cell r="G1469" t="str">
            <v xml:space="preserve"> </v>
          </cell>
          <cell r="H1469" t="str">
            <v>B</v>
          </cell>
          <cell r="I1469" t="str">
            <v>Ô7</v>
          </cell>
        </row>
        <row r="1470">
          <cell r="B1470" t="str">
            <v>11D0030296</v>
          </cell>
          <cell r="C1470" t="str">
            <v>Nguyễn Đức</v>
          </cell>
          <cell r="D1470" t="str">
            <v>Minh</v>
          </cell>
          <cell r="E1470" t="str">
            <v>22.01.93</v>
          </cell>
          <cell r="F1470" t="str">
            <v>11CĐ-Ô5</v>
          </cell>
          <cell r="G1470" t="str">
            <v xml:space="preserve"> </v>
          </cell>
          <cell r="H1470" t="str">
            <v>B</v>
          </cell>
          <cell r="I1470" t="str">
            <v>Ô7</v>
          </cell>
        </row>
        <row r="1471">
          <cell r="B1471" t="str">
            <v>11D0030311</v>
          </cell>
          <cell r="C1471" t="str">
            <v>Nguyễn Sơn</v>
          </cell>
          <cell r="D1471" t="str">
            <v>Nguyên</v>
          </cell>
          <cell r="E1471" t="str">
            <v>11.08.93</v>
          </cell>
          <cell r="F1471" t="str">
            <v>11CĐ-Ô5</v>
          </cell>
          <cell r="G1471" t="str">
            <v xml:space="preserve"> </v>
          </cell>
          <cell r="H1471" t="str">
            <v>B</v>
          </cell>
          <cell r="I1471" t="str">
            <v>Ô7</v>
          </cell>
        </row>
        <row r="1472">
          <cell r="B1472" t="str">
            <v>11D0030312</v>
          </cell>
          <cell r="C1472" t="str">
            <v>Nguyễn Xuân</v>
          </cell>
          <cell r="D1472" t="str">
            <v>Nguyên</v>
          </cell>
          <cell r="E1472" t="str">
            <v>08.10.93</v>
          </cell>
          <cell r="F1472" t="str">
            <v>11CĐ-Ô5</v>
          </cell>
          <cell r="G1472" t="str">
            <v xml:space="preserve"> </v>
          </cell>
          <cell r="H1472" t="str">
            <v>B</v>
          </cell>
          <cell r="I1472" t="str">
            <v>Ô7</v>
          </cell>
        </row>
        <row r="1473">
          <cell r="B1473" t="str">
            <v>11D0030324</v>
          </cell>
          <cell r="C1473" t="str">
            <v>Huỳnh Thanh</v>
          </cell>
          <cell r="D1473" t="str">
            <v>Phong</v>
          </cell>
          <cell r="E1473" t="str">
            <v>07.11.93</v>
          </cell>
          <cell r="F1473" t="str">
            <v>11CĐ-Ô5</v>
          </cell>
          <cell r="G1473" t="str">
            <v xml:space="preserve"> </v>
          </cell>
          <cell r="I1473" t="str">
            <v>Ô7</v>
          </cell>
        </row>
        <row r="1474">
          <cell r="B1474" t="str">
            <v>11D0030326</v>
          </cell>
          <cell r="C1474" t="str">
            <v>Trương Văn</v>
          </cell>
          <cell r="D1474" t="str">
            <v>Phong</v>
          </cell>
          <cell r="E1474" t="str">
            <v>27.03.93</v>
          </cell>
          <cell r="F1474" t="str">
            <v>11CĐ-Ô5</v>
          </cell>
          <cell r="G1474" t="str">
            <v>LPHT</v>
          </cell>
          <cell r="H1474" t="str">
            <v>B</v>
          </cell>
          <cell r="I1474" t="str">
            <v>Ô7</v>
          </cell>
        </row>
        <row r="1475">
          <cell r="B1475" t="str">
            <v>11D0030327</v>
          </cell>
          <cell r="C1475" t="str">
            <v>Huỳnh Ngọc</v>
          </cell>
          <cell r="D1475" t="str">
            <v>Phú</v>
          </cell>
          <cell r="E1475" t="str">
            <v>19.09.93</v>
          </cell>
          <cell r="F1475" t="str">
            <v>11CĐ-Ô5</v>
          </cell>
          <cell r="G1475" t="str">
            <v>LPKL</v>
          </cell>
          <cell r="H1475" t="str">
            <v>B</v>
          </cell>
          <cell r="I1475" t="str">
            <v>Ô7</v>
          </cell>
        </row>
        <row r="1476">
          <cell r="B1476" t="str">
            <v>11D0030332</v>
          </cell>
          <cell r="C1476" t="str">
            <v>Hồ Nguyễn Thanh</v>
          </cell>
          <cell r="D1476" t="str">
            <v>Phương</v>
          </cell>
          <cell r="E1476" t="str">
            <v>15.10.93</v>
          </cell>
          <cell r="F1476" t="str">
            <v>11CĐ-Ô5</v>
          </cell>
          <cell r="G1476" t="str">
            <v xml:space="preserve"> </v>
          </cell>
          <cell r="H1476" t="str">
            <v>B</v>
          </cell>
          <cell r="I1476" t="str">
            <v>Ô7</v>
          </cell>
        </row>
        <row r="1477">
          <cell r="B1477" t="str">
            <v>11D0030333</v>
          </cell>
          <cell r="C1477" t="str">
            <v>Mai Thanh</v>
          </cell>
          <cell r="D1477" t="str">
            <v>Phương</v>
          </cell>
          <cell r="E1477" t="str">
            <v>17.06.91</v>
          </cell>
          <cell r="F1477" t="str">
            <v>11CĐ-Ô5</v>
          </cell>
          <cell r="G1477" t="str">
            <v xml:space="preserve"> </v>
          </cell>
          <cell r="H1477" t="str">
            <v>B</v>
          </cell>
          <cell r="I1477" t="str">
            <v>Ô7</v>
          </cell>
        </row>
        <row r="1478">
          <cell r="B1478" t="str">
            <v>10D0030116</v>
          </cell>
          <cell r="C1478" t="str">
            <v>Hoàng Văn</v>
          </cell>
          <cell r="D1478" t="str">
            <v>Quỳnh</v>
          </cell>
          <cell r="E1478" t="str">
            <v>24.03.90</v>
          </cell>
          <cell r="F1478" t="str">
            <v>11CĐ-Ô5</v>
          </cell>
          <cell r="H1478" t="str">
            <v>B</v>
          </cell>
          <cell r="I1478" t="str">
            <v>Ô3-DT.Tày*</v>
          </cell>
        </row>
        <row r="1479">
          <cell r="B1479" t="str">
            <v>11D0030452</v>
          </cell>
          <cell r="C1479" t="str">
            <v>Nguyễn Minh</v>
          </cell>
          <cell r="D1479" t="str">
            <v>Siêu</v>
          </cell>
          <cell r="E1479" t="str">
            <v>20.12.92</v>
          </cell>
          <cell r="F1479" t="str">
            <v>11CĐ-Ô5</v>
          </cell>
          <cell r="G1479" t="str">
            <v xml:space="preserve"> </v>
          </cell>
          <cell r="H1479" t="str">
            <v>B</v>
          </cell>
          <cell r="I1479" t="str">
            <v>Ô7</v>
          </cell>
        </row>
        <row r="1480">
          <cell r="B1480" t="str">
            <v>11D0030354</v>
          </cell>
          <cell r="C1480" t="str">
            <v>Huỳnh Văn</v>
          </cell>
          <cell r="D1480" t="str">
            <v>Tâm</v>
          </cell>
          <cell r="E1480" t="str">
            <v>13.08.92</v>
          </cell>
          <cell r="F1480" t="str">
            <v>11CĐ-Ô5</v>
          </cell>
          <cell r="G1480" t="str">
            <v xml:space="preserve"> </v>
          </cell>
          <cell r="H1480" t="str">
            <v>B</v>
          </cell>
          <cell r="I1480" t="str">
            <v>Ô7</v>
          </cell>
        </row>
        <row r="1481">
          <cell r="B1481" t="str">
            <v>11D0030356</v>
          </cell>
          <cell r="C1481" t="str">
            <v>Lê Văn</v>
          </cell>
          <cell r="D1481" t="str">
            <v>Tâm</v>
          </cell>
          <cell r="E1481" t="str">
            <v>02.05.93</v>
          </cell>
          <cell r="F1481" t="str">
            <v>11CĐ-Ô5</v>
          </cell>
          <cell r="G1481" t="str">
            <v xml:space="preserve"> </v>
          </cell>
          <cell r="H1481" t="str">
            <v>B</v>
          </cell>
          <cell r="I1481" t="str">
            <v>Ô7-Con TB 2/4</v>
          </cell>
        </row>
        <row r="1482">
          <cell r="B1482" t="str">
            <v>11D0030450</v>
          </cell>
          <cell r="C1482" t="str">
            <v>Nguyễn Nhật</v>
          </cell>
          <cell r="D1482" t="str">
            <v>Tân</v>
          </cell>
          <cell r="E1482" t="str">
            <v>06.07.93</v>
          </cell>
          <cell r="F1482" t="str">
            <v>11CĐ-Ô5</v>
          </cell>
          <cell r="G1482" t="str">
            <v xml:space="preserve"> </v>
          </cell>
          <cell r="H1482" t="str">
            <v>B</v>
          </cell>
          <cell r="I1482" t="str">
            <v>Ô7</v>
          </cell>
        </row>
        <row r="1483">
          <cell r="B1483" t="str">
            <v>10D0030138</v>
          </cell>
          <cell r="C1483" t="str">
            <v>Nguyễn Tấn</v>
          </cell>
          <cell r="D1483" t="str">
            <v>Thành</v>
          </cell>
          <cell r="E1483" t="str">
            <v>21.07.92</v>
          </cell>
          <cell r="F1483" t="str">
            <v>11CĐ-Ô5</v>
          </cell>
          <cell r="H1483" t="str">
            <v>B</v>
          </cell>
          <cell r="I1483" t="str">
            <v>Ô3</v>
          </cell>
        </row>
        <row r="1484">
          <cell r="B1484" t="str">
            <v>11D0030383</v>
          </cell>
          <cell r="C1484" t="str">
            <v>Trần Anh</v>
          </cell>
          <cell r="D1484" t="str">
            <v>Thiện</v>
          </cell>
          <cell r="E1484" t="str">
            <v>24.07.92</v>
          </cell>
          <cell r="F1484" t="str">
            <v>11CĐ-Ô5</v>
          </cell>
          <cell r="G1484" t="str">
            <v xml:space="preserve"> </v>
          </cell>
          <cell r="I1484" t="str">
            <v>Ô7-Con TB 3/4</v>
          </cell>
        </row>
        <row r="1485">
          <cell r="B1485" t="str">
            <v>11D0030395</v>
          </cell>
          <cell r="C1485" t="str">
            <v>Nguyễn Thanh</v>
          </cell>
          <cell r="D1485" t="str">
            <v>Tiền</v>
          </cell>
          <cell r="E1485" t="str">
            <v>02.08.93</v>
          </cell>
          <cell r="F1485" t="str">
            <v>11CĐ-Ô5</v>
          </cell>
          <cell r="G1485" t="str">
            <v xml:space="preserve"> </v>
          </cell>
          <cell r="H1485" t="str">
            <v>B</v>
          </cell>
          <cell r="I1485" t="str">
            <v>Ô7</v>
          </cell>
        </row>
        <row r="1486">
          <cell r="B1486" t="str">
            <v>11D0030398</v>
          </cell>
          <cell r="C1486" t="str">
            <v>Đỗ Văn</v>
          </cell>
          <cell r="D1486" t="str">
            <v>Tiếp</v>
          </cell>
          <cell r="E1486" t="str">
            <v>24.05.92</v>
          </cell>
          <cell r="F1486" t="str">
            <v>11CĐ-Ô5</v>
          </cell>
          <cell r="G1486" t="str">
            <v xml:space="preserve"> </v>
          </cell>
          <cell r="H1486" t="str">
            <v>B</v>
          </cell>
          <cell r="I1486" t="str">
            <v>Ô7</v>
          </cell>
        </row>
        <row r="1487">
          <cell r="B1487" t="str">
            <v>11D0030451</v>
          </cell>
          <cell r="C1487" t="str">
            <v>Mai</v>
          </cell>
          <cell r="D1487" t="str">
            <v>Tình</v>
          </cell>
          <cell r="E1487" t="str">
            <v>01.07.92</v>
          </cell>
          <cell r="F1487" t="str">
            <v>11CĐ-Ô5</v>
          </cell>
          <cell r="G1487" t="str">
            <v xml:space="preserve"> </v>
          </cell>
          <cell r="H1487" t="str">
            <v>B</v>
          </cell>
          <cell r="I1487" t="str">
            <v>Ô7</v>
          </cell>
        </row>
        <row r="1488">
          <cell r="B1488" t="str">
            <v>11D0030406</v>
          </cell>
          <cell r="C1488" t="str">
            <v>Nguyễn Xuân</v>
          </cell>
          <cell r="D1488" t="str">
            <v>Toàn</v>
          </cell>
          <cell r="E1488" t="str">
            <v>10.04.93</v>
          </cell>
          <cell r="F1488" t="str">
            <v>11CĐ-Ô5</v>
          </cell>
          <cell r="G1488" t="str">
            <v xml:space="preserve"> </v>
          </cell>
          <cell r="H1488" t="str">
            <v>B</v>
          </cell>
          <cell r="I1488" t="str">
            <v>Ô7</v>
          </cell>
        </row>
        <row r="1489">
          <cell r="B1489" t="str">
            <v>11D0030417</v>
          </cell>
          <cell r="C1489" t="str">
            <v>Đỗ Thanh</v>
          </cell>
          <cell r="D1489" t="str">
            <v>Truyền</v>
          </cell>
          <cell r="E1489" t="str">
            <v>13.06.93</v>
          </cell>
          <cell r="F1489" t="str">
            <v>11CĐ-Ô5</v>
          </cell>
          <cell r="G1489" t="str">
            <v xml:space="preserve"> </v>
          </cell>
          <cell r="H1489" t="str">
            <v>B</v>
          </cell>
          <cell r="I1489" t="str">
            <v>Ô7</v>
          </cell>
        </row>
        <row r="1490">
          <cell r="B1490" t="str">
            <v>11D0030423</v>
          </cell>
          <cell r="C1490" t="str">
            <v>Ngô Minh</v>
          </cell>
          <cell r="D1490" t="str">
            <v>Tuấn</v>
          </cell>
          <cell r="E1490" t="str">
            <v>28.05.91</v>
          </cell>
          <cell r="F1490" t="str">
            <v>11CĐ-Ô5</v>
          </cell>
          <cell r="G1490" t="str">
            <v xml:space="preserve"> </v>
          </cell>
          <cell r="H1490" t="str">
            <v>B</v>
          </cell>
          <cell r="I1490" t="str">
            <v>Ô7</v>
          </cell>
        </row>
        <row r="1491">
          <cell r="B1491" t="str">
            <v>11D0030435</v>
          </cell>
          <cell r="C1491" t="str">
            <v>Ngô Công</v>
          </cell>
          <cell r="D1491" t="str">
            <v>Vấn</v>
          </cell>
          <cell r="E1491" t="str">
            <v>30.10.93</v>
          </cell>
          <cell r="F1491" t="str">
            <v>11CĐ-Ô5</v>
          </cell>
          <cell r="G1491" t="str">
            <v>LT</v>
          </cell>
          <cell r="H1491" t="str">
            <v>B</v>
          </cell>
          <cell r="I1491" t="str">
            <v>Ô7</v>
          </cell>
        </row>
        <row r="1492">
          <cell r="B1492" t="str">
            <v>11D0030178</v>
          </cell>
          <cell r="C1492" t="str">
            <v>Nguyễn Hoài</v>
          </cell>
          <cell r="D1492" t="str">
            <v>Vinh</v>
          </cell>
          <cell r="E1492" t="str">
            <v>05.07.93</v>
          </cell>
          <cell r="F1492" t="str">
            <v>11CĐ-Ô5</v>
          </cell>
          <cell r="G1492" t="str">
            <v xml:space="preserve"> </v>
          </cell>
          <cell r="I1492" t="str">
            <v>Ô3</v>
          </cell>
        </row>
        <row r="1493">
          <cell r="B1493" t="str">
            <v>11D0030227</v>
          </cell>
          <cell r="C1493" t="str">
            <v>Nguyễn Văn</v>
          </cell>
          <cell r="D1493" t="str">
            <v>Đức</v>
          </cell>
          <cell r="E1493" t="str">
            <v>23.10.92</v>
          </cell>
          <cell r="F1493" t="str">
            <v>11CĐ-Ô6</v>
          </cell>
          <cell r="H1493" t="str">
            <v>B</v>
          </cell>
          <cell r="I1493" t="str">
            <v>Ô8</v>
          </cell>
        </row>
        <row r="1494">
          <cell r="B1494" t="str">
            <v>11D0030229</v>
          </cell>
          <cell r="C1494" t="str">
            <v>Đoàn Thanh</v>
          </cell>
          <cell r="D1494" t="str">
            <v>Hải</v>
          </cell>
          <cell r="E1494">
            <v>1993</v>
          </cell>
          <cell r="F1494" t="str">
            <v>11CĐ-Ô6</v>
          </cell>
          <cell r="H1494" t="str">
            <v>B</v>
          </cell>
          <cell r="I1494" t="str">
            <v>Ô8</v>
          </cell>
        </row>
        <row r="1495">
          <cell r="B1495" t="str">
            <v>11D0030233</v>
          </cell>
          <cell r="C1495" t="str">
            <v>Hồ Quang</v>
          </cell>
          <cell r="D1495" t="str">
            <v>Hiền</v>
          </cell>
          <cell r="E1495" t="str">
            <v>30.05.93</v>
          </cell>
          <cell r="F1495" t="str">
            <v>11CĐ-Ô6</v>
          </cell>
          <cell r="H1495" t="str">
            <v>B</v>
          </cell>
          <cell r="I1495" t="str">
            <v>Ô8-VPNQ.TCC31/3KT14/4/14</v>
          </cell>
        </row>
        <row r="1496">
          <cell r="B1496" t="str">
            <v>11D0030238</v>
          </cell>
          <cell r="C1496" t="str">
            <v>Võ Đức</v>
          </cell>
          <cell r="D1496" t="str">
            <v>Hiệp</v>
          </cell>
          <cell r="E1496" t="str">
            <v>17.07.93</v>
          </cell>
          <cell r="F1496" t="str">
            <v>11CĐ-Ô6</v>
          </cell>
          <cell r="H1496" t="str">
            <v>B</v>
          </cell>
          <cell r="I1496" t="str">
            <v>Ô8</v>
          </cell>
        </row>
        <row r="1497">
          <cell r="B1497" t="str">
            <v>11D0030240</v>
          </cell>
          <cell r="C1497" t="str">
            <v>Nguyễn Trung</v>
          </cell>
          <cell r="D1497" t="str">
            <v>Hiếu</v>
          </cell>
          <cell r="E1497" t="str">
            <v>02.06.93</v>
          </cell>
          <cell r="F1497" t="str">
            <v>11CĐ-Ô6</v>
          </cell>
          <cell r="G1497" t="str">
            <v xml:space="preserve"> </v>
          </cell>
          <cell r="I1497" t="str">
            <v>Ô8</v>
          </cell>
        </row>
        <row r="1498">
          <cell r="B1498" t="str">
            <v>11D0030244</v>
          </cell>
          <cell r="C1498" t="str">
            <v>Trần Huy</v>
          </cell>
          <cell r="D1498" t="str">
            <v>Hoàng</v>
          </cell>
          <cell r="E1498" t="str">
            <v>15.10.90</v>
          </cell>
          <cell r="F1498" t="str">
            <v>11CĐ-Ô6</v>
          </cell>
          <cell r="G1498" t="str">
            <v xml:space="preserve"> </v>
          </cell>
          <cell r="H1498" t="str">
            <v>B</v>
          </cell>
          <cell r="I1498" t="str">
            <v>Ô8</v>
          </cell>
        </row>
        <row r="1499">
          <cell r="B1499" t="str">
            <v>11D0030252</v>
          </cell>
          <cell r="C1499" t="str">
            <v>Lê Minh</v>
          </cell>
          <cell r="D1499" t="str">
            <v>Hùng</v>
          </cell>
          <cell r="E1499" t="str">
            <v>20.10.93</v>
          </cell>
          <cell r="F1499" t="str">
            <v>11CĐ-Ô6</v>
          </cell>
          <cell r="G1499" t="str">
            <v xml:space="preserve"> </v>
          </cell>
          <cell r="H1499" t="str">
            <v>B</v>
          </cell>
          <cell r="I1499" t="str">
            <v>Ô8</v>
          </cell>
        </row>
        <row r="1500">
          <cell r="B1500" t="str">
            <v>11D0030254</v>
          </cell>
          <cell r="C1500" t="str">
            <v>Nguyễn Duy</v>
          </cell>
          <cell r="D1500" t="str">
            <v>Hưng</v>
          </cell>
          <cell r="E1500" t="str">
            <v>30.04.91</v>
          </cell>
          <cell r="F1500" t="str">
            <v>11CĐ-Ô6</v>
          </cell>
          <cell r="G1500" t="str">
            <v>LPKL</v>
          </cell>
          <cell r="I1500" t="str">
            <v>Ô8</v>
          </cell>
        </row>
        <row r="1501">
          <cell r="B1501" t="str">
            <v>11D0030266</v>
          </cell>
          <cell r="C1501" t="str">
            <v>Nguyễn Hoàng</v>
          </cell>
          <cell r="D1501" t="str">
            <v>Khang</v>
          </cell>
          <cell r="E1501" t="str">
            <v>15.10.93</v>
          </cell>
          <cell r="F1501" t="str">
            <v>11CĐ-Ô6</v>
          </cell>
          <cell r="H1501" t="str">
            <v>B</v>
          </cell>
          <cell r="I1501" t="str">
            <v>Ô8</v>
          </cell>
        </row>
        <row r="1502">
          <cell r="B1502" t="str">
            <v>11D0030272</v>
          </cell>
          <cell r="C1502" t="str">
            <v>Nguyễn Minh</v>
          </cell>
          <cell r="D1502" t="str">
            <v>Khương</v>
          </cell>
          <cell r="E1502" t="str">
            <v>17.10.92</v>
          </cell>
          <cell r="F1502" t="str">
            <v>11CĐ-Ô6</v>
          </cell>
          <cell r="H1502" t="str">
            <v>B</v>
          </cell>
          <cell r="I1502" t="str">
            <v>Ô8</v>
          </cell>
        </row>
        <row r="1503">
          <cell r="B1503" t="str">
            <v>11D0030275</v>
          </cell>
          <cell r="C1503" t="str">
            <v>K'</v>
          </cell>
          <cell r="D1503" t="str">
            <v>Krin</v>
          </cell>
          <cell r="E1503" t="str">
            <v>26.10.89</v>
          </cell>
          <cell r="F1503" t="str">
            <v>11CĐ-Ô6</v>
          </cell>
          <cell r="G1503" t="str">
            <v xml:space="preserve"> </v>
          </cell>
          <cell r="H1503" t="str">
            <v>B</v>
          </cell>
          <cell r="I1503" t="str">
            <v>Ô8-DT.Mạ*</v>
          </cell>
        </row>
        <row r="1504">
          <cell r="B1504" t="str">
            <v>11D0030280</v>
          </cell>
          <cell r="C1504" t="str">
            <v>Phạm Dũng</v>
          </cell>
          <cell r="D1504" t="str">
            <v>Liêm</v>
          </cell>
          <cell r="E1504" t="str">
            <v>04.07.93</v>
          </cell>
          <cell r="F1504" t="str">
            <v>11CĐ-Ô6</v>
          </cell>
          <cell r="G1504" t="str">
            <v xml:space="preserve"> </v>
          </cell>
          <cell r="H1504" t="str">
            <v>B</v>
          </cell>
          <cell r="I1504" t="str">
            <v>Ô8-VPNQ.VCC31/3CC14/4/14</v>
          </cell>
        </row>
        <row r="1505">
          <cell r="B1505" t="str">
            <v>11D0030283</v>
          </cell>
          <cell r="C1505" t="str">
            <v>Đặng Thế</v>
          </cell>
          <cell r="D1505" t="str">
            <v>Lộc</v>
          </cell>
          <cell r="E1505" t="str">
            <v>12.03.93</v>
          </cell>
          <cell r="F1505" t="str">
            <v>11CĐ-Ô6</v>
          </cell>
          <cell r="G1505" t="str">
            <v xml:space="preserve"> </v>
          </cell>
          <cell r="H1505" t="str">
            <v>B</v>
          </cell>
          <cell r="I1505" t="str">
            <v>Ô8</v>
          </cell>
        </row>
        <row r="1506">
          <cell r="B1506" t="str">
            <v>11D0030289</v>
          </cell>
          <cell r="C1506" t="str">
            <v>Nguyễn Văn</v>
          </cell>
          <cell r="D1506" t="str">
            <v>Long</v>
          </cell>
          <cell r="E1506" t="str">
            <v>10.05.93</v>
          </cell>
          <cell r="F1506" t="str">
            <v>11CĐ-Ô6</v>
          </cell>
          <cell r="G1506" t="str">
            <v xml:space="preserve"> </v>
          </cell>
          <cell r="H1506" t="str">
            <v>B</v>
          </cell>
          <cell r="I1506" t="str">
            <v>Ô8</v>
          </cell>
        </row>
        <row r="1507">
          <cell r="B1507" t="str">
            <v>11D0030290</v>
          </cell>
          <cell r="C1507" t="str">
            <v>Nguyễn Việt</v>
          </cell>
          <cell r="D1507" t="str">
            <v>Long</v>
          </cell>
          <cell r="E1507" t="str">
            <v>17.01.89</v>
          </cell>
          <cell r="F1507" t="str">
            <v>11CĐ-Ô6</v>
          </cell>
          <cell r="G1507" t="str">
            <v xml:space="preserve"> </v>
          </cell>
          <cell r="I1507" t="str">
            <v>Ô8-BĐXN-VPNQ.VCC31/3CC14/4/14</v>
          </cell>
        </row>
        <row r="1508">
          <cell r="B1508" t="str">
            <v>11D0030300</v>
          </cell>
          <cell r="C1508" t="str">
            <v>Lê Nhật</v>
          </cell>
          <cell r="D1508" t="str">
            <v>Nam</v>
          </cell>
          <cell r="E1508" t="str">
            <v>19.12.93</v>
          </cell>
          <cell r="F1508" t="str">
            <v>11CĐ-Ô6</v>
          </cell>
          <cell r="G1508" t="str">
            <v xml:space="preserve"> </v>
          </cell>
          <cell r="H1508" t="str">
            <v>B</v>
          </cell>
          <cell r="I1508" t="str">
            <v>Ô8</v>
          </cell>
        </row>
        <row r="1509">
          <cell r="B1509" t="str">
            <v>11D0030303</v>
          </cell>
          <cell r="C1509" t="str">
            <v>Võ Văn</v>
          </cell>
          <cell r="D1509" t="str">
            <v>Nghĩa</v>
          </cell>
          <cell r="E1509" t="str">
            <v>04.10.93</v>
          </cell>
          <cell r="F1509" t="str">
            <v>11CĐ-Ô6</v>
          </cell>
          <cell r="G1509" t="str">
            <v xml:space="preserve"> </v>
          </cell>
          <cell r="H1509" t="str">
            <v>B</v>
          </cell>
        </row>
        <row r="1510">
          <cell r="B1510" t="str">
            <v>11D0030453</v>
          </cell>
          <cell r="C1510" t="str">
            <v>Hà Hữu Minh</v>
          </cell>
          <cell r="D1510" t="str">
            <v>Nguyên</v>
          </cell>
          <cell r="E1510" t="str">
            <v>05.09.93</v>
          </cell>
          <cell r="F1510" t="str">
            <v>11CĐ-Ô6</v>
          </cell>
          <cell r="G1510" t="str">
            <v xml:space="preserve"> </v>
          </cell>
          <cell r="H1510" t="str">
            <v>B</v>
          </cell>
        </row>
        <row r="1511">
          <cell r="B1511" t="str">
            <v>11D0030321</v>
          </cell>
          <cell r="C1511" t="str">
            <v>Huỳnh Ngọc</v>
          </cell>
          <cell r="D1511" t="str">
            <v>Phát</v>
          </cell>
          <cell r="E1511" t="str">
            <v>03.03.93</v>
          </cell>
          <cell r="F1511" t="str">
            <v>11CĐ-Ô6</v>
          </cell>
          <cell r="G1511" t="str">
            <v xml:space="preserve"> </v>
          </cell>
          <cell r="H1511" t="str">
            <v>B</v>
          </cell>
          <cell r="I1511" t="str">
            <v>Ô8</v>
          </cell>
        </row>
        <row r="1512">
          <cell r="B1512" t="str">
            <v>11D0030322</v>
          </cell>
          <cell r="C1512" t="str">
            <v>Tô Tấn</v>
          </cell>
          <cell r="D1512" t="str">
            <v>Phát</v>
          </cell>
          <cell r="E1512" t="str">
            <v>30.07.93</v>
          </cell>
          <cell r="F1512" t="str">
            <v>11CĐ-Ô6</v>
          </cell>
          <cell r="H1512" t="str">
            <v>B</v>
          </cell>
          <cell r="I1512" t="str">
            <v>Ô8</v>
          </cell>
        </row>
        <row r="1513">
          <cell r="B1513" t="str">
            <v>11D0030328</v>
          </cell>
          <cell r="C1513" t="str">
            <v>Lê Văn</v>
          </cell>
          <cell r="D1513" t="str">
            <v>Phú</v>
          </cell>
          <cell r="E1513" t="str">
            <v>10.04.92</v>
          </cell>
          <cell r="F1513" t="str">
            <v>11CĐ-Ô6</v>
          </cell>
          <cell r="G1513" t="str">
            <v xml:space="preserve"> </v>
          </cell>
          <cell r="H1513" t="str">
            <v>B</v>
          </cell>
          <cell r="I1513" t="str">
            <v>Ô8</v>
          </cell>
        </row>
        <row r="1514">
          <cell r="B1514" t="str">
            <v>11D0030331</v>
          </cell>
          <cell r="C1514" t="str">
            <v>Nguyễn Anh</v>
          </cell>
          <cell r="D1514" t="str">
            <v>Phúc</v>
          </cell>
          <cell r="E1514" t="str">
            <v>24.05.93</v>
          </cell>
          <cell r="F1514" t="str">
            <v>11CĐ-Ô6</v>
          </cell>
          <cell r="G1514" t="str">
            <v xml:space="preserve"> </v>
          </cell>
          <cell r="H1514" t="str">
            <v>B</v>
          </cell>
          <cell r="I1514" t="str">
            <v>Ô8</v>
          </cell>
        </row>
        <row r="1515">
          <cell r="B1515" t="str">
            <v>11D0030334</v>
          </cell>
          <cell r="C1515" t="str">
            <v>Nguyễn Việt</v>
          </cell>
          <cell r="D1515" t="str">
            <v>Phương</v>
          </cell>
          <cell r="E1515" t="str">
            <v>20.11.92</v>
          </cell>
          <cell r="F1515" t="str">
            <v>11CĐ-Ô6</v>
          </cell>
          <cell r="G1515" t="str">
            <v xml:space="preserve"> </v>
          </cell>
          <cell r="H1515" t="str">
            <v>B</v>
          </cell>
          <cell r="I1515" t="str">
            <v>Ô8</v>
          </cell>
        </row>
        <row r="1516">
          <cell r="B1516" t="str">
            <v>11D0030335</v>
          </cell>
          <cell r="C1516" t="str">
            <v>Phạm Ngọc Hoàng</v>
          </cell>
          <cell r="D1516" t="str">
            <v>Phương</v>
          </cell>
          <cell r="E1516" t="str">
            <v>04.01.93</v>
          </cell>
          <cell r="F1516" t="str">
            <v>11CĐ-Ô6</v>
          </cell>
          <cell r="G1516" t="str">
            <v xml:space="preserve"> </v>
          </cell>
        </row>
        <row r="1517">
          <cell r="B1517" t="str">
            <v>11D0030336</v>
          </cell>
          <cell r="C1517" t="str">
            <v>Trần Minh</v>
          </cell>
          <cell r="D1517" t="str">
            <v>Phương</v>
          </cell>
          <cell r="E1517" t="str">
            <v>21.07.92</v>
          </cell>
          <cell r="F1517" t="str">
            <v>11CĐ-Ô6</v>
          </cell>
          <cell r="G1517" t="str">
            <v xml:space="preserve"> </v>
          </cell>
          <cell r="H1517" t="str">
            <v>B</v>
          </cell>
          <cell r="I1517" t="str">
            <v>Ô8</v>
          </cell>
        </row>
        <row r="1518">
          <cell r="B1518" t="str">
            <v>11D0030338</v>
          </cell>
          <cell r="C1518" t="str">
            <v>Đào Minh</v>
          </cell>
          <cell r="D1518" t="str">
            <v>Quang</v>
          </cell>
          <cell r="E1518" t="str">
            <v>11.09.90</v>
          </cell>
          <cell r="F1518" t="str">
            <v>11CĐ-Ô6</v>
          </cell>
          <cell r="G1518" t="str">
            <v>LT</v>
          </cell>
          <cell r="H1518" t="str">
            <v>B</v>
          </cell>
          <cell r="I1518" t="str">
            <v>Ô8-BĐXN</v>
          </cell>
        </row>
        <row r="1519">
          <cell r="B1519" t="str">
            <v>11D0030341</v>
          </cell>
          <cell r="C1519" t="str">
            <v>Bùi Quang</v>
          </cell>
          <cell r="D1519" t="str">
            <v>Quyền</v>
          </cell>
          <cell r="E1519" t="str">
            <v>02.07.93</v>
          </cell>
          <cell r="F1519" t="str">
            <v>11CĐ-Ô6</v>
          </cell>
          <cell r="G1519" t="str">
            <v xml:space="preserve"> </v>
          </cell>
        </row>
        <row r="1520">
          <cell r="B1520" t="str">
            <v>11D0030346</v>
          </cell>
          <cell r="C1520" t="str">
            <v>Thoòng Nhật</v>
          </cell>
          <cell r="D1520" t="str">
            <v>Sang</v>
          </cell>
          <cell r="E1520" t="str">
            <v>02.02.93</v>
          </cell>
          <cell r="F1520" t="str">
            <v>11CĐ-Ô6</v>
          </cell>
          <cell r="G1520" t="str">
            <v xml:space="preserve"> </v>
          </cell>
          <cell r="H1520" t="str">
            <v>B</v>
          </cell>
          <cell r="I1520" t="str">
            <v>DT.Hoa</v>
          </cell>
        </row>
        <row r="1521">
          <cell r="B1521" t="str">
            <v>11D0030353</v>
          </cell>
          <cell r="C1521" t="str">
            <v>Phan Hữu</v>
          </cell>
          <cell r="D1521" t="str">
            <v>Tài</v>
          </cell>
          <cell r="E1521" t="str">
            <v>02.04.93</v>
          </cell>
          <cell r="F1521" t="str">
            <v>11CĐ-Ô6</v>
          </cell>
          <cell r="G1521" t="str">
            <v xml:space="preserve"> </v>
          </cell>
        </row>
        <row r="1522">
          <cell r="B1522" t="str">
            <v>11D0030357</v>
          </cell>
          <cell r="C1522" t="str">
            <v>Phan Thanh</v>
          </cell>
          <cell r="D1522" t="str">
            <v>Tâm</v>
          </cell>
          <cell r="E1522" t="str">
            <v>05.06.93</v>
          </cell>
          <cell r="F1522" t="str">
            <v>11CĐ-Ô6</v>
          </cell>
          <cell r="G1522" t="str">
            <v xml:space="preserve"> </v>
          </cell>
          <cell r="I1522" t="str">
            <v>Ô8</v>
          </cell>
        </row>
        <row r="1523">
          <cell r="B1523" t="str">
            <v>11D0030361</v>
          </cell>
          <cell r="C1523" t="str">
            <v>Phạm Kim</v>
          </cell>
          <cell r="D1523" t="str">
            <v>Tân</v>
          </cell>
          <cell r="E1523" t="str">
            <v>02.04.93</v>
          </cell>
          <cell r="F1523" t="str">
            <v>11CĐ-Ô6</v>
          </cell>
          <cell r="G1523" t="str">
            <v xml:space="preserve"> </v>
          </cell>
          <cell r="H1523" t="str">
            <v>B</v>
          </cell>
          <cell r="I1523" t="str">
            <v>Ô8</v>
          </cell>
        </row>
        <row r="1524">
          <cell r="B1524" t="str">
            <v>11D0030365</v>
          </cell>
          <cell r="C1524" t="str">
            <v>Huỳnh Quang</v>
          </cell>
          <cell r="D1524" t="str">
            <v>Thái</v>
          </cell>
          <cell r="E1524" t="str">
            <v>12.06.93</v>
          </cell>
          <cell r="F1524" t="str">
            <v>11CĐ-Ô6</v>
          </cell>
          <cell r="G1524" t="str">
            <v xml:space="preserve"> </v>
          </cell>
          <cell r="I1524" t="str">
            <v>Ô8</v>
          </cell>
        </row>
        <row r="1525">
          <cell r="B1525" t="str">
            <v>11D0030366</v>
          </cell>
          <cell r="C1525" t="str">
            <v>Trần Hoàng</v>
          </cell>
          <cell r="D1525" t="str">
            <v>Thân</v>
          </cell>
          <cell r="E1525" t="str">
            <v>05.03.93</v>
          </cell>
          <cell r="F1525" t="str">
            <v>11CĐ-Ô6</v>
          </cell>
          <cell r="G1525" t="str">
            <v xml:space="preserve"> </v>
          </cell>
          <cell r="H1525" t="str">
            <v>B</v>
          </cell>
          <cell r="I1525" t="str">
            <v>Ô8</v>
          </cell>
        </row>
        <row r="1526">
          <cell r="B1526" t="str">
            <v>11D0030369</v>
          </cell>
          <cell r="C1526" t="str">
            <v>Nguyễn Văn</v>
          </cell>
          <cell r="D1526" t="str">
            <v>Thắng</v>
          </cell>
          <cell r="E1526" t="str">
            <v>16.08.93</v>
          </cell>
          <cell r="F1526" t="str">
            <v>11CĐ-Ô6</v>
          </cell>
          <cell r="G1526" t="str">
            <v xml:space="preserve"> </v>
          </cell>
          <cell r="I1526" t="str">
            <v>Ô8</v>
          </cell>
        </row>
        <row r="1527">
          <cell r="B1527" t="str">
            <v>11D0030372</v>
          </cell>
          <cell r="C1527" t="str">
            <v>Phan Văn</v>
          </cell>
          <cell r="D1527" t="str">
            <v>Thắng</v>
          </cell>
          <cell r="E1527" t="str">
            <v>12.04.92</v>
          </cell>
          <cell r="F1527" t="str">
            <v>11CĐ-Ô6</v>
          </cell>
          <cell r="G1527" t="str">
            <v xml:space="preserve"> </v>
          </cell>
          <cell r="H1527" t="str">
            <v>B</v>
          </cell>
          <cell r="I1527" t="str">
            <v>Ô8-DT.Mường*</v>
          </cell>
        </row>
        <row r="1528">
          <cell r="B1528" t="str">
            <v>11D0030376</v>
          </cell>
          <cell r="C1528" t="str">
            <v>Nguyễn Phước</v>
          </cell>
          <cell r="D1528" t="str">
            <v>Thành</v>
          </cell>
          <cell r="E1528" t="str">
            <v>21.08.93</v>
          </cell>
          <cell r="F1528" t="str">
            <v>11CĐ-Ô6</v>
          </cell>
          <cell r="G1528" t="str">
            <v xml:space="preserve"> </v>
          </cell>
          <cell r="I1528" t="str">
            <v>Ô8</v>
          </cell>
        </row>
        <row r="1529">
          <cell r="B1529" t="str">
            <v>11D0030378</v>
          </cell>
          <cell r="C1529" t="str">
            <v>Vũ Đình</v>
          </cell>
          <cell r="D1529" t="str">
            <v>Thành</v>
          </cell>
          <cell r="E1529" t="str">
            <v>21.06.93</v>
          </cell>
          <cell r="F1529" t="str">
            <v>11CĐ-Ô6</v>
          </cell>
          <cell r="G1529" t="str">
            <v xml:space="preserve"> </v>
          </cell>
          <cell r="H1529" t="str">
            <v>B</v>
          </cell>
          <cell r="I1529" t="str">
            <v>Ô8</v>
          </cell>
        </row>
        <row r="1530">
          <cell r="B1530" t="str">
            <v>11D0030380</v>
          </cell>
          <cell r="C1530" t="str">
            <v>Nguyễn Thành</v>
          </cell>
          <cell r="D1530" t="str">
            <v>Thê</v>
          </cell>
          <cell r="E1530" t="str">
            <v>07.04.92</v>
          </cell>
          <cell r="F1530" t="str">
            <v>11CĐ-Ô6</v>
          </cell>
          <cell r="G1530" t="str">
            <v xml:space="preserve"> </v>
          </cell>
          <cell r="H1530" t="str">
            <v>B</v>
          </cell>
          <cell r="I1530" t="str">
            <v>Ô8</v>
          </cell>
        </row>
        <row r="1531">
          <cell r="B1531" t="str">
            <v>11D0030387</v>
          </cell>
          <cell r="C1531" t="str">
            <v>Trần Kiêm Duy</v>
          </cell>
          <cell r="D1531" t="str">
            <v>Thịnh</v>
          </cell>
          <cell r="E1531" t="str">
            <v>13.03.91</v>
          </cell>
          <cell r="F1531" t="str">
            <v>11CĐ-Ô6</v>
          </cell>
          <cell r="G1531" t="str">
            <v xml:space="preserve"> </v>
          </cell>
          <cell r="H1531" t="str">
            <v>B</v>
          </cell>
          <cell r="I1531" t="str">
            <v>Ô8</v>
          </cell>
        </row>
        <row r="1532">
          <cell r="B1532" t="str">
            <v>11D0030389</v>
          </cell>
          <cell r="C1532" t="str">
            <v>Nguyễn Hữu</v>
          </cell>
          <cell r="D1532" t="str">
            <v>Thọ</v>
          </cell>
          <cell r="E1532" t="str">
            <v>10.03.93</v>
          </cell>
          <cell r="F1532" t="str">
            <v>11CĐ-Ô6</v>
          </cell>
          <cell r="G1532" t="str">
            <v xml:space="preserve"> </v>
          </cell>
          <cell r="H1532" t="str">
            <v>B</v>
          </cell>
          <cell r="I1532" t="str">
            <v>Ô8</v>
          </cell>
        </row>
        <row r="1533">
          <cell r="B1533" t="str">
            <v>11D0030392</v>
          </cell>
          <cell r="C1533" t="str">
            <v>Võ Hoàng</v>
          </cell>
          <cell r="D1533" t="str">
            <v>Thống</v>
          </cell>
          <cell r="E1533" t="str">
            <v>15.06.93</v>
          </cell>
          <cell r="F1533" t="str">
            <v>11CĐ-Ô6</v>
          </cell>
          <cell r="G1533" t="str">
            <v xml:space="preserve"> </v>
          </cell>
          <cell r="H1533" t="str">
            <v>B</v>
          </cell>
          <cell r="I1533" t="str">
            <v>Ô8</v>
          </cell>
        </row>
        <row r="1534">
          <cell r="B1534" t="str">
            <v>11D0030409</v>
          </cell>
          <cell r="C1534" t="str">
            <v>Trương Nguyễn Minh</v>
          </cell>
          <cell r="D1534" t="str">
            <v>Trí</v>
          </cell>
          <cell r="E1534" t="str">
            <v>12.05.92</v>
          </cell>
          <cell r="F1534" t="str">
            <v>11CĐ-Ô6</v>
          </cell>
          <cell r="G1534" t="str">
            <v xml:space="preserve"> </v>
          </cell>
          <cell r="H1534" t="str">
            <v>B</v>
          </cell>
          <cell r="I1534" t="str">
            <v>Ô8</v>
          </cell>
        </row>
        <row r="1535">
          <cell r="B1535" t="str">
            <v>11D0030424</v>
          </cell>
          <cell r="C1535" t="str">
            <v>Phạm Văn</v>
          </cell>
          <cell r="D1535" t="str">
            <v>Tuấn</v>
          </cell>
          <cell r="E1535" t="str">
            <v>01.06.93</v>
          </cell>
          <cell r="F1535" t="str">
            <v>11CĐ-Ô6</v>
          </cell>
          <cell r="G1535" t="str">
            <v xml:space="preserve"> </v>
          </cell>
          <cell r="H1535" t="str">
            <v>B</v>
          </cell>
          <cell r="I1535" t="str">
            <v>Ô8</v>
          </cell>
        </row>
        <row r="1536">
          <cell r="B1536" t="str">
            <v>11D0030429</v>
          </cell>
          <cell r="C1536" t="str">
            <v>Lê Thanh</v>
          </cell>
          <cell r="D1536" t="str">
            <v>Tùng</v>
          </cell>
          <cell r="E1536" t="str">
            <v>05.03.91</v>
          </cell>
          <cell r="F1536" t="str">
            <v>11CĐ-Ô6</v>
          </cell>
          <cell r="G1536" t="str">
            <v xml:space="preserve"> </v>
          </cell>
          <cell r="H1536" t="str">
            <v>B</v>
          </cell>
          <cell r="I1536" t="str">
            <v>Ô8</v>
          </cell>
        </row>
        <row r="1537">
          <cell r="B1537" t="str">
            <v>11D0030436</v>
          </cell>
          <cell r="C1537" t="str">
            <v>Đặng Nguyễn Vũ</v>
          </cell>
          <cell r="D1537" t="str">
            <v>Vi</v>
          </cell>
          <cell r="E1537" t="str">
            <v>20.07.92</v>
          </cell>
          <cell r="F1537" t="str">
            <v>11CĐ-Ô6</v>
          </cell>
          <cell r="G1537" t="str">
            <v>LPHT</v>
          </cell>
          <cell r="I1537" t="str">
            <v>Ô8</v>
          </cell>
        </row>
        <row r="1538">
          <cell r="B1538" t="str">
            <v>11D0030440</v>
          </cell>
          <cell r="C1538" t="str">
            <v>Nguyễn Quốc</v>
          </cell>
          <cell r="D1538" t="str">
            <v>Vinh</v>
          </cell>
          <cell r="E1538" t="str">
            <v>06.03.93</v>
          </cell>
          <cell r="F1538" t="str">
            <v>11CĐ-Ô6</v>
          </cell>
          <cell r="G1538" t="str">
            <v xml:space="preserve"> </v>
          </cell>
          <cell r="H1538" t="str">
            <v xml:space="preserve">B </v>
          </cell>
          <cell r="I1538" t="str">
            <v>Ô8</v>
          </cell>
        </row>
        <row r="1539">
          <cell r="B1539" t="str">
            <v>11D0030183</v>
          </cell>
          <cell r="C1539" t="str">
            <v>Nguyễn Văn</v>
          </cell>
          <cell r="D1539" t="str">
            <v>An</v>
          </cell>
          <cell r="E1539" t="str">
            <v>07.09.92</v>
          </cell>
          <cell r="F1539" t="str">
            <v>11CĐ-Ô7</v>
          </cell>
          <cell r="G1539" t="str">
            <v xml:space="preserve"> </v>
          </cell>
          <cell r="H1539" t="str">
            <v>B</v>
          </cell>
          <cell r="I1539" t="str">
            <v>Ô9</v>
          </cell>
        </row>
        <row r="1540">
          <cell r="B1540" t="str">
            <v>11D0030187</v>
          </cell>
          <cell r="C1540" t="str">
            <v>Đỗ Quốc</v>
          </cell>
          <cell r="D1540" t="str">
            <v>Anh</v>
          </cell>
          <cell r="E1540" t="str">
            <v>19.11.93</v>
          </cell>
          <cell r="F1540" t="str">
            <v>11CĐ-Ô7</v>
          </cell>
          <cell r="G1540" t="str">
            <v xml:space="preserve"> </v>
          </cell>
          <cell r="H1540" t="str">
            <v>B</v>
          </cell>
          <cell r="I1540" t="str">
            <v>Ô9</v>
          </cell>
        </row>
        <row r="1541">
          <cell r="B1541" t="str">
            <v>11D0030189</v>
          </cell>
          <cell r="C1541" t="str">
            <v>Lê Đức</v>
          </cell>
          <cell r="D1541" t="str">
            <v>Anh</v>
          </cell>
          <cell r="E1541" t="str">
            <v>13.02.93</v>
          </cell>
          <cell r="F1541" t="str">
            <v>11CĐ-Ô7</v>
          </cell>
          <cell r="G1541" t="str">
            <v xml:space="preserve"> </v>
          </cell>
          <cell r="H1541" t="str">
            <v>B</v>
          </cell>
          <cell r="I1541" t="str">
            <v>Ô9</v>
          </cell>
        </row>
        <row r="1542">
          <cell r="B1542" t="str">
            <v>11D0030191</v>
          </cell>
          <cell r="C1542" t="str">
            <v>Nguyễn Ngọc</v>
          </cell>
          <cell r="D1542" t="str">
            <v>Anh</v>
          </cell>
          <cell r="E1542" t="str">
            <v>17.04.91</v>
          </cell>
          <cell r="F1542" t="str">
            <v>11CĐ-Ô7</v>
          </cell>
          <cell r="G1542" t="str">
            <v>LPHT</v>
          </cell>
          <cell r="H1542" t="str">
            <v>B</v>
          </cell>
          <cell r="I1542" t="str">
            <v>Ô9</v>
          </cell>
        </row>
        <row r="1543">
          <cell r="B1543" t="str">
            <v>11D0030192</v>
          </cell>
          <cell r="C1543" t="str">
            <v>Nguyễn Nhật</v>
          </cell>
          <cell r="D1543" t="str">
            <v>Anh</v>
          </cell>
          <cell r="E1543" t="str">
            <v>04.10.92</v>
          </cell>
          <cell r="F1543" t="str">
            <v>11CĐ-Ô7</v>
          </cell>
          <cell r="G1543" t="str">
            <v xml:space="preserve"> </v>
          </cell>
          <cell r="H1543" t="str">
            <v>B</v>
          </cell>
          <cell r="I1543" t="str">
            <v>Ô9</v>
          </cell>
        </row>
        <row r="1544">
          <cell r="B1544" t="str">
            <v>11D0030194</v>
          </cell>
          <cell r="C1544" t="str">
            <v>Lê Bá</v>
          </cell>
          <cell r="D1544" t="str">
            <v>Bắc</v>
          </cell>
          <cell r="E1544" t="str">
            <v>11.03.93</v>
          </cell>
          <cell r="F1544" t="str">
            <v>11CĐ-Ô7</v>
          </cell>
          <cell r="H1544" t="str">
            <v>B</v>
          </cell>
          <cell r="I1544" t="str">
            <v>Ô9</v>
          </cell>
        </row>
        <row r="1545">
          <cell r="B1545" t="str">
            <v>11D0030204</v>
          </cell>
          <cell r="C1545" t="str">
            <v>Trần Trung</v>
          </cell>
          <cell r="D1545" t="str">
            <v>Cầu</v>
          </cell>
          <cell r="E1545" t="str">
            <v>16.11.92</v>
          </cell>
          <cell r="F1545" t="str">
            <v>11CĐ-Ô7</v>
          </cell>
          <cell r="G1545" t="str">
            <v xml:space="preserve"> </v>
          </cell>
          <cell r="H1545" t="str">
            <v>B</v>
          </cell>
          <cell r="I1545" t="str">
            <v>Ô9</v>
          </cell>
        </row>
        <row r="1546">
          <cell r="B1546" t="str">
            <v>11D0030211</v>
          </cell>
          <cell r="C1546" t="str">
            <v>Lê Xuân</v>
          </cell>
          <cell r="D1546" t="str">
            <v>Diệu</v>
          </cell>
          <cell r="E1546" t="str">
            <v>28.09.92</v>
          </cell>
          <cell r="F1546" t="str">
            <v>11CĐ-Ô7</v>
          </cell>
          <cell r="G1546" t="str">
            <v xml:space="preserve"> </v>
          </cell>
          <cell r="H1546" t="str">
            <v>B</v>
          </cell>
          <cell r="I1546" t="str">
            <v>Ô9</v>
          </cell>
        </row>
        <row r="1547">
          <cell r="B1547" t="str">
            <v>11D0030212</v>
          </cell>
          <cell r="C1547" t="str">
            <v>Nguyễn Đông</v>
          </cell>
          <cell r="D1547" t="str">
            <v>Dũng</v>
          </cell>
          <cell r="E1547" t="str">
            <v>20.10.92</v>
          </cell>
          <cell r="F1547" t="str">
            <v>11CĐ-Ô7</v>
          </cell>
          <cell r="G1547" t="str">
            <v xml:space="preserve"> </v>
          </cell>
          <cell r="H1547" t="str">
            <v>B</v>
          </cell>
          <cell r="I1547" t="str">
            <v>Ô9-VPNQ.VCC31/3CC14/4/14</v>
          </cell>
        </row>
        <row r="1548">
          <cell r="B1548" t="str">
            <v>11D0030213</v>
          </cell>
          <cell r="C1548" t="str">
            <v>Đoàn Khắc</v>
          </cell>
          <cell r="D1548" t="str">
            <v>Dương</v>
          </cell>
          <cell r="E1548" t="str">
            <v>11.12.93</v>
          </cell>
          <cell r="F1548" t="str">
            <v>11CĐ-Ô7</v>
          </cell>
          <cell r="I1548" t="str">
            <v>Ô9</v>
          </cell>
        </row>
        <row r="1549">
          <cell r="B1549" t="str">
            <v>11D0030219</v>
          </cell>
          <cell r="C1549" t="str">
            <v>Nguyễn Cao</v>
          </cell>
          <cell r="D1549" t="str">
            <v>Đạt</v>
          </cell>
          <cell r="E1549" t="str">
            <v>15.09.92</v>
          </cell>
          <cell r="F1549" t="str">
            <v>11CĐ-Ô7</v>
          </cell>
          <cell r="G1549" t="str">
            <v xml:space="preserve"> </v>
          </cell>
          <cell r="H1549" t="str">
            <v>B</v>
          </cell>
          <cell r="I1549" t="str">
            <v>Ô9</v>
          </cell>
        </row>
        <row r="1550">
          <cell r="B1550" t="str">
            <v>11D0030226</v>
          </cell>
          <cell r="C1550" t="str">
            <v>Nguyễn</v>
          </cell>
          <cell r="D1550" t="str">
            <v>Đức</v>
          </cell>
          <cell r="E1550" t="str">
            <v>08.04.93</v>
          </cell>
          <cell r="F1550" t="str">
            <v>11CĐ-Ô7</v>
          </cell>
          <cell r="G1550" t="str">
            <v xml:space="preserve"> </v>
          </cell>
          <cell r="H1550" t="str">
            <v>B</v>
          </cell>
          <cell r="I1550" t="str">
            <v>Ô9</v>
          </cell>
        </row>
        <row r="1551">
          <cell r="B1551" t="str">
            <v>11D0030243</v>
          </cell>
          <cell r="C1551" t="str">
            <v>Phạm Thanh</v>
          </cell>
          <cell r="D1551" t="str">
            <v>Hoàng</v>
          </cell>
          <cell r="E1551" t="str">
            <v>29.06.93</v>
          </cell>
          <cell r="F1551" t="str">
            <v>11CĐ-Ô7</v>
          </cell>
          <cell r="G1551" t="str">
            <v xml:space="preserve"> </v>
          </cell>
          <cell r="H1551" t="str">
            <v>B</v>
          </cell>
          <cell r="I1551" t="str">
            <v>Ô9</v>
          </cell>
        </row>
        <row r="1552">
          <cell r="B1552" t="str">
            <v>11D0030257</v>
          </cell>
          <cell r="C1552" t="str">
            <v>Vũ Văn</v>
          </cell>
          <cell r="D1552" t="str">
            <v>Hưng</v>
          </cell>
          <cell r="E1552" t="str">
            <v>08.03.92</v>
          </cell>
          <cell r="F1552" t="str">
            <v>11CĐ-Ô7</v>
          </cell>
          <cell r="G1552" t="str">
            <v xml:space="preserve"> </v>
          </cell>
          <cell r="I1552" t="str">
            <v>Ô9</v>
          </cell>
        </row>
        <row r="1553">
          <cell r="B1553" t="str">
            <v>11D0030276</v>
          </cell>
          <cell r="C1553" t="str">
            <v>Đỗ Thành</v>
          </cell>
          <cell r="D1553" t="str">
            <v>Lâm</v>
          </cell>
          <cell r="E1553" t="str">
            <v>14.03.93</v>
          </cell>
          <cell r="F1553" t="str">
            <v>11CĐ-Ô7</v>
          </cell>
          <cell r="G1553" t="str">
            <v xml:space="preserve"> </v>
          </cell>
          <cell r="H1553" t="str">
            <v>B</v>
          </cell>
          <cell r="I1553" t="str">
            <v>Ô9</v>
          </cell>
        </row>
        <row r="1554">
          <cell r="B1554" t="str">
            <v>11D0030278</v>
          </cell>
          <cell r="C1554" t="str">
            <v>Nguyễn Văn</v>
          </cell>
          <cell r="D1554" t="str">
            <v>Lành</v>
          </cell>
          <cell r="E1554" t="str">
            <v>06.06.92</v>
          </cell>
          <cell r="F1554" t="str">
            <v>11CĐ-Ô7</v>
          </cell>
          <cell r="G1554" t="str">
            <v xml:space="preserve"> </v>
          </cell>
          <cell r="H1554" t="str">
            <v>B</v>
          </cell>
          <cell r="I1554" t="str">
            <v>Ô9</v>
          </cell>
        </row>
        <row r="1555">
          <cell r="B1555" t="str">
            <v>11D0030294</v>
          </cell>
          <cell r="C1555" t="str">
            <v>Bùi Anh</v>
          </cell>
          <cell r="D1555" t="str">
            <v>Minh</v>
          </cell>
          <cell r="E1555" t="str">
            <v>25.05.93</v>
          </cell>
          <cell r="F1555" t="str">
            <v>11CĐ-Ô7</v>
          </cell>
          <cell r="G1555" t="str">
            <v xml:space="preserve"> </v>
          </cell>
          <cell r="I1555" t="str">
            <v>Ô9</v>
          </cell>
        </row>
        <row r="1556">
          <cell r="B1556" t="str">
            <v>11D0030298</v>
          </cell>
          <cell r="C1556" t="str">
            <v>Mai Văn</v>
          </cell>
          <cell r="D1556" t="str">
            <v>Mỹ</v>
          </cell>
          <cell r="E1556" t="str">
            <v>07.04.93</v>
          </cell>
          <cell r="F1556" t="str">
            <v>11CĐ-Ô7</v>
          </cell>
          <cell r="G1556" t="str">
            <v xml:space="preserve"> </v>
          </cell>
          <cell r="H1556" t="str">
            <v>B</v>
          </cell>
          <cell r="I1556" t="str">
            <v>Ô9</v>
          </cell>
        </row>
        <row r="1557">
          <cell r="B1557" t="str">
            <v>11D0030299</v>
          </cell>
          <cell r="C1557" t="str">
            <v>Phan Văn</v>
          </cell>
          <cell r="D1557" t="str">
            <v>Mỹ</v>
          </cell>
          <cell r="E1557" t="str">
            <v>02.02.93</v>
          </cell>
          <cell r="F1557" t="str">
            <v>11CĐ-Ô7</v>
          </cell>
          <cell r="G1557" t="str">
            <v>LT</v>
          </cell>
          <cell r="H1557" t="str">
            <v>B</v>
          </cell>
          <cell r="I1557" t="str">
            <v>Ô9</v>
          </cell>
        </row>
        <row r="1558">
          <cell r="B1558" t="str">
            <v>11D0030306</v>
          </cell>
          <cell r="C1558" t="str">
            <v>Phạm Văn</v>
          </cell>
          <cell r="D1558" t="str">
            <v>Ngọc</v>
          </cell>
          <cell r="E1558" t="str">
            <v>12.07.93</v>
          </cell>
          <cell r="F1558" t="str">
            <v>11CĐ-Ô7</v>
          </cell>
          <cell r="G1558" t="str">
            <v xml:space="preserve"> </v>
          </cell>
          <cell r="H1558" t="str">
            <v>B</v>
          </cell>
          <cell r="I1558" t="str">
            <v>Ô9-VPQCthiC17/01/2014</v>
          </cell>
        </row>
        <row r="1559">
          <cell r="B1559" t="str">
            <v>11D0030307</v>
          </cell>
          <cell r="C1559" t="str">
            <v>Võ Văn</v>
          </cell>
          <cell r="D1559" t="str">
            <v>Ngọc</v>
          </cell>
          <cell r="E1559" t="str">
            <v>27.04.93</v>
          </cell>
          <cell r="F1559" t="str">
            <v>11CĐ-Ô7</v>
          </cell>
          <cell r="G1559" t="str">
            <v>LPKL</v>
          </cell>
          <cell r="H1559" t="str">
            <v>B</v>
          </cell>
          <cell r="I1559" t="str">
            <v>Ô9</v>
          </cell>
        </row>
        <row r="1560">
          <cell r="B1560" t="str">
            <v>11D0030318</v>
          </cell>
          <cell r="C1560" t="str">
            <v>Trần Văn</v>
          </cell>
          <cell r="D1560" t="str">
            <v>Nhưỡng</v>
          </cell>
          <cell r="E1560" t="str">
            <v>05.06.92</v>
          </cell>
          <cell r="F1560" t="str">
            <v>11CĐ-Ô7</v>
          </cell>
          <cell r="G1560" t="str">
            <v xml:space="preserve"> </v>
          </cell>
          <cell r="I1560" t="str">
            <v>Ô9</v>
          </cell>
        </row>
        <row r="1561">
          <cell r="B1561" t="str">
            <v>11D0030320</v>
          </cell>
          <cell r="C1561" t="str">
            <v>Vũ Ngọc</v>
          </cell>
          <cell r="D1561" t="str">
            <v>Phan</v>
          </cell>
          <cell r="E1561" t="str">
            <v>15.09.93</v>
          </cell>
          <cell r="F1561" t="str">
            <v>11CĐ-Ô7</v>
          </cell>
          <cell r="G1561" t="str">
            <v xml:space="preserve"> </v>
          </cell>
          <cell r="H1561" t="str">
            <v>B</v>
          </cell>
          <cell r="I1561" t="str">
            <v>Ô9</v>
          </cell>
        </row>
        <row r="1562">
          <cell r="B1562" t="str">
            <v>11D0030342</v>
          </cell>
          <cell r="C1562" t="str">
            <v>Cao Xuân</v>
          </cell>
          <cell r="D1562" t="str">
            <v>Sang</v>
          </cell>
          <cell r="E1562" t="str">
            <v>02.09.92</v>
          </cell>
          <cell r="F1562" t="str">
            <v>11CĐ-Ô7</v>
          </cell>
          <cell r="G1562" t="str">
            <v xml:space="preserve"> </v>
          </cell>
          <cell r="H1562" t="str">
            <v>B</v>
          </cell>
          <cell r="I1562" t="str">
            <v>Ô6</v>
          </cell>
        </row>
        <row r="1563">
          <cell r="B1563" t="str">
            <v>11D0030347</v>
          </cell>
          <cell r="C1563" t="str">
            <v>Trần</v>
          </cell>
          <cell r="D1563" t="str">
            <v>Sĩ</v>
          </cell>
          <cell r="E1563" t="str">
            <v>04.09.92</v>
          </cell>
          <cell r="F1563" t="str">
            <v>11CĐ-Ô7</v>
          </cell>
          <cell r="G1563" t="str">
            <v xml:space="preserve"> </v>
          </cell>
          <cell r="H1563" t="str">
            <v>B</v>
          </cell>
          <cell r="I1563" t="str">
            <v>Ô6</v>
          </cell>
        </row>
        <row r="1564">
          <cell r="B1564" t="str">
            <v>11D0030359</v>
          </cell>
          <cell r="C1564" t="str">
            <v>Đặng Phan Nhật</v>
          </cell>
          <cell r="D1564" t="str">
            <v>Tân</v>
          </cell>
          <cell r="E1564" t="str">
            <v>28.03.93</v>
          </cell>
          <cell r="F1564" t="str">
            <v>11CĐ-Ô7</v>
          </cell>
          <cell r="G1564" t="str">
            <v xml:space="preserve"> </v>
          </cell>
          <cell r="I1564" t="str">
            <v>Ô9</v>
          </cell>
        </row>
        <row r="1565">
          <cell r="B1565" t="str">
            <v>11D0030363</v>
          </cell>
          <cell r="C1565" t="str">
            <v>Đỗ Cẩm</v>
          </cell>
          <cell r="D1565" t="str">
            <v>Thạch</v>
          </cell>
          <cell r="E1565" t="str">
            <v>17.08.93</v>
          </cell>
          <cell r="F1565" t="str">
            <v>11CĐ-Ô7</v>
          </cell>
          <cell r="G1565" t="str">
            <v xml:space="preserve"> </v>
          </cell>
          <cell r="H1565" t="str">
            <v>B</v>
          </cell>
          <cell r="I1565" t="str">
            <v>Ô6</v>
          </cell>
        </row>
        <row r="1566">
          <cell r="B1566" t="str">
            <v>11D0030364</v>
          </cell>
          <cell r="C1566" t="str">
            <v>Phạm Quốc</v>
          </cell>
          <cell r="D1566" t="str">
            <v>Thạch</v>
          </cell>
          <cell r="E1566" t="str">
            <v>09.09.92</v>
          </cell>
          <cell r="F1566" t="str">
            <v>11CĐ-Ô7</v>
          </cell>
          <cell r="G1566" t="str">
            <v xml:space="preserve"> </v>
          </cell>
          <cell r="H1566" t="str">
            <v>B</v>
          </cell>
          <cell r="I1566" t="str">
            <v>Ô9</v>
          </cell>
        </row>
        <row r="1567">
          <cell r="B1567" t="str">
            <v>11D0030374</v>
          </cell>
          <cell r="C1567" t="str">
            <v>Nguyễn Bảo</v>
          </cell>
          <cell r="D1567" t="str">
            <v>Thanh</v>
          </cell>
          <cell r="E1567" t="str">
            <v>11.08.89</v>
          </cell>
          <cell r="F1567" t="str">
            <v>11CĐ-Ô7</v>
          </cell>
          <cell r="G1567" t="str">
            <v xml:space="preserve"> </v>
          </cell>
          <cell r="I1567" t="str">
            <v>Ô6</v>
          </cell>
        </row>
        <row r="1568">
          <cell r="B1568" t="str">
            <v>11D0030381</v>
          </cell>
          <cell r="C1568" t="str">
            <v>Nguyễn Anh</v>
          </cell>
          <cell r="D1568" t="str">
            <v>Thi</v>
          </cell>
          <cell r="E1568" t="str">
            <v>05.02.93</v>
          </cell>
          <cell r="F1568" t="str">
            <v>11CĐ-Ô7</v>
          </cell>
          <cell r="G1568" t="str">
            <v xml:space="preserve"> </v>
          </cell>
          <cell r="H1568" t="str">
            <v>B</v>
          </cell>
          <cell r="I1568" t="str">
            <v>Ô9</v>
          </cell>
        </row>
        <row r="1569">
          <cell r="B1569" t="str">
            <v>11D0030388</v>
          </cell>
          <cell r="C1569" t="str">
            <v>Huỳnh Đức</v>
          </cell>
          <cell r="D1569" t="str">
            <v>Thọ</v>
          </cell>
          <cell r="E1569" t="str">
            <v>06.11.93</v>
          </cell>
          <cell r="F1569" t="str">
            <v>11CĐ-Ô7</v>
          </cell>
          <cell r="G1569" t="str">
            <v xml:space="preserve"> </v>
          </cell>
          <cell r="I1569" t="str">
            <v>Ô9</v>
          </cell>
        </row>
        <row r="1570">
          <cell r="B1570" t="str">
            <v>11D0030399</v>
          </cell>
          <cell r="C1570" t="str">
            <v>Huỳnh Chánh</v>
          </cell>
          <cell r="D1570" t="str">
            <v>Tín</v>
          </cell>
          <cell r="E1570" t="str">
            <v>15.12.92</v>
          </cell>
          <cell r="F1570" t="str">
            <v>11CĐ-Ô7</v>
          </cell>
          <cell r="G1570" t="str">
            <v xml:space="preserve"> </v>
          </cell>
          <cell r="H1570" t="str">
            <v>B</v>
          </cell>
          <cell r="I1570" t="str">
            <v>Ô9</v>
          </cell>
        </row>
        <row r="1571">
          <cell r="B1571" t="str">
            <v>11D0030402</v>
          </cell>
          <cell r="C1571" t="str">
            <v>Phan Huỳnh</v>
          </cell>
          <cell r="D1571" t="str">
            <v>Tín</v>
          </cell>
          <cell r="E1571" t="str">
            <v>24.12.93</v>
          </cell>
          <cell r="F1571" t="str">
            <v>11CĐ-Ô7</v>
          </cell>
          <cell r="G1571" t="str">
            <v xml:space="preserve"> </v>
          </cell>
          <cell r="H1571" t="str">
            <v>B</v>
          </cell>
          <cell r="I1571" t="str">
            <v>Ô9</v>
          </cell>
        </row>
        <row r="1572">
          <cell r="B1572" t="str">
            <v>11D0030403</v>
          </cell>
          <cell r="C1572" t="str">
            <v>Nguyễn Ngọc</v>
          </cell>
          <cell r="D1572" t="str">
            <v>Tỏa</v>
          </cell>
          <cell r="E1572" t="str">
            <v>21.04.92</v>
          </cell>
          <cell r="F1572" t="str">
            <v>11CĐ-Ô7</v>
          </cell>
          <cell r="G1572" t="str">
            <v xml:space="preserve"> </v>
          </cell>
          <cell r="H1572" t="str">
            <v>B</v>
          </cell>
          <cell r="I1572" t="str">
            <v>Ô9</v>
          </cell>
        </row>
        <row r="1573">
          <cell r="B1573" t="str">
            <v>11D0030404</v>
          </cell>
          <cell r="C1573" t="str">
            <v>Nguyễn Bảo</v>
          </cell>
          <cell r="D1573" t="str">
            <v>Toàn</v>
          </cell>
          <cell r="E1573" t="str">
            <v>03.01.93</v>
          </cell>
          <cell r="F1573" t="str">
            <v>11CĐ-Ô7</v>
          </cell>
          <cell r="G1573" t="str">
            <v xml:space="preserve"> </v>
          </cell>
          <cell r="H1573" t="str">
            <v>B</v>
          </cell>
          <cell r="I1573" t="str">
            <v>Ô6</v>
          </cell>
        </row>
        <row r="1574">
          <cell r="B1574" t="str">
            <v>11D0030412</v>
          </cell>
          <cell r="C1574" t="str">
            <v>Nguyễn Đức</v>
          </cell>
          <cell r="D1574" t="str">
            <v>Trọng</v>
          </cell>
          <cell r="E1574" t="str">
            <v>29.06.93</v>
          </cell>
          <cell r="F1574" t="str">
            <v>11CĐ-Ô7</v>
          </cell>
          <cell r="H1574" t="str">
            <v>B</v>
          </cell>
          <cell r="I1574" t="str">
            <v>Ô9</v>
          </cell>
        </row>
        <row r="1575">
          <cell r="B1575" t="str">
            <v>11D0030415</v>
          </cell>
          <cell r="C1575" t="str">
            <v>Trần Thanh</v>
          </cell>
          <cell r="D1575" t="str">
            <v>Trung</v>
          </cell>
          <cell r="E1575" t="str">
            <v>17.07.93</v>
          </cell>
          <cell r="F1575" t="str">
            <v>11CĐ-Ô7</v>
          </cell>
          <cell r="H1575" t="str">
            <v>B</v>
          </cell>
          <cell r="I1575" t="str">
            <v>Ô6</v>
          </cell>
        </row>
        <row r="1576">
          <cell r="B1576" t="str">
            <v>11D0030428</v>
          </cell>
          <cell r="C1576" t="str">
            <v>Lê Duy</v>
          </cell>
          <cell r="D1576" t="str">
            <v>Tùng</v>
          </cell>
          <cell r="E1576" t="str">
            <v>17.01.93</v>
          </cell>
          <cell r="F1576" t="str">
            <v>11CĐ-Ô7</v>
          </cell>
          <cell r="G1576" t="str">
            <v xml:space="preserve"> </v>
          </cell>
          <cell r="H1576" t="str">
            <v>B</v>
          </cell>
          <cell r="I1576" t="str">
            <v>Ô9</v>
          </cell>
        </row>
        <row r="1577">
          <cell r="B1577" t="str">
            <v>11D0030430</v>
          </cell>
          <cell r="C1577" t="str">
            <v>Nguyễn Sơn</v>
          </cell>
          <cell r="D1577" t="str">
            <v>Tùng</v>
          </cell>
          <cell r="E1577" t="str">
            <v>15.11.93</v>
          </cell>
          <cell r="F1577" t="str">
            <v>11CĐ-Ô7</v>
          </cell>
          <cell r="G1577" t="str">
            <v xml:space="preserve"> </v>
          </cell>
          <cell r="H1577" t="str">
            <v>B</v>
          </cell>
          <cell r="I1577" t="str">
            <v>Ô6</v>
          </cell>
        </row>
        <row r="1578">
          <cell r="B1578" t="str">
            <v>11D0030431</v>
          </cell>
          <cell r="C1578" t="str">
            <v>Nguyễn Văn</v>
          </cell>
          <cell r="D1578" t="str">
            <v>Tùng</v>
          </cell>
          <cell r="E1578" t="str">
            <v>23.09.92</v>
          </cell>
          <cell r="F1578" t="str">
            <v>11CĐ-Ô7</v>
          </cell>
          <cell r="G1578" t="str">
            <v xml:space="preserve"> </v>
          </cell>
          <cell r="H1578" t="str">
            <v>B</v>
          </cell>
          <cell r="I1578" t="str">
            <v>Ô9</v>
          </cell>
        </row>
        <row r="1579">
          <cell r="B1579" t="str">
            <v>11D0030433</v>
          </cell>
          <cell r="C1579" t="str">
            <v>Hà Nhân</v>
          </cell>
          <cell r="D1579" t="str">
            <v>Tuyến</v>
          </cell>
          <cell r="E1579" t="str">
            <v>10.06.89</v>
          </cell>
          <cell r="F1579" t="str">
            <v>11CĐ-Ô7</v>
          </cell>
          <cell r="G1579" t="str">
            <v xml:space="preserve"> </v>
          </cell>
          <cell r="H1579" t="str">
            <v>B</v>
          </cell>
          <cell r="I1579" t="str">
            <v>Ô9</v>
          </cell>
        </row>
        <row r="1580">
          <cell r="B1580" t="str">
            <v>11D0030437</v>
          </cell>
          <cell r="C1580" t="str">
            <v>Nguyễn Lâm Nhật</v>
          </cell>
          <cell r="D1580" t="str">
            <v>Viễn</v>
          </cell>
          <cell r="E1580" t="str">
            <v>10.07.93</v>
          </cell>
          <cell r="F1580" t="str">
            <v>11CĐ-Ô7</v>
          </cell>
          <cell r="G1580" t="str">
            <v xml:space="preserve"> </v>
          </cell>
          <cell r="H1580" t="str">
            <v>B</v>
          </cell>
          <cell r="I1580" t="str">
            <v>Ô9</v>
          </cell>
        </row>
        <row r="1581">
          <cell r="B1581" t="str">
            <v>11D0030444</v>
          </cell>
          <cell r="C1581" t="str">
            <v>Phan Thiên</v>
          </cell>
          <cell r="D1581" t="str">
            <v>Vũ</v>
          </cell>
          <cell r="E1581" t="str">
            <v>13.03.93</v>
          </cell>
          <cell r="F1581" t="str">
            <v>11CĐ-Ô7</v>
          </cell>
          <cell r="H1581" t="str">
            <v>B</v>
          </cell>
          <cell r="I1581" t="str">
            <v>Ô6</v>
          </cell>
        </row>
        <row r="1582">
          <cell r="B1582" t="str">
            <v>11D0030446</v>
          </cell>
          <cell r="C1582" t="str">
            <v>Tằng Hội</v>
          </cell>
          <cell r="D1582" t="str">
            <v>Vừng</v>
          </cell>
          <cell r="E1582" t="str">
            <v>28.02.92</v>
          </cell>
          <cell r="F1582" t="str">
            <v>11CĐ-Ô7</v>
          </cell>
          <cell r="G1582" t="str">
            <v xml:space="preserve"> </v>
          </cell>
          <cell r="H1582" t="str">
            <v>B</v>
          </cell>
          <cell r="I1582" t="str">
            <v>Ô9</v>
          </cell>
        </row>
        <row r="1583">
          <cell r="B1583" t="str">
            <v>10D0030358</v>
          </cell>
          <cell r="C1583" t="str">
            <v xml:space="preserve">Nguyễn Quang  </v>
          </cell>
          <cell r="D1583" t="str">
            <v>Tuấn</v>
          </cell>
          <cell r="E1583" t="str">
            <v>27.04.90</v>
          </cell>
          <cell r="F1583" t="str">
            <v>11CĐ-Ô7</v>
          </cell>
          <cell r="G1583" t="str">
            <v>r</v>
          </cell>
          <cell r="H1583" t="str">
            <v>B</v>
          </cell>
          <cell r="I1583" t="str">
            <v>ĐC.10CĐ-Ô1-VPNQ.VCC31/3CC14/4/14</v>
          </cell>
        </row>
        <row r="1584">
          <cell r="B1584" t="str">
            <v>11D0080001</v>
          </cell>
          <cell r="C1584" t="str">
            <v>Lý Thị Trâm</v>
          </cell>
          <cell r="D1584" t="str">
            <v>Anh</v>
          </cell>
          <cell r="E1584" t="str">
            <v>19.10.93</v>
          </cell>
          <cell r="F1584" t="str">
            <v>11CĐ-M1</v>
          </cell>
          <cell r="G1584" t="str">
            <v>Nữ</v>
          </cell>
          <cell r="I1584" t="str">
            <v>VPNQ.VCC31.3CC14/4/14</v>
          </cell>
        </row>
        <row r="1585">
          <cell r="B1585" t="str">
            <v>11D0080002</v>
          </cell>
          <cell r="C1585" t="str">
            <v>Nguyễn Ngọc Như</v>
          </cell>
          <cell r="D1585" t="str">
            <v>Bích</v>
          </cell>
          <cell r="E1585" t="str">
            <v>05.04.93</v>
          </cell>
          <cell r="F1585" t="str">
            <v>11CĐ-M1</v>
          </cell>
          <cell r="G1585" t="str">
            <v>Nữ</v>
          </cell>
          <cell r="H1585" t="str">
            <v>B</v>
          </cell>
        </row>
        <row r="1586">
          <cell r="B1586" t="str">
            <v>11D0080019</v>
          </cell>
          <cell r="C1586" t="str">
            <v>Nìm Chí</v>
          </cell>
          <cell r="D1586" t="str">
            <v>Cẩm</v>
          </cell>
          <cell r="E1586" t="str">
            <v>31.08.93</v>
          </cell>
          <cell r="F1586" t="str">
            <v>11CĐ-M1</v>
          </cell>
          <cell r="G1586" t="str">
            <v>Nữ</v>
          </cell>
          <cell r="H1586" t="str">
            <v>B</v>
          </cell>
          <cell r="I1586" t="str">
            <v>LPHT-M2-DT.Hoa</v>
          </cell>
        </row>
        <row r="1587">
          <cell r="B1587" t="str">
            <v>11D0080080</v>
          </cell>
          <cell r="C1587" t="str">
            <v>Ngô Thị Phương</v>
          </cell>
          <cell r="D1587" t="str">
            <v>Chi</v>
          </cell>
          <cell r="E1587" t="str">
            <v>12.05.93</v>
          </cell>
          <cell r="F1587" t="str">
            <v>11CĐ-M1</v>
          </cell>
          <cell r="G1587" t="str">
            <v>Nữ</v>
          </cell>
          <cell r="H1587" t="str">
            <v>B</v>
          </cell>
          <cell r="I1587" t="str">
            <v>VPNQ.VCC31.3CC14/4/14</v>
          </cell>
        </row>
        <row r="1588">
          <cell r="B1588" t="str">
            <v>11D0080071</v>
          </cell>
          <cell r="C1588" t="str">
            <v>Lê Văn</v>
          </cell>
          <cell r="D1588" t="str">
            <v>Chính</v>
          </cell>
          <cell r="E1588" t="str">
            <v>26.02.92</v>
          </cell>
          <cell r="F1588" t="str">
            <v>11CĐ-M1</v>
          </cell>
          <cell r="G1588" t="str">
            <v xml:space="preserve"> </v>
          </cell>
          <cell r="H1588" t="str">
            <v>B</v>
          </cell>
          <cell r="I1588" t="str">
            <v>M2</v>
          </cell>
        </row>
        <row r="1589">
          <cell r="B1589" t="str">
            <v>11D0080037</v>
          </cell>
          <cell r="C1589" t="str">
            <v>Nguyễn Thị Kiều</v>
          </cell>
          <cell r="D1589" t="str">
            <v>Diễm</v>
          </cell>
          <cell r="E1589" t="str">
            <v>18.09.93</v>
          </cell>
          <cell r="F1589" t="str">
            <v>11CĐ-M1</v>
          </cell>
          <cell r="G1589" t="str">
            <v>Nữ</v>
          </cell>
          <cell r="H1589" t="str">
            <v>B</v>
          </cell>
          <cell r="I1589" t="str">
            <v>M2</v>
          </cell>
        </row>
        <row r="1590">
          <cell r="B1590" t="str">
            <v>11D0080038</v>
          </cell>
          <cell r="C1590" t="str">
            <v>Nguyễn Thị</v>
          </cell>
          <cell r="D1590" t="str">
            <v>Diệu</v>
          </cell>
          <cell r="E1590" t="str">
            <v>16.01.92</v>
          </cell>
          <cell r="F1590" t="str">
            <v>11CĐ-M1</v>
          </cell>
          <cell r="G1590" t="str">
            <v>Nữ</v>
          </cell>
          <cell r="H1590" t="str">
            <v>B</v>
          </cell>
          <cell r="I1590" t="str">
            <v>M2</v>
          </cell>
        </row>
        <row r="1591">
          <cell r="B1591" t="str">
            <v>11D0080039</v>
          </cell>
          <cell r="C1591" t="str">
            <v>Trương Thị Kiều</v>
          </cell>
          <cell r="D1591" t="str">
            <v>Diệu</v>
          </cell>
          <cell r="E1591" t="str">
            <v>17.02.93</v>
          </cell>
          <cell r="F1591" t="str">
            <v>11CĐ-M1</v>
          </cell>
          <cell r="G1591" t="str">
            <v>Nữ</v>
          </cell>
          <cell r="H1591" t="str">
            <v>B</v>
          </cell>
          <cell r="I1591" t="str">
            <v>M2</v>
          </cell>
        </row>
        <row r="1592">
          <cell r="B1592" t="str">
            <v>11D0080040</v>
          </cell>
          <cell r="C1592" t="str">
            <v>Phạm Thị</v>
          </cell>
          <cell r="D1592" t="str">
            <v>Đào</v>
          </cell>
          <cell r="E1592" t="str">
            <v>10.02.93</v>
          </cell>
          <cell r="F1592" t="str">
            <v>11CĐ-M1</v>
          </cell>
          <cell r="G1592" t="str">
            <v>Nữ</v>
          </cell>
          <cell r="H1592" t="str">
            <v>B</v>
          </cell>
          <cell r="I1592" t="str">
            <v>M2</v>
          </cell>
        </row>
        <row r="1593">
          <cell r="B1593" t="str">
            <v>11D0080006</v>
          </cell>
          <cell r="C1593" t="str">
            <v>Cao Thị Thu</v>
          </cell>
          <cell r="D1593" t="str">
            <v>Hà</v>
          </cell>
          <cell r="E1593" t="str">
            <v>20.04.93</v>
          </cell>
          <cell r="F1593" t="str">
            <v>11CĐ-M1</v>
          </cell>
          <cell r="G1593" t="str">
            <v>Nữ</v>
          </cell>
          <cell r="H1593" t="str">
            <v>B</v>
          </cell>
          <cell r="I1593" t="str">
            <v>VPNQ.VCC31.3CC14/4/14</v>
          </cell>
        </row>
        <row r="1594">
          <cell r="B1594" t="str">
            <v>11D0080008</v>
          </cell>
          <cell r="C1594" t="str">
            <v>Phạm Thị Thúy</v>
          </cell>
          <cell r="D1594" t="str">
            <v>Hân</v>
          </cell>
          <cell r="E1594" t="str">
            <v>30.03.93</v>
          </cell>
          <cell r="F1594" t="str">
            <v>11CĐ-M1</v>
          </cell>
          <cell r="G1594" t="str">
            <v>Nữ</v>
          </cell>
          <cell r="I1594" t="str">
            <v>VPNQ.VCC31.3CC14/4/14</v>
          </cell>
        </row>
        <row r="1595">
          <cell r="B1595" t="str">
            <v>11D0080009</v>
          </cell>
          <cell r="C1595" t="str">
            <v>Trần Thị Diệu</v>
          </cell>
          <cell r="D1595" t="str">
            <v>Hiền</v>
          </cell>
          <cell r="E1595" t="str">
            <v>17.10.92</v>
          </cell>
          <cell r="F1595" t="str">
            <v>11CĐ-M1</v>
          </cell>
          <cell r="G1595" t="str">
            <v>Nữ</v>
          </cell>
          <cell r="H1595" t="str">
            <v>B</v>
          </cell>
          <cell r="I1595" t="str">
            <v>VPNQ.VCC31.3CC14/4/14</v>
          </cell>
        </row>
        <row r="1596">
          <cell r="B1596" t="str">
            <v>11D0080043</v>
          </cell>
          <cell r="C1596" t="str">
            <v>Nguyễn Thị Minh</v>
          </cell>
          <cell r="D1596" t="str">
            <v>Hiếu</v>
          </cell>
          <cell r="E1596" t="str">
            <v>07.07.93</v>
          </cell>
          <cell r="F1596" t="str">
            <v>11CĐ-M1</v>
          </cell>
          <cell r="G1596" t="str">
            <v>Nữ</v>
          </cell>
          <cell r="H1596" t="str">
            <v>B</v>
          </cell>
          <cell r="I1596" t="str">
            <v>M2</v>
          </cell>
        </row>
        <row r="1597">
          <cell r="B1597" t="str">
            <v>11D0080010</v>
          </cell>
          <cell r="C1597" t="str">
            <v>Nguyễn Thị Thanh</v>
          </cell>
          <cell r="D1597" t="str">
            <v>Hoa</v>
          </cell>
          <cell r="E1597" t="str">
            <v>10.12.93</v>
          </cell>
          <cell r="F1597" t="str">
            <v>11CĐ-M1</v>
          </cell>
          <cell r="G1597" t="str">
            <v>Nữ</v>
          </cell>
          <cell r="H1597" t="str">
            <v>B</v>
          </cell>
          <cell r="I1597" t="str">
            <v>VPNQ.VCC31.3CC14/4/14</v>
          </cell>
        </row>
        <row r="1598">
          <cell r="B1598" t="str">
            <v>11D0080011</v>
          </cell>
          <cell r="C1598" t="str">
            <v>Trần Thị Mỹ</v>
          </cell>
          <cell r="D1598" t="str">
            <v>Hoài</v>
          </cell>
          <cell r="E1598" t="str">
            <v>16.03.93</v>
          </cell>
          <cell r="F1598" t="str">
            <v>11CĐ-M1</v>
          </cell>
          <cell r="G1598" t="str">
            <v>Nữ</v>
          </cell>
          <cell r="H1598" t="str">
            <v>B</v>
          </cell>
          <cell r="I1598" t="str">
            <v>VPNQ.VCC31.3CC14/4/14</v>
          </cell>
        </row>
        <row r="1599">
          <cell r="B1599" t="str">
            <v>11D0080012</v>
          </cell>
          <cell r="C1599" t="str">
            <v>Nguyễn Thị Thanh</v>
          </cell>
          <cell r="D1599" t="str">
            <v>Hương</v>
          </cell>
          <cell r="E1599" t="str">
            <v>16.08.91</v>
          </cell>
          <cell r="F1599" t="str">
            <v>11CĐ-M1</v>
          </cell>
          <cell r="G1599" t="str">
            <v>Nữ</v>
          </cell>
          <cell r="H1599" t="str">
            <v>B</v>
          </cell>
          <cell r="I1599" t="str">
            <v>VPNQ.VCC31.3CC14/4/14</v>
          </cell>
        </row>
        <row r="1600">
          <cell r="B1600" t="str">
            <v>11D0080013</v>
          </cell>
          <cell r="C1600" t="str">
            <v>Võ Thị</v>
          </cell>
          <cell r="D1600" t="str">
            <v>Hường</v>
          </cell>
          <cell r="E1600" t="str">
            <v>19.12.93</v>
          </cell>
          <cell r="F1600" t="str">
            <v>11CĐ-M1</v>
          </cell>
          <cell r="G1600" t="str">
            <v>Nữ</v>
          </cell>
          <cell r="H1600" t="str">
            <v>B</v>
          </cell>
        </row>
        <row r="1601">
          <cell r="B1601" t="str">
            <v>11D0080014</v>
          </cell>
          <cell r="C1601" t="str">
            <v>Trần Thị</v>
          </cell>
          <cell r="D1601" t="str">
            <v>Kiều</v>
          </cell>
          <cell r="E1601" t="str">
            <v>23.11.93</v>
          </cell>
          <cell r="F1601" t="str">
            <v>11CĐ-M1</v>
          </cell>
          <cell r="G1601" t="str">
            <v>Nữ</v>
          </cell>
          <cell r="H1601" t="str">
            <v>B</v>
          </cell>
          <cell r="I1601" t="str">
            <v>VPNQ.VCC31.3CC14/4/14</v>
          </cell>
        </row>
        <row r="1602">
          <cell r="B1602" t="str">
            <v>11D0080015</v>
          </cell>
          <cell r="C1602" t="str">
            <v>Bùi Thị</v>
          </cell>
          <cell r="D1602" t="str">
            <v>Lan</v>
          </cell>
          <cell r="E1602" t="str">
            <v>10.10.92</v>
          </cell>
          <cell r="F1602" t="str">
            <v>11CĐ-M1</v>
          </cell>
          <cell r="G1602" t="str">
            <v>Nữ</v>
          </cell>
          <cell r="H1602" t="str">
            <v>B</v>
          </cell>
          <cell r="I1602" t="str">
            <v>VPNQ.VCC31.3CC14/4/14</v>
          </cell>
        </row>
        <row r="1603">
          <cell r="B1603" t="str">
            <v>11D0080072</v>
          </cell>
          <cell r="C1603" t="str">
            <v>Nguyễn Thị Thùy</v>
          </cell>
          <cell r="D1603" t="str">
            <v>Liên</v>
          </cell>
          <cell r="E1603" t="str">
            <v>01.06.88</v>
          </cell>
          <cell r="F1603" t="str">
            <v>11CĐ-M1</v>
          </cell>
          <cell r="G1603" t="str">
            <v>Nữ</v>
          </cell>
          <cell r="H1603" t="str">
            <v>B</v>
          </cell>
          <cell r="I1603" t="str">
            <v>M2</v>
          </cell>
        </row>
        <row r="1604">
          <cell r="B1604" t="str">
            <v>11D0080045</v>
          </cell>
          <cell r="C1604" t="str">
            <v>Trần Thị Đinh</v>
          </cell>
          <cell r="D1604" t="str">
            <v>Liên</v>
          </cell>
          <cell r="E1604" t="str">
            <v>06.05.93</v>
          </cell>
          <cell r="F1604" t="str">
            <v>11CĐ-M1</v>
          </cell>
          <cell r="G1604" t="str">
            <v>Nữ</v>
          </cell>
          <cell r="H1604" t="str">
            <v>B</v>
          </cell>
          <cell r="I1604" t="str">
            <v>LPKL-M2</v>
          </cell>
        </row>
        <row r="1605">
          <cell r="B1605" t="str">
            <v>11D0080047</v>
          </cell>
          <cell r="C1605" t="str">
            <v>Nguyễn Thị Thùy</v>
          </cell>
          <cell r="D1605" t="str">
            <v>Linh</v>
          </cell>
          <cell r="E1605" t="str">
            <v>25.08.92</v>
          </cell>
          <cell r="F1605" t="str">
            <v>11CĐ-M1</v>
          </cell>
          <cell r="G1605" t="str">
            <v>Nữ</v>
          </cell>
          <cell r="H1605" t="str">
            <v>B</v>
          </cell>
          <cell r="I1605" t="str">
            <v>M2</v>
          </cell>
        </row>
        <row r="1606">
          <cell r="B1606" t="str">
            <v>11D0080017</v>
          </cell>
          <cell r="C1606" t="str">
            <v>Nguyễn Hữu</v>
          </cell>
          <cell r="D1606" t="str">
            <v>Lợi</v>
          </cell>
          <cell r="E1606" t="str">
            <v>08.05.92</v>
          </cell>
          <cell r="F1606" t="str">
            <v>11CĐ-M1</v>
          </cell>
          <cell r="G1606" t="str">
            <v xml:space="preserve"> </v>
          </cell>
          <cell r="H1606" t="str">
            <v>B</v>
          </cell>
          <cell r="I1606" t="str">
            <v>VPNQ.VCC31.3CC14/4/14</v>
          </cell>
        </row>
        <row r="1607">
          <cell r="B1607" t="str">
            <v>11D0080049</v>
          </cell>
          <cell r="C1607" t="str">
            <v>Phạm Thị Ngọc</v>
          </cell>
          <cell r="D1607" t="str">
            <v>Mai</v>
          </cell>
          <cell r="E1607" t="str">
            <v>20.04.93</v>
          </cell>
          <cell r="F1607" t="str">
            <v>11CĐ-M1</v>
          </cell>
          <cell r="G1607" t="str">
            <v>Nữ</v>
          </cell>
          <cell r="H1607" t="str">
            <v>B</v>
          </cell>
          <cell r="I1607" t="str">
            <v>M2</v>
          </cell>
        </row>
        <row r="1608">
          <cell r="B1608" t="str">
            <v>11D0080036</v>
          </cell>
          <cell r="C1608" t="str">
            <v>Nguyễn Ngọc</v>
          </cell>
          <cell r="D1608" t="str">
            <v>Ngân</v>
          </cell>
          <cell r="E1608" t="str">
            <v>27.11.93</v>
          </cell>
          <cell r="F1608" t="str">
            <v>11CĐ-M1</v>
          </cell>
          <cell r="G1608" t="str">
            <v>Nữ</v>
          </cell>
          <cell r="H1608" t="str">
            <v>B</v>
          </cell>
          <cell r="I1608" t="str">
            <v>VPNQ.VCC31.3CC14/4/14</v>
          </cell>
        </row>
        <row r="1609">
          <cell r="B1609" t="str">
            <v>11D0080081</v>
          </cell>
          <cell r="C1609" t="str">
            <v>Nguyễn Thị</v>
          </cell>
          <cell r="D1609" t="str">
            <v>Ngân</v>
          </cell>
          <cell r="E1609" t="str">
            <v>02.10.92</v>
          </cell>
          <cell r="F1609" t="str">
            <v>11CĐ-M1</v>
          </cell>
          <cell r="G1609" t="str">
            <v>Nữ</v>
          </cell>
          <cell r="H1609" t="str">
            <v>B</v>
          </cell>
          <cell r="I1609" t="str">
            <v>VPNQ.VCC31.3CC14/4/14</v>
          </cell>
        </row>
        <row r="1610">
          <cell r="B1610" t="str">
            <v>11D0080018</v>
          </cell>
          <cell r="C1610" t="str">
            <v>Lưu Thị</v>
          </cell>
          <cell r="D1610" t="str">
            <v>Ngọc</v>
          </cell>
          <cell r="E1610" t="str">
            <v>05.08.92</v>
          </cell>
          <cell r="F1610" t="str">
            <v>11CĐ-M1</v>
          </cell>
          <cell r="G1610" t="str">
            <v>Nữ</v>
          </cell>
          <cell r="H1610" t="str">
            <v>B</v>
          </cell>
        </row>
        <row r="1611">
          <cell r="B1611" t="str">
            <v>11D0080050</v>
          </cell>
          <cell r="C1611" t="str">
            <v>Trang Thị Ngọc</v>
          </cell>
          <cell r="D1611" t="str">
            <v>Như</v>
          </cell>
          <cell r="E1611" t="str">
            <v>20.08.92</v>
          </cell>
          <cell r="F1611" t="str">
            <v>11CĐ-M1</v>
          </cell>
          <cell r="G1611" t="str">
            <v>Nữ</v>
          </cell>
          <cell r="H1611" t="str">
            <v>B</v>
          </cell>
          <cell r="I1611" t="str">
            <v>M2</v>
          </cell>
        </row>
        <row r="1612">
          <cell r="B1612" t="str">
            <v>11D0080051</v>
          </cell>
          <cell r="C1612" t="str">
            <v>Lý Thị</v>
          </cell>
          <cell r="D1612" t="str">
            <v>Phương</v>
          </cell>
          <cell r="E1612" t="str">
            <v>20.07.93</v>
          </cell>
          <cell r="F1612" t="str">
            <v>11CĐ-M1</v>
          </cell>
          <cell r="G1612" t="str">
            <v>Nữ</v>
          </cell>
          <cell r="H1612" t="str">
            <v>B</v>
          </cell>
          <cell r="I1612" t="str">
            <v>M2</v>
          </cell>
        </row>
        <row r="1613">
          <cell r="B1613" t="str">
            <v>11D0080052</v>
          </cell>
          <cell r="C1613" t="str">
            <v>Võ Thị Hồng</v>
          </cell>
          <cell r="D1613" t="str">
            <v>Phượng</v>
          </cell>
          <cell r="E1613" t="str">
            <v>12.11.93</v>
          </cell>
          <cell r="F1613" t="str">
            <v>11CĐ-M1</v>
          </cell>
          <cell r="G1613" t="str">
            <v>Nữ</v>
          </cell>
          <cell r="I1613" t="str">
            <v>M2</v>
          </cell>
        </row>
        <row r="1614">
          <cell r="B1614" t="str">
            <v>11D0080020</v>
          </cell>
          <cell r="C1614" t="str">
            <v>Đoàn Tô Thiên</v>
          </cell>
          <cell r="D1614" t="str">
            <v>Thanh</v>
          </cell>
          <cell r="E1614" t="str">
            <v>10.05.93</v>
          </cell>
          <cell r="F1614" t="str">
            <v>11CĐ-M1</v>
          </cell>
          <cell r="G1614" t="str">
            <v>Nữ</v>
          </cell>
          <cell r="H1614" t="str">
            <v>B</v>
          </cell>
          <cell r="I1614" t="str">
            <v>VPNQ.VCC31.3CC14/4/14</v>
          </cell>
        </row>
        <row r="1615">
          <cell r="B1615" t="str">
            <v>11D0080053</v>
          </cell>
          <cell r="C1615" t="str">
            <v>Lương Thị</v>
          </cell>
          <cell r="D1615" t="str">
            <v>Thanh</v>
          </cell>
          <cell r="E1615" t="str">
            <v>26.04.93</v>
          </cell>
          <cell r="F1615" t="str">
            <v>11CĐ-M1</v>
          </cell>
          <cell r="G1615" t="str">
            <v>Nữ</v>
          </cell>
          <cell r="H1615" t="str">
            <v>B</v>
          </cell>
          <cell r="I1615" t="str">
            <v>M2</v>
          </cell>
        </row>
        <row r="1616">
          <cell r="B1616" t="str">
            <v>11D0080021</v>
          </cell>
          <cell r="C1616" t="str">
            <v>Ma Thị</v>
          </cell>
          <cell r="D1616" t="str">
            <v>Thảo</v>
          </cell>
          <cell r="E1616" t="str">
            <v>16.04.91</v>
          </cell>
          <cell r="F1616" t="str">
            <v>11CĐ-M1</v>
          </cell>
          <cell r="G1616" t="str">
            <v>Nữ</v>
          </cell>
          <cell r="H1616" t="str">
            <v>B</v>
          </cell>
          <cell r="I1616" t="str">
            <v>DT.Tày*-VPNQ.VCC31/3CC14/4/14</v>
          </cell>
        </row>
        <row r="1617">
          <cell r="B1617" t="str">
            <v>11D0080022</v>
          </cell>
          <cell r="C1617" t="str">
            <v>Phạm Thị Thu</v>
          </cell>
          <cell r="D1617" t="str">
            <v>Thảo</v>
          </cell>
          <cell r="E1617" t="str">
            <v>25.08.93</v>
          </cell>
          <cell r="F1617" t="str">
            <v>11CĐ-M1</v>
          </cell>
          <cell r="G1617" t="str">
            <v>Nữ</v>
          </cell>
          <cell r="I1617" t="str">
            <v>VPNQ.VCC31.3CC14/4/14</v>
          </cell>
        </row>
        <row r="1618">
          <cell r="B1618" t="str">
            <v>11D0080076</v>
          </cell>
          <cell r="C1618" t="str">
            <v>Trương Thị Phương Hồng</v>
          </cell>
          <cell r="D1618" t="str">
            <v>Thảo</v>
          </cell>
          <cell r="E1618" t="str">
            <v>26.03.93</v>
          </cell>
          <cell r="F1618" t="str">
            <v>11CĐ-M1</v>
          </cell>
          <cell r="G1618" t="str">
            <v>Nữ</v>
          </cell>
          <cell r="H1618" t="str">
            <v>B</v>
          </cell>
        </row>
        <row r="1619">
          <cell r="B1619" t="str">
            <v>11D0080023</v>
          </cell>
          <cell r="C1619" t="str">
            <v>Nguyễn Hoàng Như</v>
          </cell>
          <cell r="D1619" t="str">
            <v>Thi</v>
          </cell>
          <cell r="E1619" t="str">
            <v>12.11.93</v>
          </cell>
          <cell r="F1619" t="str">
            <v>11CĐ-M1</v>
          </cell>
          <cell r="G1619" t="str">
            <v>Nữ</v>
          </cell>
        </row>
        <row r="1620">
          <cell r="B1620" t="str">
            <v>11D0080054</v>
          </cell>
          <cell r="C1620" t="str">
            <v>Thái Thị</v>
          </cell>
          <cell r="D1620" t="str">
            <v>Thọ</v>
          </cell>
          <cell r="E1620" t="str">
            <v>22.12.92</v>
          </cell>
          <cell r="F1620" t="str">
            <v>11CĐ-M1</v>
          </cell>
          <cell r="G1620" t="str">
            <v>Nữ</v>
          </cell>
          <cell r="H1620" t="str">
            <v>B</v>
          </cell>
          <cell r="I1620" t="str">
            <v>M2</v>
          </cell>
        </row>
        <row r="1621">
          <cell r="B1621" t="str">
            <v>11D0080055</v>
          </cell>
          <cell r="C1621" t="str">
            <v>Lâm Thị Cẩm</v>
          </cell>
          <cell r="D1621" t="str">
            <v>Thư</v>
          </cell>
          <cell r="E1621" t="str">
            <v>30.04.93</v>
          </cell>
          <cell r="F1621" t="str">
            <v>11CĐ-M1</v>
          </cell>
          <cell r="G1621" t="str">
            <v>Nữ</v>
          </cell>
          <cell r="H1621" t="str">
            <v>B</v>
          </cell>
          <cell r="I1621" t="str">
            <v>M2</v>
          </cell>
        </row>
        <row r="1622">
          <cell r="B1622" t="str">
            <v>11D0080056</v>
          </cell>
          <cell r="C1622" t="str">
            <v>Thượng Thị Anh</v>
          </cell>
          <cell r="D1622" t="str">
            <v>Thư</v>
          </cell>
          <cell r="E1622" t="str">
            <v>15.10.93</v>
          </cell>
          <cell r="F1622" t="str">
            <v>11CĐ-M1</v>
          </cell>
          <cell r="G1622" t="str">
            <v>Nữ</v>
          </cell>
          <cell r="H1622" t="str">
            <v>B</v>
          </cell>
          <cell r="I1622" t="str">
            <v>M2</v>
          </cell>
        </row>
        <row r="1623">
          <cell r="B1623" t="str">
            <v>11D0080057</v>
          </cell>
          <cell r="C1623" t="str">
            <v>Trần Thị Trang</v>
          </cell>
          <cell r="D1623" t="str">
            <v>Thư</v>
          </cell>
          <cell r="E1623" t="str">
            <v>09.01.93</v>
          </cell>
          <cell r="F1623" t="str">
            <v>11CĐ-M1</v>
          </cell>
          <cell r="G1623" t="str">
            <v>Nữ</v>
          </cell>
          <cell r="H1623" t="str">
            <v>B</v>
          </cell>
          <cell r="I1623" t="str">
            <v>M2</v>
          </cell>
        </row>
        <row r="1624">
          <cell r="B1624" t="str">
            <v>11D0080024</v>
          </cell>
          <cell r="C1624" t="str">
            <v>Đặng Thị Bích</v>
          </cell>
          <cell r="D1624" t="str">
            <v>Thúy</v>
          </cell>
          <cell r="E1624" t="str">
            <v>23.01.93</v>
          </cell>
          <cell r="F1624" t="str">
            <v>11CĐ-M1</v>
          </cell>
          <cell r="G1624" t="str">
            <v>Nữ</v>
          </cell>
          <cell r="H1624" t="str">
            <v>B</v>
          </cell>
        </row>
        <row r="1625">
          <cell r="B1625" t="str">
            <v>11D0080058</v>
          </cell>
          <cell r="C1625" t="str">
            <v>Nguyễn Lê Ngọc</v>
          </cell>
          <cell r="D1625" t="str">
            <v>Thùy</v>
          </cell>
          <cell r="E1625" t="str">
            <v>11.05.93</v>
          </cell>
          <cell r="F1625" t="str">
            <v>11CĐ-M1</v>
          </cell>
          <cell r="G1625" t="str">
            <v>Nữ</v>
          </cell>
          <cell r="H1625" t="str">
            <v>B</v>
          </cell>
          <cell r="I1625" t="str">
            <v>M2</v>
          </cell>
        </row>
        <row r="1626">
          <cell r="B1626" t="str">
            <v>11D0080025</v>
          </cell>
          <cell r="C1626" t="str">
            <v>Nguyễn Thị</v>
          </cell>
          <cell r="D1626" t="str">
            <v>Thủy</v>
          </cell>
          <cell r="E1626" t="str">
            <v>03.07.93</v>
          </cell>
          <cell r="F1626" t="str">
            <v>11CĐ-M1</v>
          </cell>
          <cell r="G1626" t="str">
            <v>Nữ</v>
          </cell>
          <cell r="H1626" t="str">
            <v>B</v>
          </cell>
        </row>
        <row r="1627">
          <cell r="B1627" t="str">
            <v>11D0080026</v>
          </cell>
          <cell r="C1627" t="str">
            <v>Trần Thị Diệu</v>
          </cell>
          <cell r="D1627" t="str">
            <v>Thúy</v>
          </cell>
          <cell r="E1627" t="str">
            <v>20.03.92</v>
          </cell>
          <cell r="F1627" t="str">
            <v>11CĐ-M1</v>
          </cell>
          <cell r="G1627" t="str">
            <v>Nữ</v>
          </cell>
          <cell r="H1627" t="str">
            <v>B</v>
          </cell>
          <cell r="I1627" t="str">
            <v>VPNQ.VCC31.3CC14/4/14</v>
          </cell>
        </row>
        <row r="1628">
          <cell r="B1628" t="str">
            <v>11D0080059</v>
          </cell>
          <cell r="C1628" t="str">
            <v>Trần Thị Thu</v>
          </cell>
          <cell r="D1628" t="str">
            <v>Thủy</v>
          </cell>
          <cell r="E1628" t="str">
            <v>09.02.93</v>
          </cell>
          <cell r="F1628" t="str">
            <v>11CĐ-M1</v>
          </cell>
          <cell r="G1628" t="str">
            <v>Nữ</v>
          </cell>
          <cell r="H1628" t="str">
            <v>B</v>
          </cell>
          <cell r="I1628" t="str">
            <v>M2</v>
          </cell>
        </row>
        <row r="1629">
          <cell r="B1629" t="str">
            <v>11D0080060</v>
          </cell>
          <cell r="C1629" t="str">
            <v>Võ Văn</v>
          </cell>
          <cell r="D1629" t="str">
            <v>Toàn</v>
          </cell>
          <cell r="E1629" t="str">
            <v>29.03.93</v>
          </cell>
          <cell r="F1629" t="str">
            <v>11CĐ-M1</v>
          </cell>
          <cell r="G1629" t="str">
            <v xml:space="preserve"> </v>
          </cell>
          <cell r="H1629" t="str">
            <v>B</v>
          </cell>
          <cell r="I1629" t="str">
            <v>M2</v>
          </cell>
        </row>
        <row r="1630">
          <cell r="B1630" t="str">
            <v>11D0080044</v>
          </cell>
          <cell r="C1630" t="str">
            <v>Nguyễn Ngọc</v>
          </cell>
          <cell r="D1630" t="str">
            <v>Trâm</v>
          </cell>
          <cell r="E1630" t="str">
            <v>07.01.93</v>
          </cell>
          <cell r="F1630" t="str">
            <v>11CĐ-M1</v>
          </cell>
          <cell r="G1630" t="str">
            <v>Nữ</v>
          </cell>
          <cell r="H1630" t="str">
            <v>B</v>
          </cell>
          <cell r="I1630" t="str">
            <v>M2</v>
          </cell>
        </row>
        <row r="1631">
          <cell r="B1631" t="str">
            <v>11D0080061</v>
          </cell>
          <cell r="C1631" t="str">
            <v>Dương Thị</v>
          </cell>
          <cell r="D1631" t="str">
            <v>Trang</v>
          </cell>
          <cell r="E1631" t="str">
            <v>01.11.93</v>
          </cell>
          <cell r="F1631" t="str">
            <v>11CĐ-M1</v>
          </cell>
          <cell r="G1631" t="str">
            <v>Nữ</v>
          </cell>
          <cell r="H1631" t="str">
            <v>B</v>
          </cell>
          <cell r="I1631" t="str">
            <v>M2</v>
          </cell>
        </row>
        <row r="1632">
          <cell r="B1632" t="str">
            <v>11D0080027</v>
          </cell>
          <cell r="C1632" t="str">
            <v>Đinh Thị</v>
          </cell>
          <cell r="D1632" t="str">
            <v>Trang</v>
          </cell>
          <cell r="E1632" t="str">
            <v>11.08.92</v>
          </cell>
          <cell r="F1632" t="str">
            <v>11CĐ-M1</v>
          </cell>
          <cell r="G1632" t="str">
            <v>Nữ</v>
          </cell>
          <cell r="H1632" t="str">
            <v>B</v>
          </cell>
          <cell r="I1632" t="str">
            <v>DT.H're</v>
          </cell>
        </row>
        <row r="1633">
          <cell r="B1633" t="str">
            <v>11D0080028</v>
          </cell>
          <cell r="C1633" t="str">
            <v>Nguyễn Thị Thúy</v>
          </cell>
          <cell r="D1633" t="str">
            <v>Trang</v>
          </cell>
          <cell r="E1633" t="str">
            <v>10.09.93</v>
          </cell>
          <cell r="F1633" t="str">
            <v>11CĐ-M1</v>
          </cell>
          <cell r="G1633" t="str">
            <v>Nữ</v>
          </cell>
          <cell r="H1633" t="str">
            <v>B</v>
          </cell>
        </row>
        <row r="1634">
          <cell r="B1634" t="str">
            <v>11D0080029</v>
          </cell>
          <cell r="C1634" t="str">
            <v>Nguyễn Thị Tuyết</v>
          </cell>
          <cell r="D1634" t="str">
            <v>Trang</v>
          </cell>
          <cell r="E1634" t="str">
            <v>20.10.93</v>
          </cell>
          <cell r="F1634" t="str">
            <v>11CĐ-M1</v>
          </cell>
          <cell r="G1634" t="str">
            <v>Nữ</v>
          </cell>
          <cell r="H1634" t="str">
            <v>B</v>
          </cell>
          <cell r="I1634" t="str">
            <v>Con TB 3/4</v>
          </cell>
        </row>
        <row r="1635">
          <cell r="B1635" t="str">
            <v>11D0080030</v>
          </cell>
          <cell r="C1635" t="str">
            <v>Đỗ Kiều</v>
          </cell>
          <cell r="D1635" t="str">
            <v>Trinh</v>
          </cell>
          <cell r="E1635" t="str">
            <v>26.10.93</v>
          </cell>
          <cell r="F1635" t="str">
            <v>11CĐ-M1</v>
          </cell>
          <cell r="G1635" t="str">
            <v>Nữ</v>
          </cell>
          <cell r="I1635" t="str">
            <v>VPNQ.VCC31.3CC14/4/14</v>
          </cell>
        </row>
        <row r="1636">
          <cell r="B1636" t="str">
            <v>11D0080062</v>
          </cell>
          <cell r="C1636" t="str">
            <v>Lê Thị Hồng</v>
          </cell>
          <cell r="D1636" t="str">
            <v>Trinh</v>
          </cell>
          <cell r="E1636" t="str">
            <v>23.09.93</v>
          </cell>
          <cell r="F1636" t="str">
            <v>11CĐ-M1</v>
          </cell>
          <cell r="G1636" t="str">
            <v>Nữ</v>
          </cell>
          <cell r="H1636" t="str">
            <v>B</v>
          </cell>
          <cell r="I1636" t="str">
            <v>M2</v>
          </cell>
        </row>
        <row r="1637">
          <cell r="B1637" t="str">
            <v>11D0080063</v>
          </cell>
          <cell r="C1637" t="str">
            <v>Lê Thị</v>
          </cell>
          <cell r="D1637" t="str">
            <v>Trúc</v>
          </cell>
          <cell r="E1637" t="str">
            <v>10.06.93</v>
          </cell>
          <cell r="F1637" t="str">
            <v>11CĐ-M1</v>
          </cell>
          <cell r="G1637" t="str">
            <v>Nữ</v>
          </cell>
          <cell r="H1637" t="str">
            <v>B</v>
          </cell>
          <cell r="I1637" t="str">
            <v>M2</v>
          </cell>
        </row>
        <row r="1638">
          <cell r="B1638" t="str">
            <v>11D0080064</v>
          </cell>
          <cell r="C1638" t="str">
            <v>Nguyễn Thị Cẩm</v>
          </cell>
          <cell r="D1638" t="str">
            <v>Tú</v>
          </cell>
          <cell r="E1638" t="str">
            <v>20.10.93</v>
          </cell>
          <cell r="F1638" t="str">
            <v>11CĐ-M1</v>
          </cell>
          <cell r="G1638" t="str">
            <v>Nữ</v>
          </cell>
          <cell r="H1638" t="str">
            <v>B</v>
          </cell>
          <cell r="I1638" t="str">
            <v>M2</v>
          </cell>
        </row>
        <row r="1639">
          <cell r="B1639" t="str">
            <v>11D0080066</v>
          </cell>
          <cell r="C1639" t="str">
            <v>Đoàn Thị Kim</v>
          </cell>
          <cell r="D1639" t="str">
            <v>Tuyến</v>
          </cell>
          <cell r="E1639" t="str">
            <v>20.03.93</v>
          </cell>
          <cell r="F1639" t="str">
            <v>11CĐ-M1</v>
          </cell>
          <cell r="G1639" t="str">
            <v>Nữ</v>
          </cell>
          <cell r="H1639" t="str">
            <v>B</v>
          </cell>
          <cell r="I1639" t="str">
            <v>M2</v>
          </cell>
        </row>
        <row r="1640">
          <cell r="B1640" t="str">
            <v>11D0080073</v>
          </cell>
          <cell r="C1640" t="str">
            <v>Nguyễn Kim</v>
          </cell>
          <cell r="D1640" t="str">
            <v>Tuyến</v>
          </cell>
          <cell r="E1640" t="str">
            <v>01.06.93</v>
          </cell>
          <cell r="F1640" t="str">
            <v>11CĐ-M1</v>
          </cell>
          <cell r="G1640" t="str">
            <v>Nữ</v>
          </cell>
          <cell r="H1640" t="str">
            <v>B</v>
          </cell>
          <cell r="I1640" t="str">
            <v>M2</v>
          </cell>
        </row>
        <row r="1641">
          <cell r="B1641" t="str">
            <v>11D0080067</v>
          </cell>
          <cell r="C1641" t="str">
            <v>Nguyễn Kim</v>
          </cell>
          <cell r="D1641" t="str">
            <v>Tuyền</v>
          </cell>
          <cell r="E1641" t="str">
            <v>15.01.93</v>
          </cell>
          <cell r="F1641" t="str">
            <v>11CĐ-M1</v>
          </cell>
          <cell r="G1641" t="str">
            <v>Nữ</v>
          </cell>
          <cell r="H1641" t="str">
            <v>B</v>
          </cell>
          <cell r="I1641" t="str">
            <v>M2</v>
          </cell>
        </row>
        <row r="1642">
          <cell r="B1642" t="str">
            <v>11D0080070</v>
          </cell>
          <cell r="C1642" t="str">
            <v>Võ Thị</v>
          </cell>
          <cell r="D1642" t="str">
            <v>Tuyển</v>
          </cell>
          <cell r="E1642" t="str">
            <v>22.11.93</v>
          </cell>
          <cell r="F1642" t="str">
            <v>11CĐ-M1</v>
          </cell>
          <cell r="G1642" t="str">
            <v>Nữ</v>
          </cell>
          <cell r="H1642" t="str">
            <v>B</v>
          </cell>
          <cell r="I1642" t="str">
            <v>M2</v>
          </cell>
        </row>
        <row r="1643">
          <cell r="B1643" t="str">
            <v>11D0080032</v>
          </cell>
          <cell r="C1643" t="str">
            <v>Nguyễn Thị Thùy</v>
          </cell>
          <cell r="D1643" t="str">
            <v>Vân</v>
          </cell>
          <cell r="E1643" t="str">
            <v>29.09.93</v>
          </cell>
          <cell r="F1643" t="str">
            <v>11CĐ-M1</v>
          </cell>
          <cell r="G1643" t="str">
            <v>Nữ</v>
          </cell>
          <cell r="I1643" t="str">
            <v>LT</v>
          </cell>
        </row>
        <row r="1644">
          <cell r="B1644" t="str">
            <v>11D0080033</v>
          </cell>
          <cell r="C1644" t="str">
            <v>Nguyễn Thị Tường</v>
          </cell>
          <cell r="D1644" t="str">
            <v>Vân</v>
          </cell>
          <cell r="E1644" t="str">
            <v>20.04.93</v>
          </cell>
          <cell r="F1644" t="str">
            <v>11CĐ-M1</v>
          </cell>
          <cell r="G1644" t="str">
            <v>Nữ</v>
          </cell>
          <cell r="H1644" t="str">
            <v>B</v>
          </cell>
        </row>
        <row r="1645">
          <cell r="B1645" t="str">
            <v>11D0080068</v>
          </cell>
          <cell r="C1645" t="str">
            <v>Trần Thị Cẩm</v>
          </cell>
          <cell r="D1645" t="str">
            <v>Vân</v>
          </cell>
          <cell r="E1645" t="str">
            <v>17.03.93</v>
          </cell>
          <cell r="F1645" t="str">
            <v>11CĐ-M1</v>
          </cell>
          <cell r="G1645" t="str">
            <v>Nữ</v>
          </cell>
          <cell r="H1645" t="str">
            <v>B</v>
          </cell>
          <cell r="I1645" t="str">
            <v>M2</v>
          </cell>
        </row>
        <row r="1646">
          <cell r="B1646" t="str">
            <v>11D0080034</v>
          </cell>
          <cell r="C1646" t="str">
            <v>Nguyễn Thị Xuân</v>
          </cell>
          <cell r="D1646" t="str">
            <v>Vi</v>
          </cell>
          <cell r="E1646" t="str">
            <v>28.01.92</v>
          </cell>
          <cell r="F1646" t="str">
            <v>11CĐ-M1</v>
          </cell>
          <cell r="G1646" t="str">
            <v>Nữ</v>
          </cell>
          <cell r="H1646" t="str">
            <v>B</v>
          </cell>
        </row>
        <row r="1647">
          <cell r="B1647" t="str">
            <v>11D0080035</v>
          </cell>
          <cell r="C1647" t="str">
            <v>Nguyễn Ngọc Thúy</v>
          </cell>
          <cell r="D1647" t="str">
            <v>Vy</v>
          </cell>
          <cell r="E1647" t="str">
            <v>22.04.93</v>
          </cell>
          <cell r="F1647" t="str">
            <v>11CĐ-M1</v>
          </cell>
          <cell r="G1647" t="str">
            <v>Nữ</v>
          </cell>
          <cell r="H1647" t="str">
            <v>B</v>
          </cell>
        </row>
        <row r="1648">
          <cell r="B1648" t="str">
            <v>11D0040003</v>
          </cell>
          <cell r="C1648" t="str">
            <v>Phan Lê Tuấn</v>
          </cell>
          <cell r="D1648" t="str">
            <v>Anh</v>
          </cell>
          <cell r="E1648" t="str">
            <v>12.11.93</v>
          </cell>
          <cell r="F1648" t="str">
            <v>11CĐ-TP1</v>
          </cell>
          <cell r="G1648" t="str">
            <v xml:space="preserve"> </v>
          </cell>
        </row>
        <row r="1649">
          <cell r="B1649" t="str">
            <v>11D0040004</v>
          </cell>
          <cell r="C1649" t="str">
            <v>Lưu Vũ</v>
          </cell>
          <cell r="D1649" t="str">
            <v>Bằng</v>
          </cell>
          <cell r="E1649" t="str">
            <v>31.10.90</v>
          </cell>
          <cell r="F1649" t="str">
            <v>11CĐ-TP1</v>
          </cell>
        </row>
        <row r="1650">
          <cell r="B1650" t="str">
            <v>11D0040005</v>
          </cell>
          <cell r="C1650" t="str">
            <v>Nguyễn Trần Thanh</v>
          </cell>
          <cell r="D1650" t="str">
            <v>Bằng</v>
          </cell>
          <cell r="E1650" t="str">
            <v>31.01.93</v>
          </cell>
          <cell r="F1650" t="str">
            <v>11CĐ-TP1</v>
          </cell>
          <cell r="G1650" t="str">
            <v xml:space="preserve"> </v>
          </cell>
        </row>
        <row r="1651">
          <cell r="B1651" t="str">
            <v>11D0040093</v>
          </cell>
          <cell r="C1651" t="str">
            <v>Nguyễn Đặng Chính</v>
          </cell>
          <cell r="D1651" t="str">
            <v>Bảo</v>
          </cell>
          <cell r="E1651" t="str">
            <v>20.08.90</v>
          </cell>
          <cell r="F1651" t="str">
            <v>11CĐ-TP1</v>
          </cell>
          <cell r="H1651" t="str">
            <v>B</v>
          </cell>
          <cell r="I1651" t="str">
            <v>TP4</v>
          </cell>
        </row>
        <row r="1652">
          <cell r="B1652" t="str">
            <v>11D0040007</v>
          </cell>
          <cell r="C1652" t="str">
            <v>Nguyễn Thành</v>
          </cell>
          <cell r="D1652" t="str">
            <v>Công</v>
          </cell>
          <cell r="E1652" t="str">
            <v>10.07.93</v>
          </cell>
          <cell r="F1652" t="str">
            <v>11CĐ-TP1</v>
          </cell>
          <cell r="G1652" t="str">
            <v xml:space="preserve"> </v>
          </cell>
          <cell r="H1652" t="str">
            <v>B</v>
          </cell>
        </row>
        <row r="1653">
          <cell r="B1653" t="str">
            <v>11D0040010</v>
          </cell>
          <cell r="C1653" t="str">
            <v>Nguyễn Xuân</v>
          </cell>
          <cell r="D1653" t="str">
            <v>Dũng</v>
          </cell>
          <cell r="E1653" t="str">
            <v>13.03.93</v>
          </cell>
          <cell r="F1653" t="str">
            <v>11CĐ-TP1</v>
          </cell>
          <cell r="G1653" t="str">
            <v>LT</v>
          </cell>
          <cell r="H1653" t="str">
            <v>B</v>
          </cell>
        </row>
        <row r="1654">
          <cell r="B1654" t="str">
            <v>11D0040119</v>
          </cell>
          <cell r="C1654" t="str">
            <v>Nguyễn Thành</v>
          </cell>
          <cell r="D1654" t="str">
            <v>Được</v>
          </cell>
          <cell r="E1654" t="str">
            <v>01.02.93</v>
          </cell>
          <cell r="F1654" t="str">
            <v>11CĐ-TP1</v>
          </cell>
          <cell r="G1654" t="str">
            <v xml:space="preserve"> </v>
          </cell>
          <cell r="H1654" t="str">
            <v>B</v>
          </cell>
        </row>
        <row r="1655">
          <cell r="B1655" t="str">
            <v>11D0040015</v>
          </cell>
          <cell r="C1655" t="str">
            <v>Trương Tấn Tài</v>
          </cell>
          <cell r="D1655" t="str">
            <v>Em</v>
          </cell>
          <cell r="E1655" t="str">
            <v>10.06.90</v>
          </cell>
          <cell r="F1655" t="str">
            <v>11CĐ-TP1</v>
          </cell>
          <cell r="G1655" t="str">
            <v xml:space="preserve"> </v>
          </cell>
          <cell r="H1655" t="str">
            <v>B</v>
          </cell>
          <cell r="I1655" t="str">
            <v>Con TB 3/4</v>
          </cell>
        </row>
        <row r="1656">
          <cell r="B1656" t="str">
            <v>11D0040016</v>
          </cell>
          <cell r="C1656" t="str">
            <v>Trần Hoàng</v>
          </cell>
          <cell r="D1656" t="str">
            <v>Gia</v>
          </cell>
          <cell r="E1656" t="str">
            <v>17.07.93</v>
          </cell>
          <cell r="F1656" t="str">
            <v>11CĐ-TP1</v>
          </cell>
          <cell r="G1656" t="str">
            <v xml:space="preserve"> </v>
          </cell>
        </row>
        <row r="1657">
          <cell r="B1657" t="str">
            <v>11D0040232</v>
          </cell>
          <cell r="C1657" t="str">
            <v>Cao Hoàng</v>
          </cell>
          <cell r="D1657" t="str">
            <v>Hà</v>
          </cell>
          <cell r="E1657" t="str">
            <v>23.11.93</v>
          </cell>
          <cell r="F1657" t="str">
            <v>11CĐ-TP1</v>
          </cell>
          <cell r="G1657" t="str">
            <v xml:space="preserve"> </v>
          </cell>
          <cell r="H1657" t="str">
            <v>B</v>
          </cell>
          <cell r="I1657" t="str">
            <v>TP4</v>
          </cell>
        </row>
        <row r="1658">
          <cell r="B1658" t="str">
            <v>11D0040122</v>
          </cell>
          <cell r="C1658" t="str">
            <v>Trần Khắc</v>
          </cell>
          <cell r="D1658" t="str">
            <v>Hải</v>
          </cell>
          <cell r="E1658" t="str">
            <v>31.01.93</v>
          </cell>
          <cell r="F1658" t="str">
            <v>11CĐ-TP1</v>
          </cell>
          <cell r="G1658" t="str">
            <v xml:space="preserve"> </v>
          </cell>
          <cell r="H1658" t="str">
            <v>B</v>
          </cell>
        </row>
        <row r="1659">
          <cell r="B1659" t="str">
            <v>11D0040123</v>
          </cell>
          <cell r="C1659" t="str">
            <v>Phạm Đại</v>
          </cell>
          <cell r="D1659" t="str">
            <v>Hàn</v>
          </cell>
          <cell r="E1659" t="str">
            <v>17.08.91</v>
          </cell>
          <cell r="F1659" t="str">
            <v>11CĐ-TP1</v>
          </cell>
          <cell r="G1659" t="str">
            <v xml:space="preserve"> </v>
          </cell>
        </row>
        <row r="1660">
          <cell r="B1660" t="str">
            <v>11D0040020</v>
          </cell>
          <cell r="C1660" t="str">
            <v>Nguyễn Khâm Trung</v>
          </cell>
          <cell r="D1660" t="str">
            <v>Hiếu</v>
          </cell>
          <cell r="E1660" t="str">
            <v>01.12.93</v>
          </cell>
          <cell r="F1660" t="str">
            <v>11CĐ-TP1</v>
          </cell>
          <cell r="H1660" t="str">
            <v>B</v>
          </cell>
        </row>
        <row r="1661">
          <cell r="B1661" t="str">
            <v>11D0040130</v>
          </cell>
          <cell r="C1661" t="str">
            <v>Trương Công</v>
          </cell>
          <cell r="D1661" t="str">
            <v>Hiếu</v>
          </cell>
          <cell r="E1661" t="str">
            <v>27.06.92</v>
          </cell>
          <cell r="F1661" t="str">
            <v>11CĐ-TP1</v>
          </cell>
          <cell r="G1661" t="str">
            <v xml:space="preserve"> </v>
          </cell>
          <cell r="H1661" t="str">
            <v>B</v>
          </cell>
          <cell r="I1661" t="str">
            <v>TP4</v>
          </cell>
        </row>
        <row r="1662">
          <cell r="B1662" t="str">
            <v>11D0040022</v>
          </cell>
          <cell r="C1662" t="str">
            <v>Nguyễn Huy</v>
          </cell>
          <cell r="D1662" t="str">
            <v>Hoàng</v>
          </cell>
          <cell r="E1662" t="str">
            <v>26.05.93</v>
          </cell>
          <cell r="F1662" t="str">
            <v>11CĐ-TP1</v>
          </cell>
          <cell r="G1662" t="str">
            <v xml:space="preserve"> </v>
          </cell>
        </row>
        <row r="1663">
          <cell r="B1663" t="str">
            <v>11D0040233</v>
          </cell>
          <cell r="C1663" t="str">
            <v>Trần Quang</v>
          </cell>
          <cell r="D1663" t="str">
            <v>Khâm</v>
          </cell>
          <cell r="E1663" t="str">
            <v>25.01.92</v>
          </cell>
          <cell r="F1663" t="str">
            <v>11CĐ-TP1</v>
          </cell>
          <cell r="G1663" t="str">
            <v xml:space="preserve"> </v>
          </cell>
          <cell r="H1663" t="str">
            <v>B</v>
          </cell>
        </row>
        <row r="1664">
          <cell r="B1664" t="str">
            <v>11D0040140</v>
          </cell>
          <cell r="C1664" t="str">
            <v>Nguyễn Trọng</v>
          </cell>
          <cell r="D1664" t="str">
            <v>Khánh</v>
          </cell>
          <cell r="E1664" t="str">
            <v>04.01.92</v>
          </cell>
          <cell r="F1664" t="str">
            <v>11CĐ-TP1</v>
          </cell>
          <cell r="G1664" t="str">
            <v xml:space="preserve"> </v>
          </cell>
          <cell r="H1664" t="str">
            <v>B</v>
          </cell>
          <cell r="I1664" t="str">
            <v>TP4</v>
          </cell>
        </row>
        <row r="1665">
          <cell r="B1665" t="str">
            <v>10D0040114</v>
          </cell>
          <cell r="C1665" t="str">
            <v xml:space="preserve">Lê Văn  </v>
          </cell>
          <cell r="D1665" t="str">
            <v>Khởi</v>
          </cell>
          <cell r="E1665" t="str">
            <v>10.09.92</v>
          </cell>
          <cell r="F1665" t="str">
            <v>11CĐ-TP1</v>
          </cell>
          <cell r="H1665" t="str">
            <v>B</v>
          </cell>
        </row>
        <row r="1666">
          <cell r="B1666" t="str">
            <v>11D0040145</v>
          </cell>
          <cell r="C1666" t="str">
            <v>Nguyễn Hồng</v>
          </cell>
          <cell r="D1666" t="str">
            <v>Lĩnh</v>
          </cell>
          <cell r="E1666" t="str">
            <v>20.11.93</v>
          </cell>
          <cell r="F1666" t="str">
            <v>11CĐ-TP1</v>
          </cell>
          <cell r="G1666" t="str">
            <v xml:space="preserve"> </v>
          </cell>
          <cell r="H1666" t="str">
            <v>B</v>
          </cell>
          <cell r="I1666" t="str">
            <v>TP4</v>
          </cell>
        </row>
        <row r="1667">
          <cell r="B1667" t="str">
            <v>11D0040150</v>
          </cell>
          <cell r="C1667" t="str">
            <v>Lê Văn</v>
          </cell>
          <cell r="D1667" t="str">
            <v>Long</v>
          </cell>
          <cell r="E1667" t="str">
            <v>10.01.91</v>
          </cell>
          <cell r="F1667" t="str">
            <v>11CĐ-TP1</v>
          </cell>
          <cell r="G1667" t="str">
            <v xml:space="preserve"> </v>
          </cell>
          <cell r="H1667" t="str">
            <v>B</v>
          </cell>
          <cell r="I1667" t="str">
            <v>Tự ý nghỉ từ 02/5/2014</v>
          </cell>
        </row>
        <row r="1668">
          <cell r="B1668" t="str">
            <v>11D0040036</v>
          </cell>
          <cell r="C1668" t="str">
            <v>Huỳnh Tấn</v>
          </cell>
          <cell r="D1668" t="str">
            <v>Minh</v>
          </cell>
          <cell r="E1668" t="str">
            <v>03.04.93</v>
          </cell>
          <cell r="F1668" t="str">
            <v>11CĐ-TP1</v>
          </cell>
          <cell r="G1668" t="str">
            <v xml:space="preserve"> </v>
          </cell>
        </row>
        <row r="1669">
          <cell r="B1669" t="str">
            <v>11D0040159</v>
          </cell>
          <cell r="C1669" t="str">
            <v>Huỳnh Văn</v>
          </cell>
          <cell r="D1669" t="str">
            <v>Ngọc</v>
          </cell>
          <cell r="E1669" t="str">
            <v>07.12.93</v>
          </cell>
          <cell r="F1669" t="str">
            <v>11CĐ-TP1</v>
          </cell>
          <cell r="G1669" t="str">
            <v xml:space="preserve"> </v>
          </cell>
          <cell r="H1669" t="str">
            <v>B</v>
          </cell>
          <cell r="I1669" t="str">
            <v>TP4</v>
          </cell>
        </row>
        <row r="1670">
          <cell r="B1670" t="str">
            <v>11D0040041</v>
          </cell>
          <cell r="C1670" t="str">
            <v>Giang Tuấn</v>
          </cell>
          <cell r="D1670" t="str">
            <v>Phát</v>
          </cell>
          <cell r="E1670" t="str">
            <v>12.10.93</v>
          </cell>
          <cell r="F1670" t="str">
            <v>11CĐ-TP1</v>
          </cell>
          <cell r="G1670" t="str">
            <v xml:space="preserve"> </v>
          </cell>
        </row>
        <row r="1671">
          <cell r="B1671" t="str">
            <v>11D0040042</v>
          </cell>
          <cell r="C1671" t="str">
            <v>Nguyễn Tấn</v>
          </cell>
          <cell r="D1671" t="str">
            <v>Phát</v>
          </cell>
          <cell r="E1671" t="str">
            <v>02.02.93</v>
          </cell>
          <cell r="F1671" t="str">
            <v>11CĐ-TP1</v>
          </cell>
          <cell r="G1671" t="str">
            <v xml:space="preserve"> </v>
          </cell>
          <cell r="H1671" t="str">
            <v>B</v>
          </cell>
        </row>
        <row r="1672">
          <cell r="B1672" t="str">
            <v>11D0040043</v>
          </cell>
          <cell r="C1672" t="str">
            <v>Phạm Huỳnh Kim</v>
          </cell>
          <cell r="D1672" t="str">
            <v>Phát</v>
          </cell>
          <cell r="E1672" t="str">
            <v>17.11.93</v>
          </cell>
          <cell r="F1672" t="str">
            <v>11CĐ-TP1</v>
          </cell>
          <cell r="G1672" t="str">
            <v xml:space="preserve"> </v>
          </cell>
        </row>
        <row r="1673">
          <cell r="B1673" t="str">
            <v>11D0040045</v>
          </cell>
          <cell r="C1673" t="str">
            <v>Võ Đình</v>
          </cell>
          <cell r="D1673" t="str">
            <v>Phú</v>
          </cell>
          <cell r="E1673" t="str">
            <v>03.04.93</v>
          </cell>
          <cell r="F1673" t="str">
            <v>11CĐ-TP1</v>
          </cell>
          <cell r="G1673" t="str">
            <v xml:space="preserve"> </v>
          </cell>
        </row>
        <row r="1674">
          <cell r="B1674" t="str">
            <v>11D0040050</v>
          </cell>
          <cell r="C1674" t="str">
            <v>Nguyễn Minh</v>
          </cell>
          <cell r="D1674" t="str">
            <v>Phước</v>
          </cell>
          <cell r="E1674" t="str">
            <v>16.06.93</v>
          </cell>
          <cell r="F1674" t="str">
            <v>11CĐ-TP1</v>
          </cell>
          <cell r="G1674" t="str">
            <v>LPKL</v>
          </cell>
        </row>
        <row r="1675">
          <cell r="B1675" t="str">
            <v>11D0040169</v>
          </cell>
          <cell r="C1675" t="str">
            <v>Lê Thanh</v>
          </cell>
          <cell r="D1675" t="str">
            <v>Phương</v>
          </cell>
          <cell r="E1675" t="str">
            <v>31.01.93</v>
          </cell>
          <cell r="F1675" t="str">
            <v>11CĐ-TP1</v>
          </cell>
          <cell r="G1675" t="str">
            <v xml:space="preserve"> </v>
          </cell>
          <cell r="H1675" t="str">
            <v>B</v>
          </cell>
          <cell r="I1675" t="str">
            <v>TP4</v>
          </cell>
        </row>
        <row r="1676">
          <cell r="B1676" t="str">
            <v>11D0040053</v>
          </cell>
          <cell r="C1676" t="str">
            <v>Nguyễn Hồng</v>
          </cell>
          <cell r="D1676" t="str">
            <v>Quân</v>
          </cell>
          <cell r="E1676" t="str">
            <v>01.05.93</v>
          </cell>
          <cell r="F1676" t="str">
            <v>11CĐ-TP1</v>
          </cell>
          <cell r="G1676" t="str">
            <v xml:space="preserve"> </v>
          </cell>
          <cell r="H1676" t="str">
            <v>B</v>
          </cell>
          <cell r="I1676" t="str">
            <v>Con TB 4/4</v>
          </cell>
        </row>
        <row r="1677">
          <cell r="B1677" t="str">
            <v>11D0040054</v>
          </cell>
          <cell r="C1677" t="str">
            <v>Huỳnh Huy</v>
          </cell>
          <cell r="D1677" t="str">
            <v>Quang</v>
          </cell>
          <cell r="E1677" t="str">
            <v>06.02.93</v>
          </cell>
          <cell r="F1677" t="str">
            <v>11CĐ-TP1</v>
          </cell>
          <cell r="G1677" t="str">
            <v xml:space="preserve"> </v>
          </cell>
          <cell r="H1677" t="str">
            <v>B</v>
          </cell>
        </row>
        <row r="1678">
          <cell r="B1678" t="str">
            <v>11D0040055</v>
          </cell>
          <cell r="C1678" t="str">
            <v>Lê Phú</v>
          </cell>
          <cell r="D1678" t="str">
            <v>Quí</v>
          </cell>
          <cell r="E1678" t="str">
            <v>16.06.92</v>
          </cell>
          <cell r="F1678" t="str">
            <v>11CĐ-TP1</v>
          </cell>
          <cell r="G1678" t="str">
            <v xml:space="preserve"> </v>
          </cell>
          <cell r="H1678" t="str">
            <v>B</v>
          </cell>
        </row>
        <row r="1679">
          <cell r="B1679" t="str">
            <v>11D0040057</v>
          </cell>
          <cell r="C1679" t="str">
            <v>Phạm Thanh</v>
          </cell>
          <cell r="D1679" t="str">
            <v>Quý</v>
          </cell>
          <cell r="E1679" t="str">
            <v>14.10.93</v>
          </cell>
          <cell r="F1679" t="str">
            <v>11CĐ-TP1</v>
          </cell>
          <cell r="G1679" t="str">
            <v xml:space="preserve"> </v>
          </cell>
        </row>
        <row r="1680">
          <cell r="B1680" t="str">
            <v>11D0040058</v>
          </cell>
          <cell r="C1680" t="str">
            <v>Trương Công</v>
          </cell>
          <cell r="D1680" t="str">
            <v>Quyền</v>
          </cell>
          <cell r="E1680" t="str">
            <v>18.01.92</v>
          </cell>
          <cell r="F1680" t="str">
            <v>11CĐ-TP1</v>
          </cell>
          <cell r="G1680" t="str">
            <v xml:space="preserve"> </v>
          </cell>
          <cell r="H1680" t="str">
            <v>B</v>
          </cell>
          <cell r="I1680" t="str">
            <v>VPQCthiC17/01/2014</v>
          </cell>
        </row>
        <row r="1681">
          <cell r="B1681" t="str">
            <v>11D0040059</v>
          </cell>
          <cell r="C1681" t="str">
            <v>Thòng A</v>
          </cell>
          <cell r="D1681" t="str">
            <v>Sách</v>
          </cell>
          <cell r="E1681" t="str">
            <v>29.01.93</v>
          </cell>
          <cell r="F1681" t="str">
            <v>11CĐ-TP1</v>
          </cell>
          <cell r="G1681" t="str">
            <v xml:space="preserve"> </v>
          </cell>
          <cell r="H1681" t="str">
            <v>B</v>
          </cell>
          <cell r="I1681" t="str">
            <v>DT.Hoa</v>
          </cell>
        </row>
        <row r="1682">
          <cell r="B1682" t="str">
            <v>11D0040061</v>
          </cell>
          <cell r="C1682" t="str">
            <v>Nguyễn Văn</v>
          </cell>
          <cell r="D1682" t="str">
            <v>Sang</v>
          </cell>
          <cell r="E1682" t="str">
            <v>29.12.93</v>
          </cell>
          <cell r="F1682" t="str">
            <v>11CĐ-TP1</v>
          </cell>
          <cell r="G1682" t="str">
            <v>LPHT</v>
          </cell>
        </row>
        <row r="1683">
          <cell r="B1683" t="str">
            <v>10D0040130</v>
          </cell>
          <cell r="C1683" t="str">
            <v xml:space="preserve">Nguyễn Xuân  </v>
          </cell>
          <cell r="D1683" t="str">
            <v>Tài</v>
          </cell>
          <cell r="E1683" t="str">
            <v>24.06.92</v>
          </cell>
          <cell r="F1683" t="str">
            <v>11CĐ-TP1</v>
          </cell>
          <cell r="H1683" t="str">
            <v>B</v>
          </cell>
        </row>
        <row r="1684">
          <cell r="B1684" t="str">
            <v>11D0040066</v>
          </cell>
          <cell r="C1684" t="str">
            <v>Hà Chí</v>
          </cell>
          <cell r="D1684" t="str">
            <v>Tâm</v>
          </cell>
          <cell r="E1684" t="str">
            <v>21.08.93</v>
          </cell>
          <cell r="F1684" t="str">
            <v>11CĐ-TP1</v>
          </cell>
          <cell r="G1684" t="str">
            <v xml:space="preserve"> </v>
          </cell>
        </row>
        <row r="1685">
          <cell r="B1685" t="str">
            <v>11D0040181</v>
          </cell>
          <cell r="C1685" t="str">
            <v>Nguyễn Văn</v>
          </cell>
          <cell r="D1685" t="str">
            <v>Tâm</v>
          </cell>
          <cell r="E1685" t="str">
            <v>28.03.92</v>
          </cell>
          <cell r="F1685" t="str">
            <v>11CĐ-TP1</v>
          </cell>
          <cell r="G1685" t="str">
            <v xml:space="preserve"> </v>
          </cell>
          <cell r="I1685" t="str">
            <v>TP4</v>
          </cell>
        </row>
        <row r="1686">
          <cell r="B1686" t="str">
            <v>11D0040067</v>
          </cell>
          <cell r="C1686" t="str">
            <v>Lê Tự</v>
          </cell>
          <cell r="D1686" t="str">
            <v>Tán</v>
          </cell>
          <cell r="E1686" t="str">
            <v>08.07.93</v>
          </cell>
          <cell r="F1686" t="str">
            <v>11CĐ-TP1</v>
          </cell>
          <cell r="G1686" t="str">
            <v xml:space="preserve"> </v>
          </cell>
          <cell r="H1686" t="str">
            <v>B</v>
          </cell>
        </row>
        <row r="1687">
          <cell r="B1687" t="str">
            <v>11D0040185</v>
          </cell>
          <cell r="C1687" t="str">
            <v>Nguyễn Đại</v>
          </cell>
          <cell r="D1687" t="str">
            <v>Tây</v>
          </cell>
          <cell r="E1687" t="str">
            <v>10.03.93</v>
          </cell>
          <cell r="F1687" t="str">
            <v>11CĐ-TP1</v>
          </cell>
          <cell r="G1687" t="str">
            <v xml:space="preserve"> </v>
          </cell>
          <cell r="H1687" t="str">
            <v>B</v>
          </cell>
          <cell r="I1687" t="str">
            <v>TP4</v>
          </cell>
        </row>
        <row r="1688">
          <cell r="B1688" t="str">
            <v>11D0040071</v>
          </cell>
          <cell r="C1688" t="str">
            <v>Hoàng Tuấn</v>
          </cell>
          <cell r="D1688" t="str">
            <v>Thành</v>
          </cell>
          <cell r="E1688" t="str">
            <v>26.09.93</v>
          </cell>
          <cell r="F1688" t="str">
            <v>11CĐ-TP1</v>
          </cell>
          <cell r="G1688" t="str">
            <v xml:space="preserve"> </v>
          </cell>
          <cell r="H1688" t="str">
            <v>B</v>
          </cell>
        </row>
        <row r="1689">
          <cell r="B1689" t="str">
            <v>11D0040193</v>
          </cell>
          <cell r="C1689" t="str">
            <v>Nguyễn Hiếu</v>
          </cell>
          <cell r="D1689" t="str">
            <v>Thiện</v>
          </cell>
          <cell r="E1689" t="str">
            <v>06.08.92</v>
          </cell>
          <cell r="F1689" t="str">
            <v>11CĐ-TP1</v>
          </cell>
          <cell r="G1689" t="str">
            <v xml:space="preserve"> </v>
          </cell>
          <cell r="H1689" t="str">
            <v>B</v>
          </cell>
          <cell r="I1689" t="str">
            <v>TP4</v>
          </cell>
        </row>
        <row r="1690">
          <cell r="B1690" t="str">
            <v>11D0040077</v>
          </cell>
          <cell r="C1690" t="str">
            <v>Nguyễn Minh</v>
          </cell>
          <cell r="D1690" t="str">
            <v>Tiến</v>
          </cell>
          <cell r="E1690" t="str">
            <v>18.12.93</v>
          </cell>
          <cell r="F1690" t="str">
            <v>11CĐ-TP1</v>
          </cell>
          <cell r="G1690" t="str">
            <v xml:space="preserve"> </v>
          </cell>
        </row>
        <row r="1691">
          <cell r="B1691" t="str">
            <v>11D0040080</v>
          </cell>
          <cell r="C1691" t="str">
            <v>Phạm Hùng</v>
          </cell>
          <cell r="D1691" t="str">
            <v>Tín</v>
          </cell>
          <cell r="E1691" t="str">
            <v>01.01.93</v>
          </cell>
          <cell r="F1691" t="str">
            <v>11CĐ-TP1</v>
          </cell>
          <cell r="G1691" t="str">
            <v xml:space="preserve"> </v>
          </cell>
          <cell r="H1691" t="str">
            <v>B</v>
          </cell>
        </row>
        <row r="1692">
          <cell r="B1692" t="str">
            <v>11D0040202</v>
          </cell>
          <cell r="C1692" t="str">
            <v>Phạm Nguyễn Minh</v>
          </cell>
          <cell r="D1692" t="str">
            <v>Trọng</v>
          </cell>
          <cell r="E1692" t="str">
            <v>13.02.93</v>
          </cell>
          <cell r="F1692" t="str">
            <v>11CĐ-TP1</v>
          </cell>
          <cell r="G1692" t="str">
            <v xml:space="preserve"> </v>
          </cell>
          <cell r="H1692" t="str">
            <v>B</v>
          </cell>
          <cell r="I1692" t="str">
            <v>TP4</v>
          </cell>
        </row>
        <row r="1693">
          <cell r="B1693" t="str">
            <v>10D0040087</v>
          </cell>
          <cell r="C1693" t="str">
            <v>Phạm Cao Hoàng</v>
          </cell>
          <cell r="D1693" t="str">
            <v>Tuấn</v>
          </cell>
          <cell r="E1693" t="str">
            <v>12.03.92</v>
          </cell>
          <cell r="F1693" t="str">
            <v>11CĐ-TP1</v>
          </cell>
        </row>
        <row r="1694">
          <cell r="B1694" t="str">
            <v>11D0040085</v>
          </cell>
          <cell r="C1694" t="str">
            <v>Trương Trần Văn</v>
          </cell>
          <cell r="D1694" t="str">
            <v>Tuấn</v>
          </cell>
          <cell r="E1694" t="str">
            <v>14.11.93</v>
          </cell>
          <cell r="F1694" t="str">
            <v>11CĐ-TP1</v>
          </cell>
          <cell r="G1694" t="str">
            <v xml:space="preserve"> </v>
          </cell>
          <cell r="H1694" t="str">
            <v>B</v>
          </cell>
        </row>
        <row r="1695">
          <cell r="B1695" t="str">
            <v>11D0040086</v>
          </cell>
          <cell r="C1695" t="str">
            <v>Nguyễn Thanh</v>
          </cell>
          <cell r="D1695" t="str">
            <v>Việt</v>
          </cell>
          <cell r="E1695" t="str">
            <v>01.01.93</v>
          </cell>
          <cell r="F1695" t="str">
            <v>11CĐ-TP1</v>
          </cell>
          <cell r="G1695" t="str">
            <v xml:space="preserve"> </v>
          </cell>
          <cell r="H1695" t="str">
            <v>B</v>
          </cell>
        </row>
        <row r="1696">
          <cell r="B1696" t="str">
            <v>11D0040228</v>
          </cell>
          <cell r="C1696" t="str">
            <v>Nguyễn Hoàng</v>
          </cell>
          <cell r="D1696" t="str">
            <v>Vinh</v>
          </cell>
          <cell r="E1696" t="str">
            <v>02.03.93</v>
          </cell>
          <cell r="F1696" t="str">
            <v>11CĐ-TP1</v>
          </cell>
          <cell r="G1696" t="str">
            <v xml:space="preserve"> </v>
          </cell>
          <cell r="H1696" t="str">
            <v>B</v>
          </cell>
        </row>
        <row r="1697">
          <cell r="B1697" t="str">
            <v>10D0040149</v>
          </cell>
          <cell r="C1697" t="str">
            <v xml:space="preserve">Nguyễn Tuấn  </v>
          </cell>
          <cell r="D1697" t="str">
            <v>Vũ</v>
          </cell>
          <cell r="E1697" t="str">
            <v>29.12.91</v>
          </cell>
          <cell r="F1697" t="str">
            <v>11CĐ-TP1</v>
          </cell>
          <cell r="H1697" t="str">
            <v>B</v>
          </cell>
        </row>
        <row r="1698">
          <cell r="B1698" t="str">
            <v>11D0040088</v>
          </cell>
          <cell r="C1698" t="str">
            <v>Hồ Gia</v>
          </cell>
          <cell r="D1698" t="str">
            <v>Vượng</v>
          </cell>
          <cell r="E1698" t="str">
            <v>29.07.93</v>
          </cell>
          <cell r="F1698" t="str">
            <v>11CĐ-TP1</v>
          </cell>
          <cell r="G1698" t="str">
            <v xml:space="preserve"> </v>
          </cell>
        </row>
        <row r="1699">
          <cell r="B1699" t="str">
            <v>10D0040002</v>
          </cell>
          <cell r="C1699" t="str">
            <v>Bùi Thọ Tuấn</v>
          </cell>
          <cell r="D1699" t="str">
            <v>Anh</v>
          </cell>
          <cell r="E1699" t="str">
            <v>23.10.91</v>
          </cell>
          <cell r="F1699" t="str">
            <v>11CĐ-TP1</v>
          </cell>
          <cell r="G1699" t="str">
            <v>r</v>
          </cell>
          <cell r="I1699" t="str">
            <v>ĐC.10CĐ-TP2</v>
          </cell>
        </row>
        <row r="1700">
          <cell r="B1700" t="str">
            <v>10D0040039</v>
          </cell>
          <cell r="C1700" t="str">
            <v>Nguyễn Ngọc</v>
          </cell>
          <cell r="D1700" t="str">
            <v>Khánh</v>
          </cell>
          <cell r="E1700" t="str">
            <v>21.02.92</v>
          </cell>
          <cell r="F1700" t="str">
            <v>11CĐ-TP1</v>
          </cell>
          <cell r="G1700" t="str">
            <v>r</v>
          </cell>
          <cell r="H1700" t="str">
            <v>B</v>
          </cell>
          <cell r="I1700" t="str">
            <v>Tự ý nghỉ từ 02/5/2014</v>
          </cell>
        </row>
        <row r="1701">
          <cell r="B1701" t="str">
            <v>10D0040085</v>
          </cell>
          <cell r="C1701" t="str">
            <v>Nguyễn Lai Minh</v>
          </cell>
          <cell r="D1701" t="str">
            <v>Tuấn</v>
          </cell>
          <cell r="E1701" t="str">
            <v>05.11.92</v>
          </cell>
          <cell r="F1701" t="str">
            <v>11CĐ-TP1</v>
          </cell>
          <cell r="G1701" t="str">
            <v xml:space="preserve"> </v>
          </cell>
          <cell r="I1701" t="str">
            <v>TNH.10CĐ-TP1</v>
          </cell>
        </row>
        <row r="1702">
          <cell r="B1702" t="str">
            <v>11D0040091</v>
          </cell>
          <cell r="C1702" t="str">
            <v>Trần Thi Lan</v>
          </cell>
          <cell r="D1702" t="str">
            <v>Anh</v>
          </cell>
          <cell r="E1702" t="str">
            <v>19.10.93</v>
          </cell>
          <cell r="F1702" t="str">
            <v>11CĐ-TP2</v>
          </cell>
          <cell r="G1702" t="str">
            <v>Nữ</v>
          </cell>
          <cell r="H1702" t="str">
            <v>B</v>
          </cell>
          <cell r="I1702" t="str">
            <v>LPHT</v>
          </cell>
        </row>
        <row r="1703">
          <cell r="B1703" t="str">
            <v>11D0040224</v>
          </cell>
          <cell r="C1703" t="str">
            <v>Đỗ Gia</v>
          </cell>
          <cell r="D1703" t="str">
            <v>Ân</v>
          </cell>
          <cell r="E1703" t="str">
            <v>14.10.91</v>
          </cell>
          <cell r="F1703" t="str">
            <v>11CĐ-TP2</v>
          </cell>
          <cell r="H1703" t="str">
            <v>B</v>
          </cell>
        </row>
        <row r="1704">
          <cell r="B1704" t="str">
            <v>11D0040094</v>
          </cell>
          <cell r="C1704" t="str">
            <v>Trần Huy</v>
          </cell>
          <cell r="D1704" t="str">
            <v>Bảo</v>
          </cell>
          <cell r="E1704" t="str">
            <v>10.06.91</v>
          </cell>
          <cell r="F1704" t="str">
            <v>11CĐ-TP2</v>
          </cell>
          <cell r="G1704" t="str">
            <v xml:space="preserve"> </v>
          </cell>
          <cell r="I1704" t="str">
            <v>TP4</v>
          </cell>
        </row>
        <row r="1705">
          <cell r="B1705" t="str">
            <v>11D0040006</v>
          </cell>
          <cell r="C1705" t="str">
            <v>Nguyễn</v>
          </cell>
          <cell r="D1705" t="str">
            <v>Bình</v>
          </cell>
          <cell r="E1705" t="str">
            <v>30.10.90</v>
          </cell>
          <cell r="F1705" t="str">
            <v>11CĐ-TP2</v>
          </cell>
          <cell r="G1705" t="str">
            <v>LPKL</v>
          </cell>
          <cell r="H1705" t="str">
            <v>B</v>
          </cell>
        </row>
        <row r="1706">
          <cell r="B1706" t="str">
            <v>11D0040100</v>
          </cell>
          <cell r="C1706" t="str">
            <v>Phạm Dững</v>
          </cell>
          <cell r="D1706" t="str">
            <v>Chí</v>
          </cell>
          <cell r="E1706" t="str">
            <v>15.03.93</v>
          </cell>
          <cell r="F1706" t="str">
            <v>11CĐ-TP2</v>
          </cell>
          <cell r="G1706" t="str">
            <v xml:space="preserve"> </v>
          </cell>
          <cell r="H1706" t="str">
            <v>B</v>
          </cell>
          <cell r="I1706" t="str">
            <v>TP4</v>
          </cell>
        </row>
        <row r="1707">
          <cell r="B1707" t="str">
            <v>11D0040101</v>
          </cell>
          <cell r="C1707" t="str">
            <v>Phạm Thanh</v>
          </cell>
          <cell r="D1707" t="str">
            <v>Chiến</v>
          </cell>
          <cell r="E1707" t="str">
            <v>15.02.93</v>
          </cell>
          <cell r="F1707" t="str">
            <v>11CĐ-TP2</v>
          </cell>
          <cell r="G1707" t="str">
            <v xml:space="preserve"> </v>
          </cell>
          <cell r="H1707" t="str">
            <v>B</v>
          </cell>
        </row>
        <row r="1708">
          <cell r="B1708" t="str">
            <v>11D0040107</v>
          </cell>
          <cell r="C1708" t="str">
            <v>Võ Phú</v>
          </cell>
          <cell r="D1708" t="str">
            <v>Cường</v>
          </cell>
          <cell r="E1708" t="str">
            <v>03.12.93</v>
          </cell>
          <cell r="F1708" t="str">
            <v>11CĐ-TP2</v>
          </cell>
          <cell r="G1708" t="str">
            <v xml:space="preserve"> </v>
          </cell>
          <cell r="H1708" t="str">
            <v>B</v>
          </cell>
          <cell r="I1708" t="str">
            <v>TP4</v>
          </cell>
        </row>
        <row r="1709">
          <cell r="B1709" t="str">
            <v>11D0040114</v>
          </cell>
          <cell r="C1709" t="str">
            <v>Mai Thị</v>
          </cell>
          <cell r="D1709" t="str">
            <v>Dung</v>
          </cell>
          <cell r="E1709" t="str">
            <v>20.03.93</v>
          </cell>
          <cell r="F1709" t="str">
            <v>11CĐ-TP2</v>
          </cell>
          <cell r="G1709" t="str">
            <v>Nữ</v>
          </cell>
          <cell r="H1709" t="str">
            <v>B</v>
          </cell>
        </row>
        <row r="1710">
          <cell r="B1710" t="str">
            <v>11D0040018</v>
          </cell>
          <cell r="C1710" t="str">
            <v>Phạm Thế</v>
          </cell>
          <cell r="D1710" t="str">
            <v>Hiển</v>
          </cell>
          <cell r="E1710" t="str">
            <v>01.08.92</v>
          </cell>
          <cell r="F1710" t="str">
            <v>11CĐ-TP2</v>
          </cell>
          <cell r="G1710" t="str">
            <v xml:space="preserve"> </v>
          </cell>
          <cell r="H1710" t="str">
            <v>B</v>
          </cell>
        </row>
        <row r="1711">
          <cell r="B1711" t="str">
            <v>11D0040019</v>
          </cell>
          <cell r="C1711" t="str">
            <v>Võ Thanh</v>
          </cell>
          <cell r="D1711" t="str">
            <v>Hiền</v>
          </cell>
          <cell r="E1711" t="str">
            <v>11.06.93</v>
          </cell>
          <cell r="F1711" t="str">
            <v>11CĐ-TP2</v>
          </cell>
          <cell r="G1711" t="str">
            <v xml:space="preserve"> </v>
          </cell>
        </row>
        <row r="1712">
          <cell r="B1712" t="str">
            <v>11D0040126</v>
          </cell>
          <cell r="C1712" t="str">
            <v>Nguyễn Đặng Thanh</v>
          </cell>
          <cell r="D1712" t="str">
            <v>Hiếu</v>
          </cell>
          <cell r="E1712" t="str">
            <v>01.12.93</v>
          </cell>
          <cell r="F1712" t="str">
            <v>11CĐ-TP2</v>
          </cell>
          <cell r="H1712" t="str">
            <v>B</v>
          </cell>
          <cell r="I1712" t="str">
            <v>TP4</v>
          </cell>
        </row>
        <row r="1713">
          <cell r="B1713" t="str">
            <v>11D0040129</v>
          </cell>
          <cell r="C1713" t="str">
            <v>Trần Thị Kim</v>
          </cell>
          <cell r="D1713" t="str">
            <v>Hiếu</v>
          </cell>
          <cell r="E1713" t="str">
            <v>13.02.93</v>
          </cell>
          <cell r="F1713" t="str">
            <v>11CĐ-TP2</v>
          </cell>
          <cell r="G1713" t="str">
            <v>Nữ</v>
          </cell>
          <cell r="H1713" t="str">
            <v>B</v>
          </cell>
        </row>
        <row r="1714">
          <cell r="B1714" t="str">
            <v>11D0040132</v>
          </cell>
          <cell r="C1714" t="str">
            <v>Nguyễn Thanh</v>
          </cell>
          <cell r="D1714" t="str">
            <v>Hòa</v>
          </cell>
          <cell r="E1714" t="str">
            <v>06.02.91</v>
          </cell>
          <cell r="F1714" t="str">
            <v>11CĐ-TP2</v>
          </cell>
          <cell r="G1714" t="str">
            <v xml:space="preserve"> </v>
          </cell>
        </row>
        <row r="1715">
          <cell r="B1715" t="str">
            <v>11D0040025</v>
          </cell>
          <cell r="C1715" t="str">
            <v>Nguyễn Thanh</v>
          </cell>
          <cell r="D1715" t="str">
            <v>Hưng</v>
          </cell>
          <cell r="E1715" t="str">
            <v>29.12.93</v>
          </cell>
          <cell r="F1715" t="str">
            <v>11CĐ-TP2</v>
          </cell>
          <cell r="G1715" t="str">
            <v>LT</v>
          </cell>
        </row>
        <row r="1716">
          <cell r="B1716" t="str">
            <v>11D0040137</v>
          </cell>
          <cell r="C1716" t="str">
            <v>Đinh Văn</v>
          </cell>
          <cell r="D1716" t="str">
            <v>Hường</v>
          </cell>
          <cell r="E1716" t="str">
            <v>24.02.93</v>
          </cell>
          <cell r="F1716" t="str">
            <v>11CĐ-TP2</v>
          </cell>
          <cell r="G1716" t="str">
            <v xml:space="preserve"> </v>
          </cell>
          <cell r="I1716" t="str">
            <v>TP4</v>
          </cell>
        </row>
        <row r="1717">
          <cell r="B1717" t="str">
            <v>11D0040027</v>
          </cell>
          <cell r="C1717" t="str">
            <v>Nguyễn Anh</v>
          </cell>
          <cell r="D1717" t="str">
            <v>Hương</v>
          </cell>
          <cell r="E1717" t="str">
            <v>26.04.92</v>
          </cell>
          <cell r="F1717" t="str">
            <v>11CĐ-TP2</v>
          </cell>
          <cell r="G1717" t="str">
            <v xml:space="preserve"> </v>
          </cell>
          <cell r="H1717" t="str">
            <v>B</v>
          </cell>
        </row>
        <row r="1718">
          <cell r="B1718" t="str">
            <v>11D0040028</v>
          </cell>
          <cell r="C1718" t="str">
            <v>Cao Phi</v>
          </cell>
          <cell r="D1718" t="str">
            <v>Khánh</v>
          </cell>
          <cell r="E1718" t="str">
            <v>30.06.93</v>
          </cell>
          <cell r="F1718" t="str">
            <v>11CĐ-TP2</v>
          </cell>
          <cell r="G1718" t="str">
            <v xml:space="preserve"> </v>
          </cell>
        </row>
        <row r="1719">
          <cell r="B1719" t="str">
            <v>11D0040142</v>
          </cell>
          <cell r="C1719" t="str">
            <v>Võ Minh</v>
          </cell>
          <cell r="D1719" t="str">
            <v>Khánh</v>
          </cell>
          <cell r="E1719" t="str">
            <v>09.03.93</v>
          </cell>
          <cell r="F1719" t="str">
            <v>11CĐ-TP2</v>
          </cell>
          <cell r="G1719" t="str">
            <v xml:space="preserve"> </v>
          </cell>
          <cell r="H1719" t="str">
            <v>B</v>
          </cell>
          <cell r="I1719" t="str">
            <v>TP4</v>
          </cell>
        </row>
        <row r="1720">
          <cell r="B1720" t="str">
            <v>11D0040031</v>
          </cell>
          <cell r="C1720" t="str">
            <v>Võ Thanh</v>
          </cell>
          <cell r="D1720" t="str">
            <v>Kiếm</v>
          </cell>
          <cell r="E1720" t="str">
            <v>09.06.91</v>
          </cell>
          <cell r="F1720" t="str">
            <v>11CĐ-TP2</v>
          </cell>
          <cell r="G1720" t="str">
            <v xml:space="preserve"> </v>
          </cell>
          <cell r="H1720" t="str">
            <v>B</v>
          </cell>
        </row>
        <row r="1721">
          <cell r="B1721" t="str">
            <v>11D0040032</v>
          </cell>
          <cell r="C1721" t="str">
            <v>Trần Ngọc</v>
          </cell>
          <cell r="D1721" t="str">
            <v>Lãm</v>
          </cell>
          <cell r="E1721" t="str">
            <v>07.07.91</v>
          </cell>
          <cell r="F1721" t="str">
            <v>11CĐ-TP2</v>
          </cell>
          <cell r="G1721" t="str">
            <v xml:space="preserve"> </v>
          </cell>
          <cell r="H1721" t="str">
            <v>B</v>
          </cell>
        </row>
        <row r="1722">
          <cell r="B1722" t="str">
            <v>11D0040033</v>
          </cell>
          <cell r="C1722" t="str">
            <v>Nguyễn Thanh</v>
          </cell>
          <cell r="D1722" t="str">
            <v>Lân</v>
          </cell>
          <cell r="E1722" t="str">
            <v>01.02.92</v>
          </cell>
          <cell r="F1722" t="str">
            <v>11CĐ-TP2</v>
          </cell>
          <cell r="G1722" t="str">
            <v xml:space="preserve"> </v>
          </cell>
          <cell r="H1722" t="str">
            <v>B</v>
          </cell>
        </row>
        <row r="1723">
          <cell r="B1723" t="str">
            <v>11D0040146</v>
          </cell>
          <cell r="C1723" t="str">
            <v>Trần Vũ</v>
          </cell>
          <cell r="D1723" t="str">
            <v>Linh</v>
          </cell>
          <cell r="E1723" t="str">
            <v>28.05.93</v>
          </cell>
          <cell r="F1723" t="str">
            <v>11CĐ-TP2</v>
          </cell>
          <cell r="G1723" t="str">
            <v xml:space="preserve"> </v>
          </cell>
          <cell r="H1723" t="str">
            <v>B</v>
          </cell>
          <cell r="I1723" t="str">
            <v>TP4</v>
          </cell>
        </row>
        <row r="1724">
          <cell r="B1724" t="str">
            <v>11D0040034</v>
          </cell>
          <cell r="C1724" t="str">
            <v>Châu Ngọc</v>
          </cell>
          <cell r="D1724" t="str">
            <v>Luân</v>
          </cell>
          <cell r="E1724" t="str">
            <v>20.09.92</v>
          </cell>
          <cell r="F1724" t="str">
            <v>11CĐ-TP2</v>
          </cell>
          <cell r="G1724" t="str">
            <v xml:space="preserve"> </v>
          </cell>
          <cell r="H1724" t="str">
            <v>B</v>
          </cell>
        </row>
        <row r="1725">
          <cell r="B1725" t="str">
            <v>11D0040154</v>
          </cell>
          <cell r="C1725" t="str">
            <v>Lương Lê Hoàng</v>
          </cell>
          <cell r="D1725" t="str">
            <v>Mạnh</v>
          </cell>
          <cell r="E1725" t="str">
            <v>05.06.92</v>
          </cell>
          <cell r="F1725" t="str">
            <v>11CĐ-TP2</v>
          </cell>
          <cell r="G1725" t="str">
            <v xml:space="preserve"> </v>
          </cell>
          <cell r="H1725" t="str">
            <v>B</v>
          </cell>
          <cell r="I1725" t="str">
            <v>TP4-VPQCthiC17/01/2014</v>
          </cell>
        </row>
        <row r="1726">
          <cell r="B1726" t="str">
            <v>11D0040035</v>
          </cell>
          <cell r="C1726" t="str">
            <v>Phạm</v>
          </cell>
          <cell r="D1726" t="str">
            <v>Mến</v>
          </cell>
          <cell r="E1726" t="str">
            <v>09.05.93</v>
          </cell>
          <cell r="F1726" t="str">
            <v>11CĐ-TP2</v>
          </cell>
          <cell r="G1726" t="str">
            <v xml:space="preserve"> </v>
          </cell>
          <cell r="H1726" t="str">
            <v>B</v>
          </cell>
        </row>
        <row r="1727">
          <cell r="B1727" t="str">
            <v>11D0040161</v>
          </cell>
          <cell r="C1727" t="str">
            <v>Nguyễn Thành</v>
          </cell>
          <cell r="D1727" t="str">
            <v>Nhân</v>
          </cell>
          <cell r="E1727" t="str">
            <v>25.11.93</v>
          </cell>
          <cell r="F1727" t="str">
            <v>11CĐ-TP2</v>
          </cell>
          <cell r="G1727" t="str">
            <v xml:space="preserve"> </v>
          </cell>
          <cell r="H1727" t="str">
            <v>B</v>
          </cell>
          <cell r="I1727" t="str">
            <v>TP4</v>
          </cell>
        </row>
        <row r="1728">
          <cell r="B1728" t="str">
            <v>11D0040044</v>
          </cell>
          <cell r="C1728" t="str">
            <v>Trần Văn</v>
          </cell>
          <cell r="D1728" t="str">
            <v>Phú</v>
          </cell>
          <cell r="E1728" t="str">
            <v>10.12.93</v>
          </cell>
          <cell r="F1728" t="str">
            <v>11CĐ-TP2</v>
          </cell>
          <cell r="G1728" t="str">
            <v xml:space="preserve"> </v>
          </cell>
          <cell r="H1728" t="str">
            <v>B</v>
          </cell>
        </row>
        <row r="1729">
          <cell r="B1729" t="str">
            <v>11D0040046</v>
          </cell>
          <cell r="C1729" t="str">
            <v>Võ Thanh</v>
          </cell>
          <cell r="D1729" t="str">
            <v>Phú</v>
          </cell>
          <cell r="E1729" t="str">
            <v>19.05.93</v>
          </cell>
          <cell r="F1729" t="str">
            <v>11CĐ-TP2</v>
          </cell>
          <cell r="G1729" t="str">
            <v xml:space="preserve"> </v>
          </cell>
        </row>
        <row r="1730">
          <cell r="B1730" t="str">
            <v>11D0040047</v>
          </cell>
          <cell r="C1730" t="str">
            <v>Hồ Đăng</v>
          </cell>
          <cell r="D1730" t="str">
            <v>Phúc</v>
          </cell>
          <cell r="E1730" t="str">
            <v>14.08.93</v>
          </cell>
          <cell r="F1730" t="str">
            <v>11CĐ-TP2</v>
          </cell>
          <cell r="G1730" t="str">
            <v xml:space="preserve"> </v>
          </cell>
        </row>
        <row r="1731">
          <cell r="B1731" t="str">
            <v>11D0040051</v>
          </cell>
          <cell r="C1731" t="str">
            <v>Lê Thị Trúc</v>
          </cell>
          <cell r="D1731" t="str">
            <v>Phượng</v>
          </cell>
          <cell r="E1731" t="str">
            <v>27.12.93</v>
          </cell>
          <cell r="F1731" t="str">
            <v>11CĐ-TP2</v>
          </cell>
          <cell r="G1731" t="str">
            <v>Nữ</v>
          </cell>
          <cell r="H1731" t="str">
            <v>B</v>
          </cell>
        </row>
        <row r="1732">
          <cell r="B1732" t="str">
            <v>11D0040170</v>
          </cell>
          <cell r="C1732" t="str">
            <v>Trần Thanh</v>
          </cell>
          <cell r="D1732" t="str">
            <v>Phương</v>
          </cell>
          <cell r="E1732" t="str">
            <v>22.11.92</v>
          </cell>
          <cell r="F1732" t="str">
            <v>11CĐ-TP2</v>
          </cell>
          <cell r="G1732" t="str">
            <v xml:space="preserve"> </v>
          </cell>
          <cell r="H1732" t="str">
            <v>B</v>
          </cell>
        </row>
        <row r="1733">
          <cell r="B1733" t="str">
            <v>11D0040052</v>
          </cell>
          <cell r="C1733" t="str">
            <v>Võ Hoàng Nam</v>
          </cell>
          <cell r="D1733" t="str">
            <v>Phương</v>
          </cell>
          <cell r="E1733" t="str">
            <v>04.09.93</v>
          </cell>
          <cell r="F1733" t="str">
            <v>11CĐ-TP2</v>
          </cell>
          <cell r="G1733" t="str">
            <v xml:space="preserve"> </v>
          </cell>
        </row>
        <row r="1734">
          <cell r="B1734" t="str">
            <v>11D0040174</v>
          </cell>
          <cell r="C1734" t="str">
            <v>Trần Minh</v>
          </cell>
          <cell r="D1734" t="str">
            <v>Quang</v>
          </cell>
          <cell r="E1734" t="str">
            <v>10.01.92</v>
          </cell>
          <cell r="F1734" t="str">
            <v>11CĐ-TP2</v>
          </cell>
          <cell r="G1734" t="str">
            <v xml:space="preserve"> </v>
          </cell>
          <cell r="H1734" t="str">
            <v>B</v>
          </cell>
          <cell r="I1734" t="str">
            <v>TP4</v>
          </cell>
        </row>
        <row r="1735">
          <cell r="B1735" t="str">
            <v>11D0040056</v>
          </cell>
          <cell r="C1735" t="str">
            <v>Nguyễn Văn</v>
          </cell>
          <cell r="D1735" t="str">
            <v>Quí</v>
          </cell>
          <cell r="E1735">
            <v>1993</v>
          </cell>
          <cell r="F1735" t="str">
            <v>11CĐ-TP2</v>
          </cell>
          <cell r="G1735" t="str">
            <v xml:space="preserve"> </v>
          </cell>
          <cell r="H1735" t="str">
            <v>B</v>
          </cell>
        </row>
        <row r="1736">
          <cell r="B1736" t="str">
            <v>11D0040226</v>
          </cell>
          <cell r="C1736" t="str">
            <v>Chiếng Thành</v>
          </cell>
          <cell r="D1736" t="str">
            <v>Quý</v>
          </cell>
          <cell r="E1736" t="str">
            <v>23.07.93</v>
          </cell>
          <cell r="F1736" t="str">
            <v>11CĐ-TP2</v>
          </cell>
          <cell r="G1736" t="str">
            <v xml:space="preserve"> </v>
          </cell>
          <cell r="H1736" t="str">
            <v>B</v>
          </cell>
        </row>
        <row r="1737">
          <cell r="B1737" t="str">
            <v>11D0040225</v>
          </cell>
          <cell r="C1737" t="str">
            <v>Bùi Thị Lệ</v>
          </cell>
          <cell r="D1737" t="str">
            <v>Quyên</v>
          </cell>
          <cell r="E1737" t="str">
            <v>10.02.93</v>
          </cell>
          <cell r="F1737" t="str">
            <v>11CĐ-TP2</v>
          </cell>
          <cell r="G1737" t="str">
            <v>Nữ</v>
          </cell>
        </row>
        <row r="1738">
          <cell r="B1738" t="str">
            <v>11D0040062</v>
          </cell>
          <cell r="C1738" t="str">
            <v>Nguyễn Thái</v>
          </cell>
          <cell r="D1738" t="str">
            <v>Sơn</v>
          </cell>
          <cell r="E1738" t="str">
            <v>07.04.93</v>
          </cell>
          <cell r="F1738" t="str">
            <v>11CĐ-TP2</v>
          </cell>
          <cell r="G1738" t="str">
            <v xml:space="preserve"> </v>
          </cell>
        </row>
        <row r="1739">
          <cell r="B1739" t="str">
            <v>11D0040240</v>
          </cell>
          <cell r="C1739" t="str">
            <v>Nguyễn Văn</v>
          </cell>
          <cell r="D1739" t="str">
            <v>Tài</v>
          </cell>
          <cell r="E1739" t="str">
            <v>12.07.93</v>
          </cell>
          <cell r="F1739" t="str">
            <v>11CĐ-TP2</v>
          </cell>
        </row>
        <row r="1740">
          <cell r="B1740" t="str">
            <v>11D0040186</v>
          </cell>
          <cell r="C1740" t="str">
            <v>Phạm Ngọc</v>
          </cell>
          <cell r="D1740" t="str">
            <v>Thạch</v>
          </cell>
          <cell r="E1740" t="str">
            <v>22.06.93</v>
          </cell>
          <cell r="F1740" t="str">
            <v>11CĐ-TP2</v>
          </cell>
          <cell r="G1740" t="str">
            <v xml:space="preserve"> </v>
          </cell>
          <cell r="H1740" t="str">
            <v>B</v>
          </cell>
        </row>
        <row r="1741">
          <cell r="B1741" t="str">
            <v>11D0040068</v>
          </cell>
          <cell r="C1741" t="str">
            <v>Nguyễn Trí</v>
          </cell>
          <cell r="D1741" t="str">
            <v>Thắng</v>
          </cell>
          <cell r="E1741" t="str">
            <v>07.06.92</v>
          </cell>
          <cell r="F1741" t="str">
            <v>11CĐ-TP2</v>
          </cell>
          <cell r="G1741" t="str">
            <v xml:space="preserve"> </v>
          </cell>
          <cell r="H1741" t="str">
            <v>B</v>
          </cell>
        </row>
        <row r="1742">
          <cell r="B1742" t="str">
            <v>11D0040070</v>
          </cell>
          <cell r="C1742" t="str">
            <v>Trần Việt</v>
          </cell>
          <cell r="D1742" t="str">
            <v>Thắng</v>
          </cell>
          <cell r="E1742" t="str">
            <v>03.05.93</v>
          </cell>
          <cell r="F1742" t="str">
            <v>11CĐ-TP2</v>
          </cell>
          <cell r="G1742" t="str">
            <v xml:space="preserve"> </v>
          </cell>
          <cell r="H1742" t="str">
            <v>B</v>
          </cell>
        </row>
        <row r="1743">
          <cell r="B1743" t="str">
            <v>11D0040189</v>
          </cell>
          <cell r="C1743" t="str">
            <v>Nguyễn Minh</v>
          </cell>
          <cell r="D1743" t="str">
            <v>Thành</v>
          </cell>
          <cell r="E1743" t="str">
            <v>27.05.93</v>
          </cell>
          <cell r="F1743" t="str">
            <v>11CĐ-TP2</v>
          </cell>
          <cell r="I1743" t="str">
            <v>TP4</v>
          </cell>
        </row>
        <row r="1744">
          <cell r="B1744" t="str">
            <v>11D0040040</v>
          </cell>
          <cell r="C1744" t="str">
            <v>Nguyễn Thị</v>
          </cell>
          <cell r="D1744" t="str">
            <v>Thảo</v>
          </cell>
          <cell r="E1744" t="str">
            <v>05.02.92</v>
          </cell>
          <cell r="F1744" t="str">
            <v>11CĐ-TP2</v>
          </cell>
          <cell r="G1744" t="str">
            <v>Nữ</v>
          </cell>
          <cell r="H1744" t="str">
            <v>B</v>
          </cell>
        </row>
        <row r="1745">
          <cell r="B1745" t="str">
            <v>11D0040192</v>
          </cell>
          <cell r="C1745" t="str">
            <v>Võ Thị Phương</v>
          </cell>
          <cell r="D1745" t="str">
            <v>Thảo</v>
          </cell>
          <cell r="E1745" t="str">
            <v>01.06.92</v>
          </cell>
          <cell r="F1745" t="str">
            <v>11CĐ-TP2</v>
          </cell>
          <cell r="G1745" t="str">
            <v>Nữ</v>
          </cell>
          <cell r="H1745" t="str">
            <v>B</v>
          </cell>
          <cell r="I1745" t="str">
            <v>Con TB 3/4</v>
          </cell>
        </row>
        <row r="1746">
          <cell r="B1746" t="str">
            <v>11D0040194</v>
          </cell>
          <cell r="C1746" t="str">
            <v>Trần Tiến</v>
          </cell>
          <cell r="D1746" t="str">
            <v>Thịnh</v>
          </cell>
          <cell r="E1746" t="str">
            <v>11.05.92</v>
          </cell>
          <cell r="F1746" t="str">
            <v>11CĐ-TP2</v>
          </cell>
          <cell r="I1746" t="str">
            <v>TP4</v>
          </cell>
        </row>
        <row r="1747">
          <cell r="B1747" t="str">
            <v>11D0040227</v>
          </cell>
          <cell r="C1747" t="str">
            <v>Huỳnh Thị Ngọc</v>
          </cell>
          <cell r="D1747" t="str">
            <v>Trâm</v>
          </cell>
          <cell r="E1747" t="str">
            <v>25.10.93</v>
          </cell>
          <cell r="F1747" t="str">
            <v>11CĐ-TP2</v>
          </cell>
          <cell r="G1747" t="str">
            <v>Nữ</v>
          </cell>
          <cell r="H1747" t="str">
            <v>B</v>
          </cell>
        </row>
        <row r="1748">
          <cell r="B1748" t="str">
            <v>11D0040083</v>
          </cell>
          <cell r="C1748" t="str">
            <v>Trần Quang</v>
          </cell>
          <cell r="D1748" t="str">
            <v>Trung</v>
          </cell>
          <cell r="E1748" t="str">
            <v>16.02.93</v>
          </cell>
          <cell r="F1748" t="str">
            <v>11CĐ-TP2</v>
          </cell>
          <cell r="G1748" t="str">
            <v xml:space="preserve"> </v>
          </cell>
          <cell r="H1748" t="str">
            <v>B</v>
          </cell>
        </row>
        <row r="1749">
          <cell r="B1749" t="str">
            <v>11D0040213</v>
          </cell>
          <cell r="C1749" t="str">
            <v>Nguyễn Thái</v>
          </cell>
          <cell r="D1749" t="str">
            <v>Vinh</v>
          </cell>
          <cell r="E1749" t="str">
            <v>20.08.92</v>
          </cell>
          <cell r="F1749" t="str">
            <v>11CĐ-TP2</v>
          </cell>
          <cell r="G1749" t="str">
            <v xml:space="preserve"> </v>
          </cell>
          <cell r="H1749" t="str">
            <v>B</v>
          </cell>
        </row>
        <row r="1750">
          <cell r="B1750" t="str">
            <v>11D0040221</v>
          </cell>
          <cell r="C1750" t="str">
            <v>Phạm Quang</v>
          </cell>
          <cell r="D1750" t="str">
            <v>Vũ</v>
          </cell>
          <cell r="E1750" t="str">
            <v>21.02.91</v>
          </cell>
          <cell r="F1750" t="str">
            <v>11CĐ-TP2</v>
          </cell>
          <cell r="G1750" t="str">
            <v xml:space="preserve"> </v>
          </cell>
          <cell r="I1750" t="str">
            <v>TP4-Con TB 3/4</v>
          </cell>
        </row>
        <row r="1751">
          <cell r="B1751" t="str">
            <v>10D0040032</v>
          </cell>
          <cell r="C1751" t="str">
            <v>Thái Ngọc</v>
          </cell>
          <cell r="D1751" t="str">
            <v>Hiền</v>
          </cell>
          <cell r="E1751" t="str">
            <v>23.03.89</v>
          </cell>
          <cell r="F1751" t="str">
            <v>11CĐ-TP2</v>
          </cell>
          <cell r="G1751" t="str">
            <v>Nữ</v>
          </cell>
          <cell r="H1751" t="str">
            <v>r</v>
          </cell>
          <cell r="I1751" t="str">
            <v>TNH.10CĐ-TP2</v>
          </cell>
        </row>
        <row r="1752">
          <cell r="B1752" t="str">
            <v>11D0040089</v>
          </cell>
          <cell r="C1752" t="str">
            <v>Nguyễn Ngọc Tuấn</v>
          </cell>
          <cell r="D1752" t="str">
            <v>Anh</v>
          </cell>
          <cell r="E1752" t="str">
            <v>12.12.93</v>
          </cell>
          <cell r="F1752" t="str">
            <v>11CĐ-TP3</v>
          </cell>
          <cell r="G1752" t="str">
            <v xml:space="preserve"> </v>
          </cell>
          <cell r="H1752" t="str">
            <v>B</v>
          </cell>
          <cell r="I1752" t="str">
            <v>VPQCthiP11/3/2014CC</v>
          </cell>
        </row>
        <row r="1753">
          <cell r="B1753" t="str">
            <v>11D0040090</v>
          </cell>
          <cell r="C1753" t="str">
            <v>Phan Đình Tuấn</v>
          </cell>
          <cell r="D1753" t="str">
            <v>Anh</v>
          </cell>
          <cell r="E1753" t="str">
            <v>23.05.93</v>
          </cell>
          <cell r="F1753" t="str">
            <v>11CĐ-TP3</v>
          </cell>
          <cell r="G1753" t="str">
            <v xml:space="preserve"> </v>
          </cell>
          <cell r="H1753" t="str">
            <v>B</v>
          </cell>
          <cell r="I1753" t="str">
            <v>VPNQ25.12.13CC</v>
          </cell>
        </row>
        <row r="1754">
          <cell r="B1754" t="str">
            <v>11D0040095</v>
          </cell>
          <cell r="C1754" t="str">
            <v>Lê Hữu Thái</v>
          </cell>
          <cell r="D1754" t="str">
            <v>Bình</v>
          </cell>
          <cell r="E1754" t="str">
            <v>22.11.93</v>
          </cell>
          <cell r="F1754" t="str">
            <v>11CĐ-TP3</v>
          </cell>
          <cell r="G1754" t="str">
            <v xml:space="preserve"> </v>
          </cell>
          <cell r="H1754" t="str">
            <v>B</v>
          </cell>
        </row>
        <row r="1755">
          <cell r="B1755" t="str">
            <v>11D0040097</v>
          </cell>
          <cell r="C1755" t="str">
            <v>Võ Đình</v>
          </cell>
          <cell r="D1755" t="str">
            <v>Bổn</v>
          </cell>
          <cell r="E1755" t="str">
            <v>24.06.91</v>
          </cell>
          <cell r="F1755" t="str">
            <v>11CĐ-TP3</v>
          </cell>
          <cell r="G1755" t="str">
            <v xml:space="preserve"> </v>
          </cell>
          <cell r="H1755" t="str">
            <v>B</v>
          </cell>
          <cell r="I1755" t="str">
            <v>VPNQ25.12.13CC</v>
          </cell>
        </row>
        <row r="1756">
          <cell r="B1756" t="str">
            <v>11D0040098</v>
          </cell>
          <cell r="C1756" t="str">
            <v>Bùi Giang</v>
          </cell>
          <cell r="D1756" t="str">
            <v>Châu</v>
          </cell>
          <cell r="E1756" t="str">
            <v>16.08.93</v>
          </cell>
          <cell r="F1756" t="str">
            <v>11CĐ-TP3</v>
          </cell>
          <cell r="G1756" t="str">
            <v xml:space="preserve"> </v>
          </cell>
          <cell r="H1756" t="str">
            <v>B</v>
          </cell>
          <cell r="I1756" t="str">
            <v>TP4</v>
          </cell>
        </row>
        <row r="1757">
          <cell r="B1757" t="str">
            <v>11D0040102</v>
          </cell>
          <cell r="C1757" t="str">
            <v>Võ Thành</v>
          </cell>
          <cell r="D1757" t="str">
            <v>Chung</v>
          </cell>
          <cell r="E1757">
            <v>1991</v>
          </cell>
          <cell r="F1757" t="str">
            <v>11CĐ-TP3</v>
          </cell>
          <cell r="G1757" t="str">
            <v xml:space="preserve"> </v>
          </cell>
          <cell r="H1757" t="str">
            <v>B</v>
          </cell>
          <cell r="I1757" t="str">
            <v>VPNQ25.12.13CC</v>
          </cell>
        </row>
        <row r="1758">
          <cell r="B1758" t="str">
            <v>10D0040096</v>
          </cell>
          <cell r="C1758" t="str">
            <v xml:space="preserve">Đinh Phạm  </v>
          </cell>
          <cell r="D1758" t="str">
            <v>Cương</v>
          </cell>
          <cell r="E1758" t="str">
            <v>28.05.92</v>
          </cell>
          <cell r="F1758" t="str">
            <v>11CĐ-TP3</v>
          </cell>
          <cell r="H1758" t="str">
            <v>B</v>
          </cell>
        </row>
        <row r="1759">
          <cell r="B1759" t="str">
            <v>11D0040104</v>
          </cell>
          <cell r="C1759" t="str">
            <v>Lê Mạnh</v>
          </cell>
          <cell r="D1759" t="str">
            <v>Cường</v>
          </cell>
          <cell r="E1759" t="str">
            <v>14.08.92</v>
          </cell>
          <cell r="F1759" t="str">
            <v>11CĐ-TP3</v>
          </cell>
          <cell r="G1759" t="str">
            <v xml:space="preserve"> </v>
          </cell>
          <cell r="H1759" t="str">
            <v>B</v>
          </cell>
        </row>
        <row r="1760">
          <cell r="B1760" t="str">
            <v>11D0040109</v>
          </cell>
          <cell r="C1760" t="str">
            <v>Hà Nhật Đăng</v>
          </cell>
          <cell r="D1760" t="str">
            <v>Danh</v>
          </cell>
          <cell r="E1760" t="str">
            <v>10.01.93</v>
          </cell>
          <cell r="F1760" t="str">
            <v>11CĐ-TP3</v>
          </cell>
          <cell r="G1760" t="str">
            <v xml:space="preserve"> </v>
          </cell>
        </row>
        <row r="1761">
          <cell r="B1761" t="str">
            <v>11D0040116</v>
          </cell>
          <cell r="C1761" t="str">
            <v>Lê Khánh</v>
          </cell>
          <cell r="D1761" t="str">
            <v>Duy</v>
          </cell>
          <cell r="E1761" t="str">
            <v>04.01.93</v>
          </cell>
          <cell r="F1761" t="str">
            <v>11CĐ-TP3</v>
          </cell>
          <cell r="G1761" t="str">
            <v xml:space="preserve"> </v>
          </cell>
          <cell r="H1761" t="str">
            <v>B</v>
          </cell>
          <cell r="I1761" t="str">
            <v>TP4</v>
          </cell>
        </row>
        <row r="1762">
          <cell r="B1762" t="str">
            <v>11D0040125</v>
          </cell>
          <cell r="C1762" t="str">
            <v>Văn Công</v>
          </cell>
          <cell r="D1762" t="str">
            <v>Hậu</v>
          </cell>
          <cell r="E1762" t="str">
            <v>13.07.93</v>
          </cell>
          <cell r="F1762" t="str">
            <v>11CĐ-TP3</v>
          </cell>
          <cell r="G1762" t="str">
            <v xml:space="preserve"> </v>
          </cell>
          <cell r="H1762" t="str">
            <v>B</v>
          </cell>
        </row>
        <row r="1763">
          <cell r="B1763" t="str">
            <v>11D0040127</v>
          </cell>
          <cell r="C1763" t="str">
            <v>Nguyễn Văn</v>
          </cell>
          <cell r="D1763" t="str">
            <v>Hiếu</v>
          </cell>
          <cell r="E1763" t="str">
            <v>09.02.92</v>
          </cell>
          <cell r="F1763" t="str">
            <v>11CĐ-TP3</v>
          </cell>
          <cell r="G1763" t="str">
            <v xml:space="preserve"> </v>
          </cell>
          <cell r="H1763" t="str">
            <v>B</v>
          </cell>
        </row>
        <row r="1764">
          <cell r="B1764" t="str">
            <v>11D0040128</v>
          </cell>
          <cell r="C1764" t="str">
            <v>Tạ Duy</v>
          </cell>
          <cell r="D1764" t="str">
            <v>Hiệu</v>
          </cell>
          <cell r="E1764" t="str">
            <v>02.02.93</v>
          </cell>
          <cell r="F1764" t="str">
            <v>11CĐ-TP3</v>
          </cell>
          <cell r="G1764" t="str">
            <v xml:space="preserve"> </v>
          </cell>
          <cell r="H1764" t="str">
            <v>B</v>
          </cell>
          <cell r="I1764" t="str">
            <v>TP4</v>
          </cell>
        </row>
        <row r="1765">
          <cell r="B1765" t="str">
            <v>11D0040131</v>
          </cell>
          <cell r="C1765" t="str">
            <v>Hoàng Văn</v>
          </cell>
          <cell r="D1765" t="str">
            <v>Hòa</v>
          </cell>
          <cell r="E1765" t="str">
            <v>07.05.92</v>
          </cell>
          <cell r="F1765" t="str">
            <v>11CĐ-TP3</v>
          </cell>
          <cell r="G1765" t="str">
            <v xml:space="preserve"> </v>
          </cell>
          <cell r="H1765" t="str">
            <v>B</v>
          </cell>
        </row>
        <row r="1766">
          <cell r="B1766" t="str">
            <v>11D0040133</v>
          </cell>
          <cell r="C1766" t="str">
            <v>Hồ Nhất</v>
          </cell>
          <cell r="D1766" t="str">
            <v>Hoài</v>
          </cell>
          <cell r="E1766" t="str">
            <v>05.10.92</v>
          </cell>
          <cell r="F1766" t="str">
            <v>11CĐ-TP3</v>
          </cell>
          <cell r="G1766" t="str">
            <v>LT</v>
          </cell>
          <cell r="H1766" t="str">
            <v>B</v>
          </cell>
        </row>
        <row r="1767">
          <cell r="B1767" t="str">
            <v>11D0040135</v>
          </cell>
          <cell r="C1767" t="str">
            <v>Lê Minh</v>
          </cell>
          <cell r="D1767" t="str">
            <v>Hùng</v>
          </cell>
          <cell r="E1767" t="str">
            <v>19.10.91</v>
          </cell>
          <cell r="F1767" t="str">
            <v>11CĐ-TP3</v>
          </cell>
          <cell r="G1767" t="str">
            <v xml:space="preserve"> </v>
          </cell>
          <cell r="H1767" t="str">
            <v>B</v>
          </cell>
          <cell r="I1767" t="str">
            <v>VPQCthiP11/3/2014CC</v>
          </cell>
        </row>
        <row r="1768">
          <cell r="B1768" t="str">
            <v>11D0040223</v>
          </cell>
          <cell r="C1768" t="str">
            <v>Nguyễn Khắc</v>
          </cell>
          <cell r="D1768" t="str">
            <v>Huy</v>
          </cell>
          <cell r="E1768" t="str">
            <v>05.10.92</v>
          </cell>
          <cell r="F1768" t="str">
            <v>11CĐ-TP3</v>
          </cell>
          <cell r="G1768" t="str">
            <v xml:space="preserve"> </v>
          </cell>
          <cell r="I1768" t="str">
            <v>TP4</v>
          </cell>
        </row>
        <row r="1769">
          <cell r="B1769" t="str">
            <v>11D0040143</v>
          </cell>
          <cell r="C1769" t="str">
            <v>Trần Văn</v>
          </cell>
          <cell r="D1769" t="str">
            <v>Kiên</v>
          </cell>
          <cell r="E1769" t="str">
            <v>12.03.93</v>
          </cell>
          <cell r="F1769" t="str">
            <v>11CĐ-TP3</v>
          </cell>
          <cell r="G1769" t="str">
            <v xml:space="preserve"> </v>
          </cell>
          <cell r="H1769" t="str">
            <v>B</v>
          </cell>
          <cell r="I1769" t="str">
            <v>TP4</v>
          </cell>
        </row>
        <row r="1770">
          <cell r="B1770" t="str">
            <v>11D0040149</v>
          </cell>
          <cell r="C1770" t="str">
            <v>Bùi Thế</v>
          </cell>
          <cell r="D1770" t="str">
            <v>Long</v>
          </cell>
          <cell r="E1770" t="str">
            <v>21.05.93</v>
          </cell>
          <cell r="F1770" t="str">
            <v>11CĐ-TP3</v>
          </cell>
          <cell r="G1770" t="str">
            <v xml:space="preserve"> </v>
          </cell>
          <cell r="H1770" t="str">
            <v>B</v>
          </cell>
          <cell r="I1770" t="str">
            <v>TP4</v>
          </cell>
        </row>
        <row r="1771">
          <cell r="B1771" t="str">
            <v>11D0040151</v>
          </cell>
          <cell r="C1771" t="str">
            <v>Nguyễn Phi</v>
          </cell>
          <cell r="D1771" t="str">
            <v>Long</v>
          </cell>
          <cell r="E1771" t="str">
            <v>09.11.90</v>
          </cell>
          <cell r="F1771" t="str">
            <v>11CĐ-TP3</v>
          </cell>
          <cell r="G1771" t="str">
            <v xml:space="preserve"> </v>
          </cell>
          <cell r="H1771" t="str">
            <v>B</v>
          </cell>
        </row>
        <row r="1772">
          <cell r="B1772" t="str">
            <v>11D0040152</v>
          </cell>
          <cell r="C1772" t="str">
            <v>Lê Bá</v>
          </cell>
          <cell r="D1772" t="str">
            <v>Lượng</v>
          </cell>
          <cell r="E1772" t="str">
            <v>15.07.93</v>
          </cell>
          <cell r="F1772" t="str">
            <v>11CĐ-TP3</v>
          </cell>
          <cell r="G1772" t="str">
            <v xml:space="preserve"> </v>
          </cell>
          <cell r="H1772" t="str">
            <v>B</v>
          </cell>
          <cell r="I1772" t="str">
            <v>Mẹ DT.Mường*</v>
          </cell>
        </row>
        <row r="1773">
          <cell r="B1773" t="str">
            <v>11D0040155</v>
          </cell>
          <cell r="C1773" t="str">
            <v>Đoàn Văn</v>
          </cell>
          <cell r="D1773" t="str">
            <v>Nam</v>
          </cell>
          <cell r="E1773" t="str">
            <v>06.02.91</v>
          </cell>
          <cell r="F1773" t="str">
            <v>11CĐ-TP3</v>
          </cell>
          <cell r="G1773" t="str">
            <v xml:space="preserve"> </v>
          </cell>
          <cell r="H1773" t="str">
            <v>B</v>
          </cell>
          <cell r="I1773" t="str">
            <v>TP4</v>
          </cell>
        </row>
        <row r="1774">
          <cell r="B1774" t="str">
            <v>11D0040156</v>
          </cell>
          <cell r="C1774" t="str">
            <v>Lê Nhật</v>
          </cell>
          <cell r="D1774" t="str">
            <v>Nam</v>
          </cell>
          <cell r="E1774" t="str">
            <v>01.02.92</v>
          </cell>
          <cell r="F1774" t="str">
            <v>11CĐ-TP3</v>
          </cell>
          <cell r="G1774" t="str">
            <v xml:space="preserve"> </v>
          </cell>
        </row>
        <row r="1775">
          <cell r="B1775" t="str">
            <v>11D0040231</v>
          </cell>
          <cell r="C1775" t="str">
            <v>Nguyễn Thị</v>
          </cell>
          <cell r="D1775" t="str">
            <v>Ngân</v>
          </cell>
          <cell r="E1775" t="str">
            <v>14.02.93</v>
          </cell>
          <cell r="F1775" t="str">
            <v>11CĐ-TP3</v>
          </cell>
          <cell r="G1775" t="str">
            <v>Nữ</v>
          </cell>
          <cell r="H1775" t="str">
            <v>B</v>
          </cell>
        </row>
        <row r="1776">
          <cell r="B1776" t="str">
            <v>11D0040157</v>
          </cell>
          <cell r="C1776" t="str">
            <v>Phạm Văn</v>
          </cell>
          <cell r="D1776" t="str">
            <v>Ngạt</v>
          </cell>
          <cell r="E1776" t="str">
            <v>02.02.93</v>
          </cell>
          <cell r="F1776" t="str">
            <v>11CĐ-TP3</v>
          </cell>
          <cell r="G1776" t="str">
            <v xml:space="preserve"> </v>
          </cell>
          <cell r="H1776" t="str">
            <v>B</v>
          </cell>
          <cell r="I1776" t="str">
            <v>VPNQ25.12.13CC</v>
          </cell>
        </row>
        <row r="1777">
          <cell r="B1777" t="str">
            <v>11D0040160</v>
          </cell>
          <cell r="C1777" t="str">
            <v>Mai Trung</v>
          </cell>
          <cell r="D1777" t="str">
            <v>Nguyên</v>
          </cell>
          <cell r="E1777">
            <v>1992</v>
          </cell>
          <cell r="F1777" t="str">
            <v>11CĐ-TP3</v>
          </cell>
          <cell r="G1777" t="str">
            <v xml:space="preserve"> </v>
          </cell>
          <cell r="H1777" t="str">
            <v>B</v>
          </cell>
        </row>
        <row r="1778">
          <cell r="B1778" t="str">
            <v>11D0040162</v>
          </cell>
          <cell r="C1778" t="str">
            <v>Đỗ Minh</v>
          </cell>
          <cell r="D1778" t="str">
            <v>Nhật</v>
          </cell>
          <cell r="E1778" t="str">
            <v>13.05.93</v>
          </cell>
          <cell r="F1778" t="str">
            <v>11CĐ-TP3</v>
          </cell>
          <cell r="G1778" t="str">
            <v xml:space="preserve"> </v>
          </cell>
          <cell r="H1778" t="str">
            <v>B</v>
          </cell>
        </row>
        <row r="1779">
          <cell r="B1779" t="str">
            <v>11D0040163</v>
          </cell>
          <cell r="C1779" t="str">
            <v>Võ Minh</v>
          </cell>
          <cell r="D1779" t="str">
            <v>Nhật</v>
          </cell>
          <cell r="E1779" t="str">
            <v>10.02.93</v>
          </cell>
          <cell r="F1779" t="str">
            <v>11CĐ-TP3</v>
          </cell>
          <cell r="G1779" t="str">
            <v xml:space="preserve"> </v>
          </cell>
          <cell r="H1779" t="str">
            <v>B</v>
          </cell>
          <cell r="I1779" t="str">
            <v>TP4</v>
          </cell>
        </row>
        <row r="1780">
          <cell r="B1780" t="str">
            <v>11D0040219</v>
          </cell>
          <cell r="C1780" t="str">
            <v>Trần Thị Quỳnh</v>
          </cell>
          <cell r="D1780" t="str">
            <v>Như</v>
          </cell>
          <cell r="E1780" t="str">
            <v>10.03.93</v>
          </cell>
          <cell r="F1780" t="str">
            <v>11CĐ-TP3</v>
          </cell>
          <cell r="G1780" t="str">
            <v>Nữ</v>
          </cell>
          <cell r="H1780" t="str">
            <v>B</v>
          </cell>
          <cell r="I1780" t="str">
            <v>LPKL</v>
          </cell>
        </row>
        <row r="1781">
          <cell r="B1781" t="str">
            <v>11D0040164</v>
          </cell>
          <cell r="C1781" t="str">
            <v>Đỗ Hữu Thanh</v>
          </cell>
          <cell r="D1781" t="str">
            <v>Phú</v>
          </cell>
          <cell r="E1781" t="str">
            <v>01.07.93</v>
          </cell>
          <cell r="F1781" t="str">
            <v>11CĐ-TP3</v>
          </cell>
          <cell r="G1781" t="str">
            <v xml:space="preserve"> </v>
          </cell>
          <cell r="H1781" t="str">
            <v>B</v>
          </cell>
        </row>
        <row r="1782">
          <cell r="B1782" t="str">
            <v>11D0040168</v>
          </cell>
          <cell r="C1782" t="str">
            <v>Nguyễn Cẩm Hồng</v>
          </cell>
          <cell r="D1782" t="str">
            <v>Phước</v>
          </cell>
          <cell r="E1782" t="str">
            <v>02.09.93</v>
          </cell>
          <cell r="F1782" t="str">
            <v>11CĐ-TP3</v>
          </cell>
          <cell r="G1782" t="str">
            <v>Nữ</v>
          </cell>
          <cell r="H1782" t="str">
            <v>B</v>
          </cell>
        </row>
        <row r="1783">
          <cell r="B1783" t="str">
            <v>11D0040171</v>
          </cell>
          <cell r="C1783" t="str">
            <v>Bàng Minh</v>
          </cell>
          <cell r="D1783" t="str">
            <v>Quân</v>
          </cell>
          <cell r="E1783" t="str">
            <v>19.01.91</v>
          </cell>
          <cell r="F1783" t="str">
            <v>11CĐ-TP3</v>
          </cell>
          <cell r="G1783" t="str">
            <v xml:space="preserve"> </v>
          </cell>
          <cell r="I1783" t="str">
            <v>DT.Hoa</v>
          </cell>
        </row>
        <row r="1784">
          <cell r="B1784" t="str">
            <v>11D0040175</v>
          </cell>
          <cell r="C1784" t="str">
            <v>Đặng Đình</v>
          </cell>
          <cell r="D1784" t="str">
            <v>Quí</v>
          </cell>
          <cell r="E1784" t="str">
            <v>11.03.93</v>
          </cell>
          <cell r="F1784" t="str">
            <v>11CĐ-TP3</v>
          </cell>
          <cell r="G1784" t="str">
            <v xml:space="preserve"> </v>
          </cell>
          <cell r="H1784" t="str">
            <v>B</v>
          </cell>
          <cell r="I1784" t="str">
            <v>VPNQ25.12.13KT</v>
          </cell>
        </row>
        <row r="1785">
          <cell r="B1785" t="str">
            <v>11D0040176</v>
          </cell>
          <cell r="C1785" t="str">
            <v>Nguyễn Ngọc</v>
          </cell>
          <cell r="D1785" t="str">
            <v>Quý</v>
          </cell>
          <cell r="E1785" t="str">
            <v>22.10.93</v>
          </cell>
          <cell r="F1785" t="str">
            <v>11CĐ-TP3</v>
          </cell>
          <cell r="G1785" t="str">
            <v xml:space="preserve"> </v>
          </cell>
          <cell r="H1785" t="str">
            <v>B</v>
          </cell>
        </row>
        <row r="1786">
          <cell r="B1786" t="str">
            <v>11D0040177</v>
          </cell>
          <cell r="C1786" t="str">
            <v>Phạm Quốc</v>
          </cell>
          <cell r="D1786" t="str">
            <v>Rin</v>
          </cell>
          <cell r="E1786" t="str">
            <v>02.01.93</v>
          </cell>
          <cell r="F1786" t="str">
            <v>11CĐ-TP3</v>
          </cell>
          <cell r="H1786" t="str">
            <v>B</v>
          </cell>
        </row>
        <row r="1787">
          <cell r="B1787" t="str">
            <v>11D0040179</v>
          </cell>
          <cell r="C1787" t="str">
            <v>Phan Tấn</v>
          </cell>
          <cell r="D1787" t="str">
            <v>Tài</v>
          </cell>
          <cell r="E1787" t="str">
            <v>18.10.93</v>
          </cell>
          <cell r="F1787" t="str">
            <v>11CĐ-TP3</v>
          </cell>
          <cell r="G1787" t="str">
            <v xml:space="preserve"> </v>
          </cell>
          <cell r="I1787" t="str">
            <v>Tự ý nghỉ từ 02/5/2014</v>
          </cell>
        </row>
        <row r="1788">
          <cell r="B1788" t="str">
            <v>11D0040183</v>
          </cell>
          <cell r="C1788" t="str">
            <v>Nguyễn Minh</v>
          </cell>
          <cell r="D1788" t="str">
            <v>Tân</v>
          </cell>
          <cell r="E1788" t="str">
            <v>17.12.87</v>
          </cell>
          <cell r="F1788" t="str">
            <v>11CĐ-TP3</v>
          </cell>
          <cell r="G1788" t="str">
            <v xml:space="preserve"> </v>
          </cell>
        </row>
        <row r="1789">
          <cell r="B1789" t="str">
            <v>11D0040184</v>
          </cell>
          <cell r="C1789" t="str">
            <v>Trương Đình Minh</v>
          </cell>
          <cell r="D1789" t="str">
            <v>Tân</v>
          </cell>
          <cell r="E1789" t="str">
            <v>23.08.93</v>
          </cell>
          <cell r="F1789" t="str">
            <v>11CĐ-TP3</v>
          </cell>
          <cell r="G1789" t="str">
            <v xml:space="preserve"> </v>
          </cell>
          <cell r="H1789" t="str">
            <v>B</v>
          </cell>
          <cell r="I1789" t="str">
            <v>TP4</v>
          </cell>
        </row>
        <row r="1790">
          <cell r="B1790" t="str">
            <v>11D0040187</v>
          </cell>
          <cell r="C1790" t="str">
            <v>Trần Thanh</v>
          </cell>
          <cell r="D1790" t="str">
            <v>Thân</v>
          </cell>
          <cell r="E1790" t="str">
            <v>27.09.92</v>
          </cell>
          <cell r="F1790" t="str">
            <v>11CĐ-TP3</v>
          </cell>
          <cell r="G1790" t="str">
            <v>LPHT</v>
          </cell>
          <cell r="H1790" t="str">
            <v>B</v>
          </cell>
        </row>
        <row r="1791">
          <cell r="B1791" t="str">
            <v>11D0040191</v>
          </cell>
          <cell r="C1791" t="str">
            <v>Lê Minh</v>
          </cell>
          <cell r="D1791" t="str">
            <v>Thảo</v>
          </cell>
          <cell r="E1791" t="str">
            <v>31.12.92</v>
          </cell>
          <cell r="F1791" t="str">
            <v>11CĐ-TP3</v>
          </cell>
          <cell r="G1791" t="str">
            <v xml:space="preserve"> </v>
          </cell>
          <cell r="I1791" t="str">
            <v>TP4</v>
          </cell>
        </row>
        <row r="1792">
          <cell r="B1792" t="str">
            <v>11D0040198</v>
          </cell>
          <cell r="C1792" t="str">
            <v>Nguyễn Phú</v>
          </cell>
          <cell r="D1792" t="str">
            <v>Thuận</v>
          </cell>
          <cell r="E1792" t="str">
            <v>21.07.93</v>
          </cell>
          <cell r="F1792" t="str">
            <v>11CĐ-TP3</v>
          </cell>
          <cell r="G1792" t="str">
            <v xml:space="preserve"> </v>
          </cell>
          <cell r="H1792" t="str">
            <v>B</v>
          </cell>
          <cell r="I1792" t="str">
            <v>TP4</v>
          </cell>
        </row>
        <row r="1793">
          <cell r="B1793" t="str">
            <v>11D0040204</v>
          </cell>
          <cell r="C1793" t="str">
            <v>Phan Nhật</v>
          </cell>
          <cell r="D1793" t="str">
            <v>Trung</v>
          </cell>
          <cell r="E1793" t="str">
            <v>08.05.93</v>
          </cell>
          <cell r="F1793" t="str">
            <v>11CĐ-TP3</v>
          </cell>
          <cell r="G1793" t="str">
            <v xml:space="preserve"> </v>
          </cell>
          <cell r="H1793" t="str">
            <v>B</v>
          </cell>
        </row>
        <row r="1794">
          <cell r="B1794" t="str">
            <v>11D0040200</v>
          </cell>
          <cell r="C1794" t="str">
            <v>Huỳnh Kim</v>
          </cell>
          <cell r="D1794" t="str">
            <v>Trương</v>
          </cell>
          <cell r="E1794" t="str">
            <v>01.02.93</v>
          </cell>
          <cell r="F1794" t="str">
            <v>11CĐ-TP3</v>
          </cell>
          <cell r="G1794" t="str">
            <v xml:space="preserve"> </v>
          </cell>
          <cell r="H1794" t="str">
            <v>B</v>
          </cell>
        </row>
        <row r="1795">
          <cell r="B1795" t="str">
            <v>11D0040206</v>
          </cell>
          <cell r="C1795" t="str">
            <v>Đỗ Trần Cẩm</v>
          </cell>
          <cell r="D1795" t="str">
            <v>Tú</v>
          </cell>
          <cell r="E1795" t="str">
            <v>12.02.93</v>
          </cell>
          <cell r="F1795" t="str">
            <v>11CĐ-TP3</v>
          </cell>
          <cell r="G1795" t="str">
            <v>Nữ</v>
          </cell>
          <cell r="H1795" t="str">
            <v>B</v>
          </cell>
        </row>
        <row r="1796">
          <cell r="B1796" t="str">
            <v>11D0040207</v>
          </cell>
          <cell r="C1796" t="str">
            <v>Đỗ Minh</v>
          </cell>
          <cell r="D1796" t="str">
            <v>Tuấn</v>
          </cell>
          <cell r="E1796" t="str">
            <v>15.03.93</v>
          </cell>
          <cell r="F1796" t="str">
            <v>11CĐ-TP3</v>
          </cell>
          <cell r="G1796" t="str">
            <v xml:space="preserve"> </v>
          </cell>
          <cell r="H1796" t="str">
            <v>B</v>
          </cell>
        </row>
        <row r="1797">
          <cell r="B1797" t="str">
            <v>11D0040208</v>
          </cell>
          <cell r="C1797" t="str">
            <v>Trần Thị Cẩm</v>
          </cell>
          <cell r="D1797" t="str">
            <v>Vân</v>
          </cell>
          <cell r="E1797" t="str">
            <v>13.01.93</v>
          </cell>
          <cell r="F1797" t="str">
            <v>11CĐ-TP3</v>
          </cell>
          <cell r="G1797" t="str">
            <v>Nữ</v>
          </cell>
          <cell r="H1797" t="str">
            <v>B</v>
          </cell>
        </row>
        <row r="1798">
          <cell r="B1798" t="str">
            <v>11D0040211</v>
          </cell>
          <cell r="C1798" t="str">
            <v>Đặng Quang</v>
          </cell>
          <cell r="D1798" t="str">
            <v>Vinh</v>
          </cell>
          <cell r="E1798" t="str">
            <v>14.10.92</v>
          </cell>
          <cell r="F1798" t="str">
            <v>11CĐ-TP3</v>
          </cell>
          <cell r="H1798" t="str">
            <v>B</v>
          </cell>
        </row>
        <row r="1799">
          <cell r="B1799" t="str">
            <v>11D0040212</v>
          </cell>
          <cell r="C1799" t="str">
            <v>Nguyễn Hoàng</v>
          </cell>
          <cell r="D1799" t="str">
            <v>Vĩnh</v>
          </cell>
          <cell r="E1799" t="str">
            <v>09.09.93</v>
          </cell>
          <cell r="F1799" t="str">
            <v>11CĐ-TP3</v>
          </cell>
          <cell r="G1799" t="str">
            <v xml:space="preserve"> </v>
          </cell>
        </row>
        <row r="1800">
          <cell r="B1800" t="str">
            <v>11D0040215</v>
          </cell>
          <cell r="C1800" t="str">
            <v>Nguyễn Xuân</v>
          </cell>
          <cell r="D1800" t="str">
            <v>Vũ</v>
          </cell>
          <cell r="E1800" t="str">
            <v>10.10.92</v>
          </cell>
          <cell r="F1800" t="str">
            <v>11CĐ-TP3</v>
          </cell>
          <cell r="G1800" t="str">
            <v xml:space="preserve"> </v>
          </cell>
          <cell r="H1800" t="str">
            <v>B</v>
          </cell>
          <cell r="I1800" t="str">
            <v>TP4</v>
          </cell>
        </row>
        <row r="1801">
          <cell r="B1801" t="str">
            <v>11D0040217</v>
          </cell>
          <cell r="C1801" t="str">
            <v>Ngô Thanh</v>
          </cell>
          <cell r="D1801" t="str">
            <v>Xuân</v>
          </cell>
          <cell r="E1801" t="str">
            <v>10.10.92</v>
          </cell>
          <cell r="F1801" t="str">
            <v>11CĐ-TP3</v>
          </cell>
          <cell r="G1801" t="str">
            <v xml:space="preserve"> </v>
          </cell>
          <cell r="H1801" t="str">
            <v>B</v>
          </cell>
          <cell r="I1801" t="str">
            <v>Khuyết tật</v>
          </cell>
        </row>
        <row r="1802">
          <cell r="B1802" t="str">
            <v>11D0050001</v>
          </cell>
          <cell r="C1802" t="str">
            <v>Huỳnh Nguyễn Quốc</v>
          </cell>
          <cell r="D1802" t="str">
            <v>Anh</v>
          </cell>
          <cell r="E1802" t="str">
            <v>27.07.93</v>
          </cell>
          <cell r="F1802" t="str">
            <v>11CĐ-TM1</v>
          </cell>
          <cell r="G1802" t="str">
            <v xml:space="preserve"> </v>
          </cell>
        </row>
        <row r="1803">
          <cell r="B1803" t="str">
            <v>11D0050163</v>
          </cell>
          <cell r="C1803" t="str">
            <v>Lưu Tống</v>
          </cell>
          <cell r="D1803" t="str">
            <v>Bình</v>
          </cell>
          <cell r="E1803" t="str">
            <v>26.10.93</v>
          </cell>
          <cell r="F1803" t="str">
            <v>11CĐ-TM1</v>
          </cell>
          <cell r="G1803" t="str">
            <v xml:space="preserve"> </v>
          </cell>
        </row>
        <row r="1804">
          <cell r="B1804" t="str">
            <v>11D0050082</v>
          </cell>
          <cell r="C1804" t="str">
            <v>Hứa Thị Ngọc</v>
          </cell>
          <cell r="D1804" t="str">
            <v>Diễm</v>
          </cell>
          <cell r="E1804" t="str">
            <v>19.09.93</v>
          </cell>
          <cell r="F1804" t="str">
            <v>11CĐ-TM1</v>
          </cell>
          <cell r="G1804" t="str">
            <v>Nữ</v>
          </cell>
          <cell r="H1804" t="str">
            <v>B</v>
          </cell>
        </row>
        <row r="1805">
          <cell r="B1805" t="str">
            <v>11D0050006</v>
          </cell>
          <cell r="C1805" t="str">
            <v>Nguyễn Hồng</v>
          </cell>
          <cell r="D1805" t="str">
            <v>Dương</v>
          </cell>
          <cell r="E1805" t="str">
            <v>17.09.93</v>
          </cell>
          <cell r="F1805" t="str">
            <v>11CĐ-TM1</v>
          </cell>
          <cell r="G1805" t="str">
            <v xml:space="preserve"> </v>
          </cell>
        </row>
        <row r="1806">
          <cell r="B1806" t="str">
            <v>11D0050008</v>
          </cell>
          <cell r="C1806" t="str">
            <v>Vày Dậu Thanh</v>
          </cell>
          <cell r="D1806" t="str">
            <v>Điền</v>
          </cell>
          <cell r="E1806" t="str">
            <v>18.05.93</v>
          </cell>
          <cell r="F1806" t="str">
            <v>11CĐ-TM1</v>
          </cell>
          <cell r="G1806" t="str">
            <v xml:space="preserve"> </v>
          </cell>
          <cell r="I1806" t="str">
            <v>DT.Hoa</v>
          </cell>
        </row>
        <row r="1807">
          <cell r="B1807" t="str">
            <v>11D0050085</v>
          </cell>
          <cell r="C1807" t="str">
            <v>Nguyễn Thành</v>
          </cell>
          <cell r="D1807" t="str">
            <v>Đô</v>
          </cell>
          <cell r="E1807" t="str">
            <v>17.10.91</v>
          </cell>
          <cell r="F1807" t="str">
            <v>11CĐ-TM1</v>
          </cell>
          <cell r="G1807" t="str">
            <v xml:space="preserve"> </v>
          </cell>
          <cell r="H1807" t="str">
            <v>B</v>
          </cell>
          <cell r="I1807" t="str">
            <v>TM3</v>
          </cell>
        </row>
        <row r="1808">
          <cell r="B1808" t="str">
            <v>11D0050009</v>
          </cell>
          <cell r="C1808" t="str">
            <v>Đoàn Công</v>
          </cell>
          <cell r="D1808" t="str">
            <v>Đổng</v>
          </cell>
          <cell r="E1808" t="str">
            <v>07.10.93</v>
          </cell>
          <cell r="F1808" t="str">
            <v>11CĐ-TM1</v>
          </cell>
          <cell r="G1808" t="str">
            <v xml:space="preserve"> </v>
          </cell>
          <cell r="H1808" t="str">
            <v>B</v>
          </cell>
        </row>
        <row r="1809">
          <cell r="B1809" t="str">
            <v>11D0050012</v>
          </cell>
          <cell r="C1809" t="str">
            <v>Nguyễn Hữu</v>
          </cell>
          <cell r="D1809" t="str">
            <v>Giang</v>
          </cell>
          <cell r="E1809" t="str">
            <v>27.02.92</v>
          </cell>
          <cell r="F1809" t="str">
            <v>11CĐ-TM1</v>
          </cell>
          <cell r="G1809" t="str">
            <v xml:space="preserve"> </v>
          </cell>
          <cell r="H1809" t="str">
            <v>B</v>
          </cell>
        </row>
        <row r="1810">
          <cell r="B1810" t="str">
            <v>11D0050089</v>
          </cell>
          <cell r="C1810" t="str">
            <v xml:space="preserve">Trương </v>
          </cell>
          <cell r="D1810" t="str">
            <v>Hiếu</v>
          </cell>
          <cell r="E1810" t="str">
            <v>17.06.93</v>
          </cell>
          <cell r="F1810" t="str">
            <v>11CĐ-TM1</v>
          </cell>
          <cell r="G1810" t="str">
            <v xml:space="preserve"> </v>
          </cell>
          <cell r="H1810" t="str">
            <v>B</v>
          </cell>
        </row>
        <row r="1811">
          <cell r="B1811" t="str">
            <v>11D0050017</v>
          </cell>
          <cell r="C1811" t="str">
            <v>Vũ Phương</v>
          </cell>
          <cell r="D1811" t="str">
            <v>Hiếu</v>
          </cell>
          <cell r="E1811" t="str">
            <v>13.10.91</v>
          </cell>
          <cell r="F1811" t="str">
            <v>11CĐ-TM1</v>
          </cell>
          <cell r="G1811" t="str">
            <v>LPHT</v>
          </cell>
        </row>
        <row r="1812">
          <cell r="B1812" t="str">
            <v>11D0050162</v>
          </cell>
          <cell r="C1812" t="str">
            <v>Nguyễn Minh</v>
          </cell>
          <cell r="D1812" t="str">
            <v>Hoàng</v>
          </cell>
          <cell r="E1812" t="str">
            <v>19.06.93</v>
          </cell>
          <cell r="F1812" t="str">
            <v>11CĐ-TM1</v>
          </cell>
          <cell r="G1812" t="str">
            <v xml:space="preserve"> </v>
          </cell>
          <cell r="H1812" t="str">
            <v>B</v>
          </cell>
        </row>
        <row r="1813">
          <cell r="B1813" t="str">
            <v>11D0050091</v>
          </cell>
          <cell r="C1813" t="str">
            <v>Nguyễn Phương Thế</v>
          </cell>
          <cell r="D1813" t="str">
            <v>Hoàng</v>
          </cell>
          <cell r="E1813" t="str">
            <v>03.05.93</v>
          </cell>
          <cell r="F1813" t="str">
            <v>11CĐ-TM1</v>
          </cell>
          <cell r="G1813" t="str">
            <v xml:space="preserve"> </v>
          </cell>
          <cell r="H1813" t="str">
            <v>B</v>
          </cell>
          <cell r="I1813" t="str">
            <v>TM3</v>
          </cell>
        </row>
        <row r="1814">
          <cell r="B1814" t="str">
            <v>11D0050093</v>
          </cell>
          <cell r="C1814" t="str">
            <v>Lê Hoàng</v>
          </cell>
          <cell r="D1814" t="str">
            <v>Hưng</v>
          </cell>
          <cell r="E1814" t="str">
            <v>28.07.93</v>
          </cell>
          <cell r="F1814" t="str">
            <v>11CĐ-TM1</v>
          </cell>
          <cell r="G1814" t="str">
            <v xml:space="preserve"> </v>
          </cell>
          <cell r="H1814" t="str">
            <v>B</v>
          </cell>
        </row>
        <row r="1815">
          <cell r="B1815" t="str">
            <v>11D0050022</v>
          </cell>
          <cell r="C1815" t="str">
            <v>Huỳnh Quốc</v>
          </cell>
          <cell r="D1815" t="str">
            <v>Huy</v>
          </cell>
          <cell r="E1815" t="str">
            <v>09.06.93</v>
          </cell>
          <cell r="F1815" t="str">
            <v>11CĐ-TM1</v>
          </cell>
          <cell r="G1815" t="str">
            <v xml:space="preserve"> </v>
          </cell>
        </row>
        <row r="1816">
          <cell r="B1816" t="str">
            <v>11D0050023</v>
          </cell>
          <cell r="C1816" t="str">
            <v>Lưu Việt</v>
          </cell>
          <cell r="D1816" t="str">
            <v>Huy</v>
          </cell>
          <cell r="E1816" t="str">
            <v>24.10.93</v>
          </cell>
          <cell r="F1816" t="str">
            <v>11CĐ-TM1</v>
          </cell>
          <cell r="G1816" t="str">
            <v xml:space="preserve"> </v>
          </cell>
          <cell r="H1816" t="str">
            <v>B</v>
          </cell>
        </row>
        <row r="1817">
          <cell r="B1817" t="str">
            <v>11D0050094</v>
          </cell>
          <cell r="C1817" t="str">
            <v>Phạm Đình</v>
          </cell>
          <cell r="D1817" t="str">
            <v>Huy</v>
          </cell>
          <cell r="E1817" t="str">
            <v>04.07.93</v>
          </cell>
          <cell r="F1817" t="str">
            <v>11CĐ-TM1</v>
          </cell>
          <cell r="H1817" t="str">
            <v>B</v>
          </cell>
          <cell r="I1817" t="str">
            <v>TM3</v>
          </cell>
        </row>
        <row r="1818">
          <cell r="B1818" t="str">
            <v>11D0050025</v>
          </cell>
          <cell r="C1818" t="str">
            <v>Trương Đức</v>
          </cell>
          <cell r="D1818" t="str">
            <v>Huy</v>
          </cell>
          <cell r="E1818" t="str">
            <v>19.08.93</v>
          </cell>
          <cell r="F1818" t="str">
            <v>11CĐ-TM1</v>
          </cell>
          <cell r="G1818" t="str">
            <v>LT</v>
          </cell>
        </row>
        <row r="1819">
          <cell r="B1819" t="str">
            <v>11D0050026</v>
          </cell>
          <cell r="C1819" t="str">
            <v>Từ Bách</v>
          </cell>
          <cell r="D1819" t="str">
            <v>Huy</v>
          </cell>
          <cell r="E1819" t="str">
            <v>28.08.93</v>
          </cell>
          <cell r="F1819" t="str">
            <v>11CĐ-TM1</v>
          </cell>
          <cell r="G1819" t="str">
            <v xml:space="preserve"> </v>
          </cell>
          <cell r="I1819" t="str">
            <v>DT.Hoa</v>
          </cell>
        </row>
        <row r="1820">
          <cell r="B1820" t="str">
            <v>11D0050095</v>
          </cell>
          <cell r="C1820" t="str">
            <v>Vũ Đình</v>
          </cell>
          <cell r="D1820" t="str">
            <v>Huy</v>
          </cell>
          <cell r="E1820" t="str">
            <v>07.12.93</v>
          </cell>
          <cell r="F1820" t="str">
            <v>11CĐ-TM1</v>
          </cell>
          <cell r="G1820" t="str">
            <v xml:space="preserve"> </v>
          </cell>
          <cell r="H1820" t="str">
            <v>B</v>
          </cell>
        </row>
        <row r="1821">
          <cell r="B1821" t="str">
            <v>11D0050028</v>
          </cell>
          <cell r="C1821" t="str">
            <v>Phạm Hữu</v>
          </cell>
          <cell r="D1821" t="str">
            <v>Kế</v>
          </cell>
          <cell r="E1821" t="str">
            <v>02.03.88</v>
          </cell>
          <cell r="F1821" t="str">
            <v>11CĐ-TM1</v>
          </cell>
          <cell r="G1821" t="str">
            <v xml:space="preserve"> </v>
          </cell>
          <cell r="H1821" t="str">
            <v>B</v>
          </cell>
        </row>
        <row r="1822">
          <cell r="B1822" t="str">
            <v>11D0050097</v>
          </cell>
          <cell r="C1822" t="str">
            <v>Nguyễn Hồng</v>
          </cell>
          <cell r="D1822" t="str">
            <v>Kỳ</v>
          </cell>
          <cell r="E1822" t="str">
            <v>25.01.93</v>
          </cell>
          <cell r="F1822" t="str">
            <v>11CĐ-TM1</v>
          </cell>
          <cell r="G1822" t="str">
            <v xml:space="preserve"> </v>
          </cell>
        </row>
        <row r="1823">
          <cell r="B1823" t="str">
            <v>11D0050099</v>
          </cell>
          <cell r="C1823" t="str">
            <v>Lê Văn</v>
          </cell>
          <cell r="D1823" t="str">
            <v>Lãm</v>
          </cell>
          <cell r="E1823" t="str">
            <v>08.03.93</v>
          </cell>
          <cell r="F1823" t="str">
            <v>11CĐ-TM1</v>
          </cell>
          <cell r="G1823" t="str">
            <v xml:space="preserve"> </v>
          </cell>
          <cell r="H1823" t="str">
            <v>B</v>
          </cell>
        </row>
        <row r="1824">
          <cell r="B1824" t="str">
            <v>11D0050041</v>
          </cell>
          <cell r="C1824" t="str">
            <v>Nguyễn Minh</v>
          </cell>
          <cell r="D1824" t="str">
            <v>Luân</v>
          </cell>
          <cell r="E1824" t="str">
            <v>11.04.93</v>
          </cell>
          <cell r="F1824" t="str">
            <v>11CĐ-TM1</v>
          </cell>
          <cell r="G1824" t="str">
            <v xml:space="preserve"> </v>
          </cell>
          <cell r="H1824" t="str">
            <v>B</v>
          </cell>
        </row>
        <row r="1825">
          <cell r="B1825" t="str">
            <v>11D0050042</v>
          </cell>
          <cell r="C1825" t="str">
            <v>Võ Hoàng</v>
          </cell>
          <cell r="D1825" t="str">
            <v>Luân</v>
          </cell>
          <cell r="E1825" t="str">
            <v>15.07.93</v>
          </cell>
          <cell r="F1825" t="str">
            <v>11CĐ-TM1</v>
          </cell>
          <cell r="G1825" t="str">
            <v xml:space="preserve"> </v>
          </cell>
        </row>
        <row r="1826">
          <cell r="B1826" t="str">
            <v>11D0050103</v>
          </cell>
          <cell r="C1826" t="str">
            <v>Bùi Trung</v>
          </cell>
          <cell r="D1826" t="str">
            <v>Mai</v>
          </cell>
          <cell r="E1826" t="str">
            <v>22.12.93</v>
          </cell>
          <cell r="F1826" t="str">
            <v>11CĐ-TM1</v>
          </cell>
          <cell r="G1826" t="str">
            <v xml:space="preserve"> </v>
          </cell>
          <cell r="H1826" t="str">
            <v>B</v>
          </cell>
          <cell r="I1826" t="str">
            <v>Tự ý nghỉ từ 02/5/2014</v>
          </cell>
        </row>
        <row r="1827">
          <cell r="B1827" t="str">
            <v>11D0050106</v>
          </cell>
          <cell r="C1827" t="str">
            <v>Nguyễn Hoài</v>
          </cell>
          <cell r="D1827" t="str">
            <v>Nam</v>
          </cell>
          <cell r="E1827" t="str">
            <v>20.03.93</v>
          </cell>
          <cell r="F1827" t="str">
            <v>11CĐ-TM1</v>
          </cell>
          <cell r="G1827" t="str">
            <v xml:space="preserve"> </v>
          </cell>
          <cell r="I1827" t="str">
            <v>TM3-Con TB 3/4</v>
          </cell>
        </row>
        <row r="1828">
          <cell r="B1828" t="str">
            <v>11D0050045</v>
          </cell>
          <cell r="C1828" t="str">
            <v>Trần Hoài</v>
          </cell>
          <cell r="D1828" t="str">
            <v>Nam</v>
          </cell>
          <cell r="E1828" t="str">
            <v>12.04.93</v>
          </cell>
          <cell r="F1828" t="str">
            <v>11CĐ-TM1</v>
          </cell>
          <cell r="G1828" t="str">
            <v xml:space="preserve"> </v>
          </cell>
          <cell r="H1828" t="str">
            <v>B</v>
          </cell>
        </row>
        <row r="1829">
          <cell r="B1829" t="str">
            <v>11D0050109</v>
          </cell>
          <cell r="C1829" t="str">
            <v>Nguyễn Tài</v>
          </cell>
          <cell r="D1829" t="str">
            <v>Nghĩa</v>
          </cell>
          <cell r="E1829" t="str">
            <v>20.08.93</v>
          </cell>
          <cell r="F1829" t="str">
            <v>11CĐ-TM1</v>
          </cell>
          <cell r="G1829" t="str">
            <v xml:space="preserve"> </v>
          </cell>
          <cell r="I1829" t="str">
            <v>TM3</v>
          </cell>
        </row>
        <row r="1830">
          <cell r="B1830" t="str">
            <v>11D0050110</v>
          </cell>
          <cell r="C1830" t="str">
            <v>Nguyễn Thanh</v>
          </cell>
          <cell r="D1830" t="str">
            <v>Nghiệp</v>
          </cell>
          <cell r="E1830" t="str">
            <v>08.09.93</v>
          </cell>
          <cell r="F1830" t="str">
            <v>11CĐ-TM1</v>
          </cell>
          <cell r="G1830" t="str">
            <v xml:space="preserve"> </v>
          </cell>
          <cell r="H1830" t="str">
            <v>B</v>
          </cell>
        </row>
        <row r="1831">
          <cell r="B1831" t="str">
            <v>11D0050111</v>
          </cell>
          <cell r="C1831" t="str">
            <v>Đặng Hoài</v>
          </cell>
          <cell r="D1831" t="str">
            <v>Nhân</v>
          </cell>
          <cell r="E1831" t="str">
            <v>25.07.93</v>
          </cell>
          <cell r="F1831" t="str">
            <v>11CĐ-TM1</v>
          </cell>
          <cell r="G1831" t="str">
            <v xml:space="preserve"> </v>
          </cell>
          <cell r="H1831" t="str">
            <v>B</v>
          </cell>
          <cell r="I1831" t="str">
            <v>TM3</v>
          </cell>
        </row>
        <row r="1832">
          <cell r="B1832" t="str">
            <v>11D0050114</v>
          </cell>
          <cell r="C1832" t="str">
            <v>Đoàn Ngọc</v>
          </cell>
          <cell r="D1832" t="str">
            <v>Ninh</v>
          </cell>
          <cell r="E1832" t="str">
            <v>01.01.93</v>
          </cell>
          <cell r="F1832" t="str">
            <v>11CĐ-TM1</v>
          </cell>
          <cell r="G1832" t="str">
            <v xml:space="preserve"> </v>
          </cell>
          <cell r="H1832" t="str">
            <v>B</v>
          </cell>
          <cell r="I1832" t="str">
            <v>TM3</v>
          </cell>
        </row>
        <row r="1833">
          <cell r="B1833" t="str">
            <v>11D0050052</v>
          </cell>
          <cell r="C1833" t="str">
            <v>Đặng Văn</v>
          </cell>
          <cell r="D1833" t="str">
            <v>Phú</v>
          </cell>
          <cell r="E1833" t="str">
            <v>06.06.93</v>
          </cell>
          <cell r="F1833" t="str">
            <v>11CĐ-TM1</v>
          </cell>
          <cell r="G1833" t="str">
            <v xml:space="preserve"> </v>
          </cell>
          <cell r="H1833" t="str">
            <v>B</v>
          </cell>
        </row>
        <row r="1834">
          <cell r="B1834" t="str">
            <v>11D0050120</v>
          </cell>
          <cell r="C1834" t="str">
            <v>Nguyễn Kim</v>
          </cell>
          <cell r="D1834" t="str">
            <v>Phương</v>
          </cell>
          <cell r="E1834" t="str">
            <v>21.11.93</v>
          </cell>
          <cell r="F1834" t="str">
            <v>11CĐ-TM1</v>
          </cell>
          <cell r="G1834" t="str">
            <v xml:space="preserve"> </v>
          </cell>
          <cell r="H1834" t="str">
            <v>B</v>
          </cell>
          <cell r="I1834" t="str">
            <v>TM3</v>
          </cell>
        </row>
        <row r="1835">
          <cell r="B1835" t="str">
            <v>11D0050124</v>
          </cell>
          <cell r="C1835" t="str">
            <v>Phạm Tấn</v>
          </cell>
          <cell r="D1835" t="str">
            <v>Tài</v>
          </cell>
          <cell r="E1835" t="str">
            <v>18.11.92</v>
          </cell>
          <cell r="F1835" t="str">
            <v>11CĐ-TM1</v>
          </cell>
          <cell r="G1835" t="str">
            <v xml:space="preserve"> </v>
          </cell>
          <cell r="I1835" t="str">
            <v>TM3</v>
          </cell>
        </row>
        <row r="1836">
          <cell r="B1836" t="str">
            <v>11D0050127</v>
          </cell>
          <cell r="C1836" t="str">
            <v>Lê Trọng</v>
          </cell>
          <cell r="D1836" t="str">
            <v>Thành</v>
          </cell>
          <cell r="E1836" t="str">
            <v>19.01.91</v>
          </cell>
          <cell r="F1836" t="str">
            <v>11CĐ-TM1</v>
          </cell>
          <cell r="G1836" t="str">
            <v xml:space="preserve"> </v>
          </cell>
          <cell r="H1836" t="str">
            <v>B</v>
          </cell>
          <cell r="I1836" t="str">
            <v>TM3</v>
          </cell>
        </row>
        <row r="1837">
          <cell r="B1837" t="str">
            <v>11D0050130</v>
          </cell>
          <cell r="C1837" t="str">
            <v>Trần Vĩnh</v>
          </cell>
          <cell r="D1837" t="str">
            <v>Thành</v>
          </cell>
          <cell r="E1837" t="str">
            <v>28.09.92</v>
          </cell>
          <cell r="F1837" t="str">
            <v>11CĐ-TM1</v>
          </cell>
        </row>
        <row r="1838">
          <cell r="B1838" t="str">
            <v>11D0050132</v>
          </cell>
          <cell r="C1838" t="str">
            <v>Phan Quang</v>
          </cell>
          <cell r="D1838" t="str">
            <v>Thiện</v>
          </cell>
          <cell r="E1838" t="str">
            <v>14.03.93</v>
          </cell>
          <cell r="F1838" t="str">
            <v>11CĐ-TM1</v>
          </cell>
          <cell r="G1838" t="str">
            <v xml:space="preserve"> </v>
          </cell>
          <cell r="H1838" t="str">
            <v>B</v>
          </cell>
          <cell r="I1838" t="str">
            <v>TM3</v>
          </cell>
        </row>
        <row r="1839">
          <cell r="B1839" t="str">
            <v>11D0050134</v>
          </cell>
          <cell r="C1839" t="str">
            <v>Nguyễn Hữu</v>
          </cell>
          <cell r="D1839" t="str">
            <v>Thọ</v>
          </cell>
          <cell r="E1839" t="str">
            <v>23.09.93</v>
          </cell>
          <cell r="F1839" t="str">
            <v>11CĐ-TM1</v>
          </cell>
          <cell r="G1839" t="str">
            <v xml:space="preserve"> </v>
          </cell>
          <cell r="H1839" t="str">
            <v>B</v>
          </cell>
          <cell r="I1839" t="str">
            <v>TM3</v>
          </cell>
        </row>
        <row r="1840">
          <cell r="B1840" t="str">
            <v>11D0050177</v>
          </cell>
          <cell r="C1840" t="str">
            <v>Nguyễn Văn</v>
          </cell>
          <cell r="D1840" t="str">
            <v>Thơm</v>
          </cell>
          <cell r="E1840" t="str">
            <v>05.05.90</v>
          </cell>
          <cell r="F1840" t="str">
            <v>11CĐ-TM1</v>
          </cell>
          <cell r="G1840" t="str">
            <v xml:space="preserve"> </v>
          </cell>
          <cell r="H1840" t="str">
            <v>B</v>
          </cell>
          <cell r="I1840" t="str">
            <v>TM3</v>
          </cell>
        </row>
        <row r="1841">
          <cell r="B1841" t="str">
            <v>11D0050064</v>
          </cell>
          <cell r="C1841" t="str">
            <v>Nguyễn Mạnh</v>
          </cell>
          <cell r="D1841" t="str">
            <v>Tiến</v>
          </cell>
          <cell r="E1841" t="str">
            <v>07.03.92</v>
          </cell>
          <cell r="F1841" t="str">
            <v>11CĐ-TM1</v>
          </cell>
          <cell r="G1841" t="str">
            <v xml:space="preserve"> </v>
          </cell>
          <cell r="H1841" t="str">
            <v>B</v>
          </cell>
          <cell r="I1841" t="str">
            <v>Con BB 2/3</v>
          </cell>
        </row>
        <row r="1842">
          <cell r="B1842" t="str">
            <v>11D0050066</v>
          </cell>
          <cell r="C1842" t="str">
            <v>Lê Đức</v>
          </cell>
          <cell r="D1842" t="str">
            <v>Tính</v>
          </cell>
          <cell r="E1842" t="str">
            <v>20.10.92</v>
          </cell>
          <cell r="F1842" t="str">
            <v>11CĐ-TM1</v>
          </cell>
          <cell r="G1842" t="str">
            <v xml:space="preserve"> </v>
          </cell>
          <cell r="H1842" t="str">
            <v>B</v>
          </cell>
        </row>
        <row r="1843">
          <cell r="B1843" t="str">
            <v>11D0050140</v>
          </cell>
          <cell r="C1843" t="str">
            <v>Phạm Văn</v>
          </cell>
          <cell r="D1843" t="str">
            <v>Tính</v>
          </cell>
          <cell r="E1843" t="str">
            <v>19.06.93</v>
          </cell>
          <cell r="F1843" t="str">
            <v>11CĐ-TM1</v>
          </cell>
          <cell r="G1843" t="str">
            <v xml:space="preserve"> </v>
          </cell>
          <cell r="H1843" t="str">
            <v>B</v>
          </cell>
          <cell r="I1843" t="str">
            <v>TM3</v>
          </cell>
        </row>
        <row r="1844">
          <cell r="B1844" t="str">
            <v>11D0050069</v>
          </cell>
          <cell r="C1844" t="str">
            <v>Nguyễn Thành</v>
          </cell>
          <cell r="D1844" t="str">
            <v>Trung</v>
          </cell>
          <cell r="E1844" t="str">
            <v>30.04.93</v>
          </cell>
          <cell r="F1844" t="str">
            <v>11CĐ-TM1</v>
          </cell>
          <cell r="G1844" t="str">
            <v xml:space="preserve"> </v>
          </cell>
          <cell r="H1844" t="str">
            <v>B</v>
          </cell>
        </row>
        <row r="1845">
          <cell r="B1845" t="str">
            <v>11D0050070</v>
          </cell>
          <cell r="C1845" t="str">
            <v>Võ Thành</v>
          </cell>
          <cell r="D1845" t="str">
            <v>Trung</v>
          </cell>
          <cell r="E1845" t="str">
            <v>02.06.93</v>
          </cell>
          <cell r="F1845" t="str">
            <v>11CĐ-TM1</v>
          </cell>
          <cell r="G1845" t="str">
            <v xml:space="preserve"> </v>
          </cell>
          <cell r="H1845" t="str">
            <v>B</v>
          </cell>
        </row>
        <row r="1846">
          <cell r="B1846" t="str">
            <v>11D0050071</v>
          </cell>
          <cell r="C1846" t="str">
            <v>Nguyễn Thành</v>
          </cell>
          <cell r="D1846" t="str">
            <v>Tư</v>
          </cell>
          <cell r="E1846" t="str">
            <v>07.11.93</v>
          </cell>
          <cell r="F1846" t="str">
            <v>11CĐ-TM1</v>
          </cell>
          <cell r="G1846" t="str">
            <v xml:space="preserve"> </v>
          </cell>
        </row>
        <row r="1847">
          <cell r="B1847" t="str">
            <v>11D0050148</v>
          </cell>
          <cell r="C1847" t="str">
            <v>Hoàng Trọng</v>
          </cell>
          <cell r="D1847" t="str">
            <v>Tuấn</v>
          </cell>
          <cell r="E1847" t="str">
            <v>01.03.93</v>
          </cell>
          <cell r="F1847" t="str">
            <v>11CĐ-TM1</v>
          </cell>
          <cell r="G1847" t="str">
            <v>LPKL</v>
          </cell>
          <cell r="H1847" t="str">
            <v>B</v>
          </cell>
          <cell r="I1847" t="str">
            <v>TM3</v>
          </cell>
        </row>
        <row r="1848">
          <cell r="B1848" t="str">
            <v>11D0050073</v>
          </cell>
          <cell r="C1848" t="str">
            <v>Lâm Anh</v>
          </cell>
          <cell r="D1848" t="str">
            <v>Tuấn</v>
          </cell>
          <cell r="E1848" t="str">
            <v>11.10.92</v>
          </cell>
          <cell r="F1848" t="str">
            <v>11CĐ-TM1</v>
          </cell>
          <cell r="G1848" t="str">
            <v xml:space="preserve"> </v>
          </cell>
        </row>
        <row r="1849">
          <cell r="B1849" t="str">
            <v>11D0050152</v>
          </cell>
          <cell r="C1849" t="str">
            <v>Dương Bá</v>
          </cell>
          <cell r="D1849" t="str">
            <v>Vận</v>
          </cell>
          <cell r="E1849" t="str">
            <v>18.04.93</v>
          </cell>
          <cell r="F1849" t="str">
            <v>11CĐ-TM1</v>
          </cell>
          <cell r="G1849" t="str">
            <v xml:space="preserve"> </v>
          </cell>
          <cell r="H1849" t="str">
            <v>B</v>
          </cell>
          <cell r="I1849" t="str">
            <v>TM3</v>
          </cell>
        </row>
        <row r="1850">
          <cell r="B1850" t="str">
            <v>11D0050156</v>
          </cell>
          <cell r="C1850" t="str">
            <v>Trần Nguyên Thị Tường</v>
          </cell>
          <cell r="D1850" t="str">
            <v>Vi</v>
          </cell>
          <cell r="E1850" t="str">
            <v>10.12.93</v>
          </cell>
          <cell r="F1850" t="str">
            <v>11CĐ-TM1</v>
          </cell>
          <cell r="G1850" t="str">
            <v>Nữ</v>
          </cell>
          <cell r="H1850" t="str">
            <v>B</v>
          </cell>
        </row>
        <row r="1851">
          <cell r="B1851" t="str">
            <v>11D0050161</v>
          </cell>
          <cell r="C1851" t="str">
            <v>Trần</v>
          </cell>
          <cell r="D1851" t="str">
            <v>Việt</v>
          </cell>
          <cell r="E1851" t="str">
            <v>07.04.93</v>
          </cell>
          <cell r="F1851" t="str">
            <v>11CĐ-TM1</v>
          </cell>
          <cell r="G1851" t="str">
            <v xml:space="preserve"> </v>
          </cell>
          <cell r="H1851" t="str">
            <v>B</v>
          </cell>
        </row>
        <row r="1852">
          <cell r="B1852" t="str">
            <v>11D0050157</v>
          </cell>
          <cell r="C1852" t="str">
            <v>Trần Công</v>
          </cell>
          <cell r="D1852" t="str">
            <v>Việt</v>
          </cell>
          <cell r="E1852" t="str">
            <v>05.10.93</v>
          </cell>
          <cell r="F1852" t="str">
            <v>11CĐ-TM1</v>
          </cell>
          <cell r="G1852" t="str">
            <v xml:space="preserve"> </v>
          </cell>
          <cell r="H1852" t="str">
            <v>B</v>
          </cell>
          <cell r="I1852" t="str">
            <v>TM3</v>
          </cell>
        </row>
        <row r="1853">
          <cell r="B1853" t="str">
            <v>10D0050011</v>
          </cell>
          <cell r="C1853" t="str">
            <v>Nguyễn Hoàng</v>
          </cell>
          <cell r="D1853" t="str">
            <v>Giang</v>
          </cell>
          <cell r="E1853" t="str">
            <v>12.10.92</v>
          </cell>
          <cell r="F1853" t="str">
            <v>11CĐ-TM1</v>
          </cell>
          <cell r="G1853" t="str">
            <v>r</v>
          </cell>
          <cell r="I1853" t="str">
            <v>TNH.10CĐ-TM1</v>
          </cell>
        </row>
        <row r="1854">
          <cell r="B1854" t="str">
            <v>10D0050022</v>
          </cell>
          <cell r="C1854" t="str">
            <v>Võ Quốc</v>
          </cell>
          <cell r="D1854" t="str">
            <v>Khương</v>
          </cell>
          <cell r="E1854" t="str">
            <v>09.10.89</v>
          </cell>
          <cell r="F1854" t="str">
            <v>11CĐ-TM1</v>
          </cell>
          <cell r="G1854" t="str">
            <v>r</v>
          </cell>
          <cell r="H1854" t="str">
            <v>B</v>
          </cell>
          <cell r="I1854" t="str">
            <v>Tự ý nghỉ từ 02/5/2014</v>
          </cell>
        </row>
        <row r="1855">
          <cell r="B1855" t="str">
            <v>11D0050067</v>
          </cell>
          <cell r="C1855" t="str">
            <v>Nguyễn Thanh</v>
          </cell>
          <cell r="D1855" t="str">
            <v>An</v>
          </cell>
          <cell r="E1855" t="str">
            <v>15.08.93</v>
          </cell>
          <cell r="F1855" t="str">
            <v>11CĐ-TM2</v>
          </cell>
          <cell r="G1855" t="str">
            <v>LT</v>
          </cell>
          <cell r="I1855" t="str">
            <v>TM3</v>
          </cell>
        </row>
        <row r="1856">
          <cell r="B1856" t="str">
            <v>11D0050078</v>
          </cell>
          <cell r="C1856" t="str">
            <v>Đặng Thiên</v>
          </cell>
          <cell r="D1856" t="str">
            <v>Bão</v>
          </cell>
          <cell r="E1856" t="str">
            <v>15.03.91</v>
          </cell>
          <cell r="F1856" t="str">
            <v>11CĐ-TM2</v>
          </cell>
          <cell r="H1856" t="str">
            <v>B</v>
          </cell>
          <cell r="I1856" t="str">
            <v>TM3</v>
          </cell>
        </row>
        <row r="1857">
          <cell r="B1857" t="str">
            <v>11D0050086</v>
          </cell>
          <cell r="C1857" t="str">
            <v>Trần Cao</v>
          </cell>
          <cell r="D1857" t="str">
            <v>Đức</v>
          </cell>
          <cell r="E1857" t="str">
            <v>19.05.93</v>
          </cell>
          <cell r="F1857" t="str">
            <v>11CĐ-TM2</v>
          </cell>
          <cell r="G1857" t="str">
            <v xml:space="preserve"> </v>
          </cell>
          <cell r="H1857" t="str">
            <v>B</v>
          </cell>
        </row>
        <row r="1858">
          <cell r="B1858" t="str">
            <v>11D0050011</v>
          </cell>
          <cell r="C1858" t="str">
            <v>Trần Quốc</v>
          </cell>
          <cell r="D1858" t="str">
            <v>Đức</v>
          </cell>
          <cell r="E1858" t="str">
            <v>24.05.93</v>
          </cell>
          <cell r="F1858" t="str">
            <v>11CĐ-TM2</v>
          </cell>
          <cell r="G1858" t="str">
            <v xml:space="preserve"> </v>
          </cell>
          <cell r="H1858" t="str">
            <v>B</v>
          </cell>
        </row>
        <row r="1859">
          <cell r="B1859" t="str">
            <v>11D0050087</v>
          </cell>
          <cell r="C1859" t="str">
            <v>Nguyễn Văn</v>
          </cell>
          <cell r="D1859" t="str">
            <v>Giới</v>
          </cell>
          <cell r="E1859" t="str">
            <v>26.02.93</v>
          </cell>
          <cell r="F1859" t="str">
            <v>11CĐ-TM2</v>
          </cell>
          <cell r="G1859" t="str">
            <v xml:space="preserve"> </v>
          </cell>
          <cell r="H1859" t="str">
            <v>B</v>
          </cell>
        </row>
        <row r="1860">
          <cell r="B1860" t="str">
            <v>11D0050013</v>
          </cell>
          <cell r="C1860" t="str">
            <v>Lê Thị Ngọc</v>
          </cell>
          <cell r="D1860" t="str">
            <v>Hà</v>
          </cell>
          <cell r="E1860" t="str">
            <v>25.11.93</v>
          </cell>
          <cell r="F1860" t="str">
            <v>11CĐ-TM2</v>
          </cell>
          <cell r="G1860" t="str">
            <v>Nữ</v>
          </cell>
          <cell r="H1860" t="str">
            <v>B</v>
          </cell>
          <cell r="I1860" t="str">
            <v>LPHT</v>
          </cell>
        </row>
        <row r="1861">
          <cell r="B1861" t="str">
            <v>11D0050007</v>
          </cell>
          <cell r="C1861" t="str">
            <v>Nguyễn Hùng</v>
          </cell>
          <cell r="D1861" t="str">
            <v>Hải</v>
          </cell>
          <cell r="E1861" t="str">
            <v>15.06.93</v>
          </cell>
          <cell r="F1861" t="str">
            <v>11CĐ-TM2</v>
          </cell>
          <cell r="G1861" t="str">
            <v xml:space="preserve"> </v>
          </cell>
          <cell r="H1861" t="str">
            <v>B</v>
          </cell>
        </row>
        <row r="1862">
          <cell r="B1862" t="str">
            <v>11D0050166</v>
          </cell>
          <cell r="C1862" t="str">
            <v>Võ Minh</v>
          </cell>
          <cell r="D1862" t="str">
            <v>Hào</v>
          </cell>
          <cell r="E1862" t="str">
            <v>21.06.93</v>
          </cell>
          <cell r="F1862" t="str">
            <v>11CĐ-TM2</v>
          </cell>
          <cell r="G1862" t="str">
            <v xml:space="preserve"> </v>
          </cell>
          <cell r="H1862" t="str">
            <v>B</v>
          </cell>
        </row>
        <row r="1863">
          <cell r="B1863" t="str">
            <v>11D0050092</v>
          </cell>
          <cell r="C1863" t="str">
            <v>Phạm Minh</v>
          </cell>
          <cell r="D1863" t="str">
            <v>Hoàng</v>
          </cell>
          <cell r="E1863" t="str">
            <v>15.03.93</v>
          </cell>
          <cell r="F1863" t="str">
            <v>11CĐ-TM2</v>
          </cell>
          <cell r="G1863" t="str">
            <v xml:space="preserve"> </v>
          </cell>
          <cell r="H1863" t="str">
            <v>B</v>
          </cell>
          <cell r="I1863" t="str">
            <v>TM3</v>
          </cell>
        </row>
        <row r="1864">
          <cell r="B1864" t="str">
            <v>11D0050030</v>
          </cell>
          <cell r="C1864" t="str">
            <v>Cao Nguyễn Đăng</v>
          </cell>
          <cell r="D1864" t="str">
            <v>Khoa</v>
          </cell>
          <cell r="E1864" t="str">
            <v>16.05.93</v>
          </cell>
          <cell r="F1864" t="str">
            <v>11CĐ-TM2</v>
          </cell>
          <cell r="G1864" t="str">
            <v xml:space="preserve"> </v>
          </cell>
        </row>
        <row r="1865">
          <cell r="B1865" t="str">
            <v>11D0050031</v>
          </cell>
          <cell r="C1865" t="str">
            <v>Trần Ngô Đăng</v>
          </cell>
          <cell r="D1865" t="str">
            <v>Khoa</v>
          </cell>
          <cell r="E1865" t="str">
            <v>14.04.92</v>
          </cell>
          <cell r="F1865" t="str">
            <v>11CĐ-TM2</v>
          </cell>
          <cell r="G1865" t="str">
            <v xml:space="preserve"> </v>
          </cell>
        </row>
        <row r="1866">
          <cell r="B1866" t="str">
            <v>11D0050100</v>
          </cell>
          <cell r="C1866" t="str">
            <v>Bùi Thế</v>
          </cell>
          <cell r="D1866" t="str">
            <v>Lân</v>
          </cell>
          <cell r="E1866" t="str">
            <v>08.04.92</v>
          </cell>
          <cell r="F1866" t="str">
            <v>11CĐ-TM2</v>
          </cell>
          <cell r="G1866" t="str">
            <v xml:space="preserve"> </v>
          </cell>
          <cell r="H1866" t="str">
            <v>B</v>
          </cell>
        </row>
        <row r="1867">
          <cell r="B1867" t="str">
            <v>11D0050101</v>
          </cell>
          <cell r="C1867" t="str">
            <v>Trần Thị Kim</v>
          </cell>
          <cell r="D1867" t="str">
            <v>Loan</v>
          </cell>
          <cell r="E1867" t="str">
            <v>22.03.93</v>
          </cell>
          <cell r="F1867" t="str">
            <v>11CĐ-TM2</v>
          </cell>
          <cell r="G1867" t="str">
            <v>Nữ</v>
          </cell>
          <cell r="H1867" t="str">
            <v>B</v>
          </cell>
        </row>
        <row r="1868">
          <cell r="B1868" t="str">
            <v>11D0050039</v>
          </cell>
          <cell r="C1868" t="str">
            <v>Nguyễn Tấn</v>
          </cell>
          <cell r="D1868" t="str">
            <v>Lợi</v>
          </cell>
          <cell r="E1868" t="str">
            <v>04.01.93</v>
          </cell>
          <cell r="F1868" t="str">
            <v>11CĐ-TM2</v>
          </cell>
          <cell r="G1868" t="str">
            <v xml:space="preserve"> </v>
          </cell>
          <cell r="H1868" t="str">
            <v>B</v>
          </cell>
        </row>
        <row r="1869">
          <cell r="B1869" t="str">
            <v>11D0050040</v>
          </cell>
          <cell r="C1869" t="str">
            <v>Huỳnh Minh Phước</v>
          </cell>
          <cell r="D1869" t="str">
            <v>Long</v>
          </cell>
          <cell r="E1869" t="str">
            <v>01.01.93</v>
          </cell>
          <cell r="F1869" t="str">
            <v>11CĐ-TM2</v>
          </cell>
          <cell r="G1869" t="str">
            <v xml:space="preserve"> </v>
          </cell>
          <cell r="H1869" t="str">
            <v>B</v>
          </cell>
        </row>
        <row r="1870">
          <cell r="B1870" t="str">
            <v>11D0050043</v>
          </cell>
          <cell r="C1870" t="str">
            <v>Trình Huy</v>
          </cell>
          <cell r="D1870" t="str">
            <v>Lượng</v>
          </cell>
          <cell r="E1870" t="str">
            <v>04.08.92</v>
          </cell>
          <cell r="F1870" t="str">
            <v>11CĐ-TM2</v>
          </cell>
          <cell r="G1870" t="str">
            <v xml:space="preserve"> </v>
          </cell>
          <cell r="H1870" t="str">
            <v>B</v>
          </cell>
        </row>
        <row r="1871">
          <cell r="B1871" t="str">
            <v>11D0050104</v>
          </cell>
          <cell r="C1871" t="str">
            <v>Trần Võ Quang</v>
          </cell>
          <cell r="D1871" t="str">
            <v>Minh</v>
          </cell>
          <cell r="E1871" t="str">
            <v>02.03.91</v>
          </cell>
          <cell r="F1871" t="str">
            <v>11CĐ-TM2</v>
          </cell>
          <cell r="G1871" t="str">
            <v xml:space="preserve"> </v>
          </cell>
          <cell r="I1871" t="str">
            <v>TM3</v>
          </cell>
        </row>
        <row r="1872">
          <cell r="B1872" t="str">
            <v>11D0050044</v>
          </cell>
          <cell r="C1872" t="str">
            <v>Trương Hoàng</v>
          </cell>
          <cell r="D1872" t="str">
            <v>Minh</v>
          </cell>
          <cell r="E1872" t="str">
            <v>02.12.93</v>
          </cell>
          <cell r="F1872" t="str">
            <v>11CĐ-TM2</v>
          </cell>
          <cell r="G1872" t="str">
            <v>LPKL</v>
          </cell>
          <cell r="H1872" t="str">
            <v>B</v>
          </cell>
        </row>
        <row r="1873">
          <cell r="B1873" t="str">
            <v>10D0050102</v>
          </cell>
          <cell r="C1873" t="str">
            <v xml:space="preserve">Huỳnh Văn  </v>
          </cell>
          <cell r="D1873" t="str">
            <v>Nam</v>
          </cell>
          <cell r="E1873" t="str">
            <v>21.02.90</v>
          </cell>
          <cell r="F1873" t="str">
            <v>11CĐ-TM2</v>
          </cell>
          <cell r="H1873" t="str">
            <v>B</v>
          </cell>
        </row>
        <row r="1874">
          <cell r="B1874" t="str">
            <v>11D0050108</v>
          </cell>
          <cell r="C1874" t="str">
            <v>Nguyễn Đại</v>
          </cell>
          <cell r="D1874" t="str">
            <v>Nghĩa</v>
          </cell>
          <cell r="E1874" t="str">
            <v>27.02.92</v>
          </cell>
          <cell r="F1874" t="str">
            <v>11CĐ-TM2</v>
          </cell>
          <cell r="G1874" t="str">
            <v xml:space="preserve"> </v>
          </cell>
          <cell r="H1874" t="str">
            <v>B</v>
          </cell>
          <cell r="I1874" t="str">
            <v>TM3</v>
          </cell>
        </row>
        <row r="1875">
          <cell r="B1875" t="str">
            <v>11D0050169</v>
          </cell>
          <cell r="C1875" t="str">
            <v>Đặng Trung</v>
          </cell>
          <cell r="D1875" t="str">
            <v>Nguyên</v>
          </cell>
          <cell r="E1875" t="str">
            <v>16.11.93</v>
          </cell>
          <cell r="F1875" t="str">
            <v>11CĐ-TM2</v>
          </cell>
          <cell r="G1875" t="str">
            <v xml:space="preserve"> </v>
          </cell>
          <cell r="I1875" t="str">
            <v>TM3</v>
          </cell>
        </row>
        <row r="1876">
          <cell r="B1876" t="str">
            <v>11D0050048</v>
          </cell>
          <cell r="C1876" t="str">
            <v>Nguyễn Ngọc</v>
          </cell>
          <cell r="D1876" t="str">
            <v>Nhân</v>
          </cell>
          <cell r="E1876" t="str">
            <v>20.09.91</v>
          </cell>
          <cell r="F1876" t="str">
            <v>11CĐ-TM2</v>
          </cell>
          <cell r="G1876" t="str">
            <v xml:space="preserve"> </v>
          </cell>
          <cell r="H1876" t="str">
            <v>B</v>
          </cell>
        </row>
        <row r="1877">
          <cell r="B1877" t="str">
            <v>11D0050113</v>
          </cell>
          <cell r="C1877" t="str">
            <v>Đinh Ngọc</v>
          </cell>
          <cell r="D1877" t="str">
            <v>Ninh</v>
          </cell>
          <cell r="E1877" t="str">
            <v>29.09.92</v>
          </cell>
          <cell r="F1877" t="str">
            <v>11CĐ-TM2</v>
          </cell>
          <cell r="G1877" t="str">
            <v xml:space="preserve"> </v>
          </cell>
          <cell r="H1877" t="str">
            <v>B</v>
          </cell>
          <cell r="I1877" t="str">
            <v>TM3</v>
          </cell>
        </row>
        <row r="1878">
          <cell r="B1878" t="str">
            <v>11D0050175</v>
          </cell>
          <cell r="C1878" t="str">
            <v>Nguyễn Văn</v>
          </cell>
          <cell r="D1878" t="str">
            <v>Ninh</v>
          </cell>
          <cell r="E1878" t="str">
            <v>11.01.91</v>
          </cell>
          <cell r="F1878" t="str">
            <v>11CĐ-TM2</v>
          </cell>
          <cell r="G1878" t="str">
            <v xml:space="preserve"> </v>
          </cell>
          <cell r="H1878" t="str">
            <v>B</v>
          </cell>
        </row>
        <row r="1879">
          <cell r="B1879" t="str">
            <v>11D0050116</v>
          </cell>
          <cell r="C1879" t="str">
            <v>Nguyễn Tấn</v>
          </cell>
          <cell r="D1879" t="str">
            <v>Phát</v>
          </cell>
          <cell r="E1879" t="str">
            <v>10.01.93</v>
          </cell>
          <cell r="F1879" t="str">
            <v>11CĐ-TM2</v>
          </cell>
          <cell r="G1879" t="str">
            <v xml:space="preserve"> </v>
          </cell>
          <cell r="H1879" t="str">
            <v>B</v>
          </cell>
          <cell r="I1879" t="str">
            <v>TM3</v>
          </cell>
        </row>
        <row r="1880">
          <cell r="B1880" t="str">
            <v>11D0050118</v>
          </cell>
          <cell r="C1880" t="str">
            <v>Nguyễn Hồng</v>
          </cell>
          <cell r="D1880" t="str">
            <v>Phúc</v>
          </cell>
          <cell r="E1880" t="str">
            <v>17.11.93</v>
          </cell>
          <cell r="F1880" t="str">
            <v>11CĐ-TM2</v>
          </cell>
          <cell r="G1880" t="str">
            <v xml:space="preserve"> </v>
          </cell>
        </row>
        <row r="1881">
          <cell r="B1881" t="str">
            <v>11D0050056</v>
          </cell>
          <cell r="C1881" t="str">
            <v>Nguyễn Nhữ Như</v>
          </cell>
          <cell r="D1881" t="str">
            <v>Quyết</v>
          </cell>
          <cell r="E1881" t="str">
            <v>20.07.93</v>
          </cell>
          <cell r="F1881" t="str">
            <v>11CĐ-TM2</v>
          </cell>
          <cell r="G1881" t="str">
            <v xml:space="preserve"> </v>
          </cell>
          <cell r="H1881" t="str">
            <v>B</v>
          </cell>
        </row>
        <row r="1882">
          <cell r="B1882" t="str">
            <v>11D0050121</v>
          </cell>
          <cell r="C1882" t="str">
            <v>Mai Phục</v>
          </cell>
          <cell r="D1882" t="str">
            <v>Sinh</v>
          </cell>
          <cell r="E1882" t="str">
            <v>08.05.93</v>
          </cell>
          <cell r="F1882" t="str">
            <v>11CĐ-TM2</v>
          </cell>
          <cell r="G1882" t="str">
            <v xml:space="preserve"> </v>
          </cell>
        </row>
        <row r="1883">
          <cell r="B1883" t="str">
            <v>11D0050123</v>
          </cell>
          <cell r="C1883" t="str">
            <v>Nguyễn Hữu</v>
          </cell>
          <cell r="D1883" t="str">
            <v>Tài</v>
          </cell>
          <cell r="E1883" t="str">
            <v>27.08.93</v>
          </cell>
          <cell r="F1883" t="str">
            <v>11CĐ-TM2</v>
          </cell>
          <cell r="G1883" t="str">
            <v xml:space="preserve"> </v>
          </cell>
          <cell r="H1883" t="str">
            <v>B</v>
          </cell>
          <cell r="I1883" t="str">
            <v>TM3</v>
          </cell>
        </row>
        <row r="1884">
          <cell r="B1884" t="str">
            <v>11D0050173</v>
          </cell>
          <cell r="C1884" t="str">
            <v>Bạch Văn</v>
          </cell>
          <cell r="D1884" t="str">
            <v>Tâm</v>
          </cell>
          <cell r="E1884" t="str">
            <v>01.02.91</v>
          </cell>
          <cell r="F1884" t="str">
            <v>11CĐ-TM2</v>
          </cell>
          <cell r="G1884" t="str">
            <v xml:space="preserve"> </v>
          </cell>
          <cell r="H1884" t="str">
            <v>B</v>
          </cell>
        </row>
        <row r="1885">
          <cell r="B1885" t="str">
            <v>11D0050126</v>
          </cell>
          <cell r="C1885" t="str">
            <v>Phạm Thanh</v>
          </cell>
          <cell r="D1885" t="str">
            <v>Tân</v>
          </cell>
          <cell r="E1885" t="str">
            <v>29.04.93</v>
          </cell>
          <cell r="F1885" t="str">
            <v>11CĐ-TM2</v>
          </cell>
          <cell r="G1885" t="str">
            <v xml:space="preserve"> </v>
          </cell>
          <cell r="H1885" t="str">
            <v>B</v>
          </cell>
          <cell r="I1885" t="str">
            <v>TM3</v>
          </cell>
        </row>
        <row r="1886">
          <cell r="B1886" t="str">
            <v>11D0050129</v>
          </cell>
          <cell r="C1886" t="str">
            <v>Nguyễn Phúc</v>
          </cell>
          <cell r="D1886" t="str">
            <v>Thành</v>
          </cell>
          <cell r="E1886" t="str">
            <v>17.08.93</v>
          </cell>
          <cell r="F1886" t="str">
            <v>11CĐ-TM2</v>
          </cell>
          <cell r="G1886" t="str">
            <v xml:space="preserve"> </v>
          </cell>
          <cell r="I1886" t="str">
            <v>TM3</v>
          </cell>
        </row>
        <row r="1887">
          <cell r="B1887" t="str">
            <v>11D0050131</v>
          </cell>
          <cell r="C1887" t="str">
            <v>Nguyễn Thị Ngọc</v>
          </cell>
          <cell r="D1887" t="str">
            <v>Thảo</v>
          </cell>
          <cell r="E1887" t="str">
            <v>01.11.91</v>
          </cell>
          <cell r="F1887" t="str">
            <v>11CĐ-TM2</v>
          </cell>
          <cell r="G1887" t="str">
            <v>Nữ</v>
          </cell>
        </row>
        <row r="1888">
          <cell r="B1888" t="str">
            <v>11D0050060</v>
          </cell>
          <cell r="C1888" t="str">
            <v>Nguyễn Trần Hữu</v>
          </cell>
          <cell r="D1888" t="str">
            <v>Thiện</v>
          </cell>
          <cell r="E1888" t="str">
            <v>19.09.93</v>
          </cell>
          <cell r="F1888" t="str">
            <v>11CĐ-TM2</v>
          </cell>
          <cell r="H1888" t="str">
            <v>B</v>
          </cell>
        </row>
        <row r="1889">
          <cell r="B1889" t="str">
            <v>11D0050133</v>
          </cell>
          <cell r="C1889" t="str">
            <v>Nguyễn Hoài</v>
          </cell>
          <cell r="D1889" t="str">
            <v>Thịnh</v>
          </cell>
          <cell r="E1889" t="str">
            <v>12.06.93</v>
          </cell>
          <cell r="F1889" t="str">
            <v>11CĐ-TM2</v>
          </cell>
          <cell r="G1889" t="str">
            <v xml:space="preserve"> </v>
          </cell>
          <cell r="H1889" t="str">
            <v>B</v>
          </cell>
          <cell r="I1889" t="str">
            <v>TM3</v>
          </cell>
        </row>
        <row r="1890">
          <cell r="B1890" t="str">
            <v>10D0050119</v>
          </cell>
          <cell r="C1890" t="str">
            <v xml:space="preserve">Hà Đức  </v>
          </cell>
          <cell r="D1890" t="str">
            <v>Thuấn</v>
          </cell>
          <cell r="E1890" t="str">
            <v>12.09.92</v>
          </cell>
          <cell r="F1890" t="str">
            <v>11CĐ-TM2</v>
          </cell>
          <cell r="H1890" t="str">
            <v>B</v>
          </cell>
        </row>
        <row r="1891">
          <cell r="B1891" t="str">
            <v>11D0050139</v>
          </cell>
          <cell r="C1891" t="str">
            <v>Nguyễn Trung</v>
          </cell>
          <cell r="D1891" t="str">
            <v>Tín</v>
          </cell>
          <cell r="E1891" t="str">
            <v>16.12.93</v>
          </cell>
          <cell r="F1891" t="str">
            <v>11CĐ-TM2</v>
          </cell>
          <cell r="G1891" t="str">
            <v xml:space="preserve"> </v>
          </cell>
          <cell r="I1891" t="str">
            <v>TM3</v>
          </cell>
        </row>
        <row r="1892">
          <cell r="B1892" t="str">
            <v>11D0050167</v>
          </cell>
          <cell r="C1892" t="str">
            <v>Chế Văn</v>
          </cell>
          <cell r="D1892" t="str">
            <v>Trung</v>
          </cell>
          <cell r="E1892" t="str">
            <v>07.06.93</v>
          </cell>
          <cell r="F1892" t="str">
            <v>11CĐ-TM2</v>
          </cell>
          <cell r="G1892" t="str">
            <v xml:space="preserve"> </v>
          </cell>
          <cell r="H1892" t="str">
            <v>B</v>
          </cell>
        </row>
        <row r="1893">
          <cell r="B1893" t="str">
            <v>11D0050146</v>
          </cell>
          <cell r="C1893" t="str">
            <v>Đoàn Vũ</v>
          </cell>
          <cell r="D1893" t="str">
            <v>Trường</v>
          </cell>
          <cell r="E1893" t="str">
            <v>28.08.93</v>
          </cell>
          <cell r="F1893" t="str">
            <v>11CĐ-TM2</v>
          </cell>
          <cell r="G1893" t="str">
            <v xml:space="preserve"> </v>
          </cell>
          <cell r="H1893" t="str">
            <v>B</v>
          </cell>
          <cell r="I1893" t="str">
            <v>TM3</v>
          </cell>
        </row>
        <row r="1894">
          <cell r="B1894" t="str">
            <v>11D0050150</v>
          </cell>
          <cell r="C1894" t="str">
            <v>Nguyễn Sơn</v>
          </cell>
          <cell r="D1894" t="str">
            <v>Tùng</v>
          </cell>
          <cell r="E1894" t="str">
            <v>20.07.93</v>
          </cell>
          <cell r="F1894" t="str">
            <v>11CĐ-TM2</v>
          </cell>
          <cell r="G1894" t="str">
            <v xml:space="preserve"> </v>
          </cell>
          <cell r="H1894" t="str">
            <v>B</v>
          </cell>
        </row>
        <row r="1895">
          <cell r="B1895" t="str">
            <v>11D0050168</v>
          </cell>
          <cell r="C1895" t="str">
            <v>Trương Trần Cơ</v>
          </cell>
          <cell r="D1895" t="str">
            <v>Tung</v>
          </cell>
          <cell r="E1895" t="str">
            <v>15.05.92</v>
          </cell>
          <cell r="F1895" t="str">
            <v>11CĐ-TM2</v>
          </cell>
          <cell r="G1895" t="str">
            <v xml:space="preserve"> </v>
          </cell>
          <cell r="I1895" t="str">
            <v>TM3-DT.Hoa</v>
          </cell>
        </row>
        <row r="1896">
          <cell r="B1896" t="str">
            <v>11D0050151</v>
          </cell>
          <cell r="C1896" t="str">
            <v>Đặng Thị Kim</v>
          </cell>
          <cell r="D1896" t="str">
            <v>Tuyền</v>
          </cell>
          <cell r="E1896" t="str">
            <v>06.04.93</v>
          </cell>
          <cell r="F1896" t="str">
            <v>11CĐ-TM2</v>
          </cell>
          <cell r="G1896" t="str">
            <v>Nữ</v>
          </cell>
        </row>
        <row r="1897">
          <cell r="B1897" t="str">
            <v>11D0050075</v>
          </cell>
          <cell r="C1897" t="str">
            <v>Lê</v>
          </cell>
          <cell r="D1897" t="str">
            <v>Văn</v>
          </cell>
          <cell r="E1897" t="str">
            <v>17.11.93</v>
          </cell>
          <cell r="F1897" t="str">
            <v>11CĐ-TM2</v>
          </cell>
          <cell r="G1897" t="str">
            <v xml:space="preserve"> </v>
          </cell>
        </row>
        <row r="1898">
          <cell r="B1898" t="str">
            <v>11D0050154</v>
          </cell>
          <cell r="C1898" t="str">
            <v>Nguyễn Văn</v>
          </cell>
          <cell r="D1898" t="str">
            <v>Vấn</v>
          </cell>
          <cell r="E1898" t="str">
            <v>27.02.92</v>
          </cell>
          <cell r="F1898" t="str">
            <v>11CĐ-TM2</v>
          </cell>
          <cell r="G1898" t="str">
            <v xml:space="preserve"> </v>
          </cell>
          <cell r="H1898" t="str">
            <v>B</v>
          </cell>
          <cell r="I1898" t="str">
            <v>TM3</v>
          </cell>
        </row>
        <row r="1899">
          <cell r="B1899" t="str">
            <v>11D0050155</v>
          </cell>
          <cell r="C1899" t="str">
            <v>Trần Huỳnh Tuyết</v>
          </cell>
          <cell r="D1899" t="str">
            <v>Vân</v>
          </cell>
          <cell r="E1899" t="str">
            <v>19.07.92</v>
          </cell>
          <cell r="F1899" t="str">
            <v>11CĐ-TM2</v>
          </cell>
          <cell r="G1899" t="str">
            <v>Nữ</v>
          </cell>
        </row>
        <row r="1900">
          <cell r="B1900" t="str">
            <v>11D0050076</v>
          </cell>
          <cell r="C1900" t="str">
            <v>Nguyễn Thành</v>
          </cell>
          <cell r="D1900" t="str">
            <v>Việt</v>
          </cell>
          <cell r="E1900" t="str">
            <v>13.01.93</v>
          </cell>
          <cell r="F1900" t="str">
            <v>11CĐ-TM2</v>
          </cell>
          <cell r="G1900" t="str">
            <v xml:space="preserve"> </v>
          </cell>
          <cell r="H1900" t="str">
            <v>B</v>
          </cell>
        </row>
        <row r="1901">
          <cell r="B1901" t="str">
            <v>11D0050158</v>
          </cell>
          <cell r="C1901" t="str">
            <v>Nguyễn Văn</v>
          </cell>
          <cell r="D1901" t="str">
            <v>Vinh</v>
          </cell>
          <cell r="E1901" t="str">
            <v>10.03.91</v>
          </cell>
          <cell r="F1901" t="str">
            <v>11CĐ-TM2</v>
          </cell>
          <cell r="G1901" t="str">
            <v xml:space="preserve"> </v>
          </cell>
          <cell r="H1901" t="str">
            <v>B</v>
          </cell>
          <cell r="I1901" t="str">
            <v>TM3</v>
          </cell>
        </row>
        <row r="1902">
          <cell r="B1902" t="str">
            <v>10D0050090</v>
          </cell>
          <cell r="C1902" t="str">
            <v xml:space="preserve">Phạm Quốc  </v>
          </cell>
          <cell r="D1902" t="str">
            <v>Hùng</v>
          </cell>
          <cell r="E1902" t="str">
            <v>10.03.92</v>
          </cell>
          <cell r="F1902" t="str">
            <v>11CĐ-TM2</v>
          </cell>
          <cell r="G1902" t="str">
            <v>r</v>
          </cell>
          <cell r="H1902" t="str">
            <v>B</v>
          </cell>
          <cell r="I1902" t="str">
            <v>TNH.10CĐ-TM3</v>
          </cell>
        </row>
        <row r="1903">
          <cell r="B1903" t="str">
            <v>10D0050053</v>
          </cell>
          <cell r="C1903" t="str">
            <v>Triệu Quốc</v>
          </cell>
          <cell r="D1903" t="str">
            <v>Tiến</v>
          </cell>
          <cell r="E1903" t="str">
            <v>22.04.91</v>
          </cell>
          <cell r="F1903" t="str">
            <v>11CĐ-TM2</v>
          </cell>
          <cell r="G1903" t="str">
            <v>r</v>
          </cell>
          <cell r="H1903" t="str">
            <v>B</v>
          </cell>
          <cell r="I1903" t="str">
            <v>TNH.10CĐ-TM1</v>
          </cell>
        </row>
        <row r="1904">
          <cell r="B1904" t="str">
            <v>10D0050127</v>
          </cell>
          <cell r="C1904" t="str">
            <v xml:space="preserve">Bùi Minh  </v>
          </cell>
          <cell r="D1904" t="str">
            <v>Tú</v>
          </cell>
          <cell r="E1904" t="str">
            <v>12.01.92</v>
          </cell>
          <cell r="F1904" t="str">
            <v>11CĐ-TM2</v>
          </cell>
          <cell r="G1904" t="str">
            <v>r</v>
          </cell>
          <cell r="H1904" t="str">
            <v>B</v>
          </cell>
          <cell r="I1904" t="str">
            <v>TNH.10CĐ-TM2</v>
          </cell>
        </row>
        <row r="1905">
          <cell r="B1905" t="str">
            <v>12D3010004</v>
          </cell>
          <cell r="C1905" t="str">
            <v>Lê Bảo</v>
          </cell>
          <cell r="D1905" t="str">
            <v>Anh</v>
          </cell>
          <cell r="E1905" t="str">
            <v>16.11.92</v>
          </cell>
          <cell r="F1905" t="str">
            <v>12CĐ-ĐT1</v>
          </cell>
          <cell r="G1905" t="str">
            <v xml:space="preserve"> </v>
          </cell>
          <cell r="I1905" t="str">
            <v>ĐT4</v>
          </cell>
        </row>
        <row r="1906">
          <cell r="B1906" t="str">
            <v>12D3010005</v>
          </cell>
          <cell r="C1906" t="str">
            <v>Bùi Thiên</v>
          </cell>
          <cell r="D1906" t="str">
            <v>Ái</v>
          </cell>
          <cell r="E1906" t="str">
            <v>17.06.93</v>
          </cell>
          <cell r="F1906" t="str">
            <v>12CĐ-ĐT1</v>
          </cell>
          <cell r="G1906" t="str">
            <v>LT</v>
          </cell>
        </row>
        <row r="1907">
          <cell r="B1907" t="str">
            <v>12D3010009</v>
          </cell>
          <cell r="C1907" t="str">
            <v xml:space="preserve">Mai Thái  </v>
          </cell>
          <cell r="D1907" t="str">
            <v>Bảo</v>
          </cell>
          <cell r="E1907" t="str">
            <v>14.10.94</v>
          </cell>
          <cell r="F1907" t="str">
            <v>12CĐ-ĐT1</v>
          </cell>
          <cell r="G1907" t="str">
            <v xml:space="preserve"> </v>
          </cell>
          <cell r="H1907" t="str">
            <v>B</v>
          </cell>
          <cell r="I1907" t="str">
            <v>VPNQ.VCC31.3CC14/4/14</v>
          </cell>
        </row>
        <row r="1908">
          <cell r="B1908" t="str">
            <v>12D3010012</v>
          </cell>
          <cell r="C1908" t="str">
            <v>Lê Văn</v>
          </cell>
          <cell r="D1908" t="str">
            <v>Binh</v>
          </cell>
          <cell r="E1908" t="str">
            <v>16.03.92</v>
          </cell>
          <cell r="F1908" t="str">
            <v>12CĐ-ĐT1</v>
          </cell>
          <cell r="G1908" t="str">
            <v xml:space="preserve"> </v>
          </cell>
          <cell r="H1908" t="str">
            <v>B</v>
          </cell>
          <cell r="I1908" t="str">
            <v>ĐT4-Con TB 4/4</v>
          </cell>
        </row>
        <row r="1909">
          <cell r="B1909" t="str">
            <v>12D3010013</v>
          </cell>
          <cell r="C1909" t="str">
            <v>Trần Thanh</v>
          </cell>
          <cell r="D1909" t="str">
            <v>Bình</v>
          </cell>
          <cell r="E1909" t="str">
            <v>11.10.93</v>
          </cell>
          <cell r="F1909" t="str">
            <v>12CĐ-ĐT1</v>
          </cell>
          <cell r="G1909" t="str">
            <v xml:space="preserve"> </v>
          </cell>
        </row>
        <row r="1910">
          <cell r="B1910" t="str">
            <v>12D3010016</v>
          </cell>
          <cell r="C1910" t="str">
            <v>Nguyễn Thành</v>
          </cell>
          <cell r="D1910" t="str">
            <v>Công</v>
          </cell>
          <cell r="E1910" t="str">
            <v>05.01.94</v>
          </cell>
          <cell r="F1910" t="str">
            <v>12CĐ-ĐT1</v>
          </cell>
          <cell r="I1910" t="str">
            <v>ĐT4-VPNQ.VCC31.3CC14/4/14</v>
          </cell>
        </row>
        <row r="1911">
          <cell r="B1911" t="str">
            <v>12D3010017</v>
          </cell>
          <cell r="C1911" t="str">
            <v xml:space="preserve">Phạm Minh  </v>
          </cell>
          <cell r="D1911" t="str">
            <v>Công</v>
          </cell>
          <cell r="E1911" t="str">
            <v>22.04.94</v>
          </cell>
          <cell r="F1911" t="str">
            <v>12CĐ-ĐT1</v>
          </cell>
          <cell r="G1911" t="str">
            <v xml:space="preserve"> </v>
          </cell>
          <cell r="H1911" t="str">
            <v>B</v>
          </cell>
        </row>
        <row r="1912">
          <cell r="B1912" t="str">
            <v>12D3010029</v>
          </cell>
          <cell r="C1912" t="str">
            <v>Nguyễn Tấn</v>
          </cell>
          <cell r="D1912" t="str">
            <v>Duy</v>
          </cell>
          <cell r="E1912" t="str">
            <v>28.02.94</v>
          </cell>
          <cell r="F1912" t="str">
            <v>12CĐ-ĐT1</v>
          </cell>
          <cell r="G1912" t="str">
            <v xml:space="preserve"> </v>
          </cell>
          <cell r="H1912" t="str">
            <v>B</v>
          </cell>
        </row>
        <row r="1913">
          <cell r="B1913" t="str">
            <v>12D3010037</v>
          </cell>
          <cell r="C1913" t="str">
            <v xml:space="preserve">Ngô Quang  </v>
          </cell>
          <cell r="D1913" t="str">
            <v>Hải</v>
          </cell>
          <cell r="E1913" t="str">
            <v>20.08.91</v>
          </cell>
          <cell r="F1913" t="str">
            <v>12CĐ-ĐT1</v>
          </cell>
          <cell r="G1913" t="str">
            <v xml:space="preserve"> </v>
          </cell>
          <cell r="H1913" t="str">
            <v>B</v>
          </cell>
        </row>
        <row r="1914">
          <cell r="B1914" t="str">
            <v>12D3010041</v>
          </cell>
          <cell r="C1914" t="str">
            <v>Huỳnh Ngọc</v>
          </cell>
          <cell r="D1914" t="str">
            <v>Hiền</v>
          </cell>
          <cell r="E1914" t="str">
            <v>22.09.94</v>
          </cell>
          <cell r="F1914" t="str">
            <v>12CĐ-ĐT1</v>
          </cell>
          <cell r="G1914" t="str">
            <v>LPHT</v>
          </cell>
        </row>
        <row r="1915">
          <cell r="B1915" t="str">
            <v>12D3010045</v>
          </cell>
          <cell r="C1915" t="str">
            <v xml:space="preserve">Lê Xuân  </v>
          </cell>
          <cell r="D1915" t="str">
            <v>Hiếu</v>
          </cell>
          <cell r="E1915" t="str">
            <v>19.04.93</v>
          </cell>
          <cell r="F1915" t="str">
            <v>12CĐ-ĐT1</v>
          </cell>
          <cell r="G1915" t="str">
            <v xml:space="preserve"> </v>
          </cell>
          <cell r="H1915" t="str">
            <v>B</v>
          </cell>
        </row>
        <row r="1916">
          <cell r="B1916" t="str">
            <v>12D3010053</v>
          </cell>
          <cell r="C1916" t="str">
            <v>Mạch Minh</v>
          </cell>
          <cell r="D1916" t="str">
            <v>Huy</v>
          </cell>
          <cell r="E1916" t="str">
            <v>01.10.94</v>
          </cell>
          <cell r="F1916" t="str">
            <v>12CĐ-ĐT1</v>
          </cell>
          <cell r="G1916" t="str">
            <v xml:space="preserve"> </v>
          </cell>
          <cell r="I1916" t="str">
            <v>DT.Hoa</v>
          </cell>
        </row>
        <row r="1917">
          <cell r="B1917" t="str">
            <v>12D3010057</v>
          </cell>
          <cell r="C1917" t="str">
            <v>Hoàng Trường</v>
          </cell>
          <cell r="D1917" t="str">
            <v>Khanh</v>
          </cell>
          <cell r="E1917" t="str">
            <v>19.02.94</v>
          </cell>
          <cell r="F1917" t="str">
            <v>12CĐ-ĐT1</v>
          </cell>
          <cell r="G1917" t="str">
            <v xml:space="preserve"> </v>
          </cell>
          <cell r="H1917" t="str">
            <v>B</v>
          </cell>
          <cell r="I1917" t="str">
            <v>Mẹ DT.Tày</v>
          </cell>
        </row>
        <row r="1918">
          <cell r="B1918" t="str">
            <v>12D3010073</v>
          </cell>
          <cell r="C1918" t="str">
            <v>Võ Minh</v>
          </cell>
          <cell r="D1918" t="str">
            <v>Lợi</v>
          </cell>
          <cell r="E1918" t="str">
            <v>15.01.94</v>
          </cell>
          <cell r="F1918" t="str">
            <v>12CĐ-ĐT1</v>
          </cell>
          <cell r="G1918" t="str">
            <v xml:space="preserve"> </v>
          </cell>
          <cell r="H1918" t="str">
            <v>B</v>
          </cell>
          <cell r="I1918" t="str">
            <v>VPNQ.VCC31.3CC14/4/14</v>
          </cell>
        </row>
        <row r="1919">
          <cell r="B1919" t="str">
            <v>12D3010088</v>
          </cell>
          <cell r="C1919" t="str">
            <v>Trần Viết</v>
          </cell>
          <cell r="D1919" t="str">
            <v>Nhật</v>
          </cell>
          <cell r="E1919" t="str">
            <v>02.06.94</v>
          </cell>
          <cell r="F1919" t="str">
            <v>12CĐ-ĐT1</v>
          </cell>
          <cell r="H1919" t="str">
            <v>B</v>
          </cell>
          <cell r="I1919" t="str">
            <v>ĐT4</v>
          </cell>
        </row>
        <row r="1920">
          <cell r="B1920" t="str">
            <v>12D3010089</v>
          </cell>
          <cell r="C1920" t="str">
            <v xml:space="preserve">Tô Tấn  </v>
          </cell>
          <cell r="D1920" t="str">
            <v>Phát</v>
          </cell>
          <cell r="E1920" t="str">
            <v>19.08.94</v>
          </cell>
          <cell r="F1920" t="str">
            <v>12CĐ-ĐT1</v>
          </cell>
          <cell r="G1920" t="str">
            <v xml:space="preserve"> </v>
          </cell>
          <cell r="H1920" t="str">
            <v>B</v>
          </cell>
        </row>
        <row r="1921">
          <cell r="B1921" t="str">
            <v>12D3010092</v>
          </cell>
          <cell r="C1921" t="str">
            <v>Lê Văn</v>
          </cell>
          <cell r="D1921" t="str">
            <v>Phú</v>
          </cell>
          <cell r="E1921" t="str">
            <v>28.08.94</v>
          </cell>
          <cell r="F1921" t="str">
            <v>12CĐ-ĐT1</v>
          </cell>
          <cell r="G1921" t="str">
            <v xml:space="preserve"> </v>
          </cell>
          <cell r="H1921" t="str">
            <v>B</v>
          </cell>
          <cell r="I1921" t="str">
            <v>ĐT4</v>
          </cell>
        </row>
        <row r="1922">
          <cell r="B1922" t="str">
            <v>12D3010101</v>
          </cell>
          <cell r="C1922" t="str">
            <v xml:space="preserve">Huỳnh Tuyết  </v>
          </cell>
          <cell r="D1922" t="str">
            <v>Quan</v>
          </cell>
          <cell r="E1922" t="str">
            <v>17.09.94</v>
          </cell>
          <cell r="F1922" t="str">
            <v>12CĐ-ĐT1</v>
          </cell>
          <cell r="G1922" t="str">
            <v xml:space="preserve"> </v>
          </cell>
          <cell r="H1922" t="str">
            <v>B</v>
          </cell>
        </row>
        <row r="1923">
          <cell r="B1923" t="str">
            <v>12D3010109</v>
          </cell>
          <cell r="C1923" t="str">
            <v>Võ Thanh</v>
          </cell>
          <cell r="D1923" t="str">
            <v>Sang</v>
          </cell>
          <cell r="E1923" t="str">
            <v>18.10.94</v>
          </cell>
          <cell r="F1923" t="str">
            <v>12CĐ-ĐT1</v>
          </cell>
          <cell r="G1923" t="str">
            <v xml:space="preserve"> </v>
          </cell>
          <cell r="H1923" t="str">
            <v>B</v>
          </cell>
        </row>
        <row r="1924">
          <cell r="B1924" t="str">
            <v>12D3010098</v>
          </cell>
          <cell r="C1924" t="str">
            <v>Hoàng Nguyễn Võ Quốc</v>
          </cell>
          <cell r="D1924" t="str">
            <v>Sơn</v>
          </cell>
          <cell r="E1924" t="str">
            <v>08.06.94</v>
          </cell>
          <cell r="F1924" t="str">
            <v>12CĐ-ĐT1</v>
          </cell>
          <cell r="H1924" t="str">
            <v>B</v>
          </cell>
          <cell r="I1924" t="str">
            <v>ĐT4</v>
          </cell>
        </row>
        <row r="1925">
          <cell r="B1925" t="str">
            <v>12D3010113</v>
          </cell>
          <cell r="C1925" t="str">
            <v xml:space="preserve">Nguyễn Phi  </v>
          </cell>
          <cell r="D1925" t="str">
            <v>Sơn</v>
          </cell>
          <cell r="E1925" t="str">
            <v>15.05.94</v>
          </cell>
          <cell r="F1925" t="str">
            <v>12CĐ-ĐT1</v>
          </cell>
          <cell r="G1925" t="str">
            <v xml:space="preserve"> </v>
          </cell>
          <cell r="H1925" t="str">
            <v>B</v>
          </cell>
          <cell r="I1925" t="str">
            <v>VPNQ.VCC31.3CC14/4/14</v>
          </cell>
        </row>
        <row r="1926">
          <cell r="B1926" t="str">
            <v>12D3010117</v>
          </cell>
          <cell r="C1926" t="str">
            <v xml:space="preserve">Vũ Đức  </v>
          </cell>
          <cell r="D1926" t="str">
            <v>Tài</v>
          </cell>
          <cell r="E1926" t="str">
            <v>06.06.94</v>
          </cell>
          <cell r="F1926" t="str">
            <v>12CĐ-ĐT1</v>
          </cell>
          <cell r="G1926" t="str">
            <v xml:space="preserve"> </v>
          </cell>
          <cell r="H1926" t="str">
            <v>B</v>
          </cell>
        </row>
        <row r="1927">
          <cell r="B1927" t="str">
            <v>12D3010123</v>
          </cell>
          <cell r="C1927" t="str">
            <v>Nguyễn Văn</v>
          </cell>
          <cell r="D1927" t="str">
            <v>Tặng</v>
          </cell>
          <cell r="E1927" t="str">
            <v>28.12.94</v>
          </cell>
          <cell r="F1927" t="str">
            <v>12CĐ-ĐT1</v>
          </cell>
          <cell r="H1927" t="str">
            <v>B</v>
          </cell>
          <cell r="I1927" t="str">
            <v>ĐT4</v>
          </cell>
        </row>
        <row r="1928">
          <cell r="B1928" t="str">
            <v>12D3010128</v>
          </cell>
          <cell r="C1928" t="str">
            <v xml:space="preserve">Phạm Văn  </v>
          </cell>
          <cell r="D1928" t="str">
            <v>Thái</v>
          </cell>
          <cell r="E1928" t="str">
            <v>09.06.93</v>
          </cell>
          <cell r="F1928" t="str">
            <v>12CĐ-ĐT1</v>
          </cell>
          <cell r="G1928" t="str">
            <v>LPKL</v>
          </cell>
          <cell r="H1928" t="str">
            <v>B</v>
          </cell>
          <cell r="I1928" t="str">
            <v>ĐT4</v>
          </cell>
        </row>
        <row r="1929">
          <cell r="B1929" t="str">
            <v>12D3010129</v>
          </cell>
          <cell r="C1929" t="str">
            <v xml:space="preserve">Trần Quang  </v>
          </cell>
          <cell r="D1929" t="str">
            <v>Thái</v>
          </cell>
          <cell r="E1929" t="str">
            <v>05.01.94</v>
          </cell>
          <cell r="F1929" t="str">
            <v>12CĐ-ĐT1</v>
          </cell>
          <cell r="G1929" t="str">
            <v xml:space="preserve"> </v>
          </cell>
          <cell r="H1929" t="str">
            <v>B</v>
          </cell>
        </row>
        <row r="1930">
          <cell r="B1930" t="str">
            <v>12D3010133</v>
          </cell>
          <cell r="C1930" t="str">
            <v>Huỳnh Minh</v>
          </cell>
          <cell r="D1930" t="str">
            <v>Thành</v>
          </cell>
          <cell r="E1930" t="str">
            <v>22.09.94</v>
          </cell>
          <cell r="F1930" t="str">
            <v>12CĐ-ĐT1</v>
          </cell>
          <cell r="G1930" t="str">
            <v xml:space="preserve"> </v>
          </cell>
        </row>
        <row r="1931">
          <cell r="B1931" t="str">
            <v>12D3010140</v>
          </cell>
          <cell r="C1931" t="str">
            <v>Lê Hoàng</v>
          </cell>
          <cell r="D1931" t="str">
            <v>Thiện</v>
          </cell>
          <cell r="E1931" t="str">
            <v>06.07.94</v>
          </cell>
          <cell r="F1931" t="str">
            <v>12CĐ-ĐT1</v>
          </cell>
          <cell r="G1931" t="str">
            <v xml:space="preserve"> </v>
          </cell>
          <cell r="H1931" t="str">
            <v>B</v>
          </cell>
          <cell r="I1931" t="str">
            <v>ĐT4</v>
          </cell>
        </row>
        <row r="1932">
          <cell r="B1932" t="str">
            <v>12D3010144</v>
          </cell>
          <cell r="C1932" t="str">
            <v>Mai Hoài</v>
          </cell>
          <cell r="D1932" t="str">
            <v>Thư</v>
          </cell>
          <cell r="E1932" t="str">
            <v>23.09.94</v>
          </cell>
          <cell r="F1932" t="str">
            <v>12CĐ-ĐT1</v>
          </cell>
          <cell r="G1932" t="str">
            <v xml:space="preserve"> </v>
          </cell>
          <cell r="H1932" t="str">
            <v>B</v>
          </cell>
          <cell r="I1932" t="str">
            <v>ĐT4</v>
          </cell>
        </row>
        <row r="1933">
          <cell r="B1933" t="str">
            <v>12D3010145</v>
          </cell>
          <cell r="C1933" t="str">
            <v xml:space="preserve">Lê Hoàng  </v>
          </cell>
          <cell r="D1933" t="str">
            <v>Thức</v>
          </cell>
          <cell r="E1933" t="str">
            <v>10.03.93</v>
          </cell>
          <cell r="F1933" t="str">
            <v>12CĐ-ĐT1</v>
          </cell>
          <cell r="G1933" t="str">
            <v xml:space="preserve"> </v>
          </cell>
          <cell r="H1933" t="str">
            <v>B</v>
          </cell>
        </row>
        <row r="1934">
          <cell r="B1934" t="str">
            <v>12D3010149</v>
          </cell>
          <cell r="C1934" t="str">
            <v xml:space="preserve">Nguyễn Đức  </v>
          </cell>
          <cell r="D1934" t="str">
            <v>Toàn</v>
          </cell>
          <cell r="E1934" t="str">
            <v>16.03.94</v>
          </cell>
          <cell r="F1934" t="str">
            <v>12CĐ-ĐT1</v>
          </cell>
          <cell r="G1934" t="str">
            <v xml:space="preserve"> </v>
          </cell>
          <cell r="H1934" t="str">
            <v>B</v>
          </cell>
        </row>
        <row r="1935">
          <cell r="B1935" t="str">
            <v>12D3010153</v>
          </cell>
          <cell r="C1935" t="str">
            <v xml:space="preserve">Dương Minh  </v>
          </cell>
          <cell r="D1935" t="str">
            <v>Triết</v>
          </cell>
          <cell r="E1935" t="str">
            <v>13.04.93</v>
          </cell>
          <cell r="F1935" t="str">
            <v>12CĐ-ĐT1</v>
          </cell>
          <cell r="G1935" t="str">
            <v xml:space="preserve"> </v>
          </cell>
          <cell r="H1935" t="str">
            <v>B</v>
          </cell>
          <cell r="I1935" t="str">
            <v>VPNQ06/3/14KT-VPNQ10/4/14CC</v>
          </cell>
        </row>
        <row r="1936">
          <cell r="B1936" t="str">
            <v>12D3010156</v>
          </cell>
          <cell r="C1936" t="str">
            <v>Nguyễn Hoài</v>
          </cell>
          <cell r="D1936" t="str">
            <v>Trọng</v>
          </cell>
          <cell r="E1936" t="str">
            <v>20.11.94</v>
          </cell>
          <cell r="F1936" t="str">
            <v>12CĐ-ĐT1</v>
          </cell>
          <cell r="H1936" t="str">
            <v>B</v>
          </cell>
          <cell r="I1936" t="str">
            <v>ĐT4</v>
          </cell>
        </row>
        <row r="1937">
          <cell r="B1937" t="str">
            <v>12D3010157</v>
          </cell>
          <cell r="C1937" t="str">
            <v>Nguyễn Trung</v>
          </cell>
          <cell r="D1937" t="str">
            <v>Trực</v>
          </cell>
          <cell r="E1937" t="str">
            <v>02.11.94</v>
          </cell>
          <cell r="F1937" t="str">
            <v>12CĐ-ĐT1</v>
          </cell>
          <cell r="G1937" t="str">
            <v xml:space="preserve"> </v>
          </cell>
          <cell r="H1937" t="str">
            <v>B</v>
          </cell>
        </row>
        <row r="1938">
          <cell r="B1938" t="str">
            <v>12D3010161</v>
          </cell>
          <cell r="C1938" t="str">
            <v>Nguyễn Thanh</v>
          </cell>
          <cell r="D1938" t="str">
            <v>Trường</v>
          </cell>
          <cell r="E1938" t="str">
            <v>21.08.94</v>
          </cell>
          <cell r="F1938" t="str">
            <v>12CĐ-ĐT1</v>
          </cell>
          <cell r="G1938" t="str">
            <v xml:space="preserve"> </v>
          </cell>
          <cell r="H1938" t="str">
            <v>B</v>
          </cell>
        </row>
        <row r="1939">
          <cell r="B1939" t="str">
            <v>12D3010165</v>
          </cell>
          <cell r="C1939" t="str">
            <v>Lê Hoàng</v>
          </cell>
          <cell r="D1939" t="str">
            <v>Tuấn</v>
          </cell>
          <cell r="E1939" t="str">
            <v>25.09.94</v>
          </cell>
          <cell r="F1939" t="str">
            <v>12CĐ-ĐT1</v>
          </cell>
          <cell r="G1939" t="str">
            <v xml:space="preserve"> </v>
          </cell>
          <cell r="H1939" t="str">
            <v>B</v>
          </cell>
        </row>
        <row r="1940">
          <cell r="B1940" t="str">
            <v>12D3010169</v>
          </cell>
          <cell r="C1940" t="str">
            <v xml:space="preserve">Trần Thanh  </v>
          </cell>
          <cell r="D1940" t="str">
            <v>Tùng</v>
          </cell>
          <cell r="E1940" t="str">
            <v>01.01.94</v>
          </cell>
          <cell r="F1940" t="str">
            <v>12CĐ-ĐT1</v>
          </cell>
          <cell r="G1940" t="str">
            <v xml:space="preserve"> </v>
          </cell>
        </row>
        <row r="1941">
          <cell r="B1941" t="str">
            <v>12D3010172</v>
          </cell>
          <cell r="C1941" t="str">
            <v>Đinh Đức</v>
          </cell>
          <cell r="D1941" t="str">
            <v>Việt</v>
          </cell>
          <cell r="E1941" t="str">
            <v>26.10.93</v>
          </cell>
          <cell r="F1941" t="str">
            <v>12CĐ-ĐT1</v>
          </cell>
          <cell r="G1941" t="str">
            <v xml:space="preserve"> </v>
          </cell>
          <cell r="H1941" t="str">
            <v>B</v>
          </cell>
          <cell r="I1941" t="str">
            <v>ĐT4</v>
          </cell>
        </row>
        <row r="1942">
          <cell r="B1942" t="str">
            <v>12D3010176</v>
          </cell>
          <cell r="C1942" t="str">
            <v xml:space="preserve">Nguyễn Tuấn  </v>
          </cell>
          <cell r="D1942" t="str">
            <v>Vũ</v>
          </cell>
          <cell r="E1942" t="str">
            <v>11.04.92</v>
          </cell>
          <cell r="F1942" t="str">
            <v>12CĐ-ĐT1</v>
          </cell>
          <cell r="G1942" t="str">
            <v xml:space="preserve"> </v>
          </cell>
          <cell r="H1942" t="str">
            <v>B</v>
          </cell>
          <cell r="I1942" t="str">
            <v>ĐT4</v>
          </cell>
        </row>
        <row r="1943">
          <cell r="B1943" t="str">
            <v>09D0060111</v>
          </cell>
          <cell r="C1943" t="str">
            <v xml:space="preserve">Lý Thanh  </v>
          </cell>
          <cell r="D1943" t="str">
            <v>Bình</v>
          </cell>
          <cell r="E1943" t="str">
            <v>20.02.91</v>
          </cell>
          <cell r="F1943" t="str">
            <v>12CĐ-ĐT1</v>
          </cell>
          <cell r="G1943" t="str">
            <v>r</v>
          </cell>
          <cell r="I1943" t="str">
            <v>Tự ý nghỉ từ 02/5/2014</v>
          </cell>
        </row>
        <row r="1944">
          <cell r="B1944" t="str">
            <v>11D0060156</v>
          </cell>
          <cell r="C1944" t="str">
            <v>Đinh Thành</v>
          </cell>
          <cell r="D1944" t="str">
            <v>Tài</v>
          </cell>
          <cell r="E1944" t="str">
            <v>01.04.91</v>
          </cell>
          <cell r="F1944" t="str">
            <v>12CĐ-ĐT1</v>
          </cell>
          <cell r="G1944" t="str">
            <v xml:space="preserve"> </v>
          </cell>
          <cell r="H1944" t="str">
            <v>B</v>
          </cell>
          <cell r="I1944" t="str">
            <v>BL.11CĐ-ĐT1</v>
          </cell>
        </row>
        <row r="1945">
          <cell r="B1945" t="str">
            <v>11D0060190</v>
          </cell>
          <cell r="C1945" t="str">
            <v>Trần Cảnh</v>
          </cell>
          <cell r="D1945" t="str">
            <v>Tuấn</v>
          </cell>
          <cell r="E1945" t="str">
            <v>20.05.93</v>
          </cell>
          <cell r="F1945" t="str">
            <v>12CĐ-ĐT1</v>
          </cell>
          <cell r="G1945" t="str">
            <v>r</v>
          </cell>
          <cell r="H1945" t="str">
            <v>B</v>
          </cell>
          <cell r="I1945" t="str">
            <v>TNH.11CĐ-ĐT2</v>
          </cell>
        </row>
        <row r="1946">
          <cell r="B1946" t="str">
            <v>12D3010010</v>
          </cell>
          <cell r="C1946" t="str">
            <v>Tô Thanh</v>
          </cell>
          <cell r="D1946" t="str">
            <v>Bảo</v>
          </cell>
          <cell r="E1946" t="str">
            <v>04.03.94</v>
          </cell>
          <cell r="F1946" t="str">
            <v>12CĐ-ĐT2</v>
          </cell>
          <cell r="G1946" t="str">
            <v xml:space="preserve"> </v>
          </cell>
        </row>
        <row r="1947">
          <cell r="B1947" t="str">
            <v>12D3010018</v>
          </cell>
          <cell r="C1947" t="str">
            <v>Trần Viết</v>
          </cell>
          <cell r="D1947" t="str">
            <v>Công</v>
          </cell>
          <cell r="E1947" t="str">
            <v>16.07.94</v>
          </cell>
          <cell r="F1947" t="str">
            <v>12CĐ-ĐT2</v>
          </cell>
          <cell r="G1947" t="str">
            <v xml:space="preserve"> </v>
          </cell>
        </row>
        <row r="1948">
          <cell r="B1948" t="str">
            <v>12D3010022</v>
          </cell>
          <cell r="C1948" t="str">
            <v>Phí Quốc</v>
          </cell>
          <cell r="D1948" t="str">
            <v>Cường</v>
          </cell>
          <cell r="E1948" t="str">
            <v>08.07.94</v>
          </cell>
          <cell r="F1948" t="str">
            <v>12CĐ-ĐT2</v>
          </cell>
          <cell r="G1948" t="str">
            <v xml:space="preserve"> </v>
          </cell>
        </row>
        <row r="1949">
          <cell r="B1949" t="str">
            <v>12D3010024</v>
          </cell>
          <cell r="C1949" t="str">
            <v xml:space="preserve">Nguyễn Văn  </v>
          </cell>
          <cell r="D1949" t="str">
            <v>Doanh</v>
          </cell>
          <cell r="E1949" t="str">
            <v>11.09.94</v>
          </cell>
          <cell r="F1949" t="str">
            <v>12CĐ-ĐT2</v>
          </cell>
          <cell r="G1949" t="str">
            <v xml:space="preserve"> </v>
          </cell>
          <cell r="H1949" t="str">
            <v>B</v>
          </cell>
          <cell r="I1949" t="str">
            <v>ĐT4</v>
          </cell>
        </row>
        <row r="1950">
          <cell r="B1950" t="str">
            <v>12D3010028</v>
          </cell>
          <cell r="C1950" t="str">
            <v>Lương Minh</v>
          </cell>
          <cell r="D1950" t="str">
            <v>Dương</v>
          </cell>
          <cell r="E1950" t="str">
            <v>29.02.92</v>
          </cell>
          <cell r="F1950" t="str">
            <v>12CĐ-ĐT2</v>
          </cell>
          <cell r="G1950" t="str">
            <v xml:space="preserve"> </v>
          </cell>
          <cell r="H1950" t="str">
            <v>B</v>
          </cell>
          <cell r="I1950" t="str">
            <v>ĐT4-DT.Nùng*</v>
          </cell>
        </row>
        <row r="1951">
          <cell r="B1951" t="str">
            <v>12D3010030</v>
          </cell>
          <cell r="C1951" t="str">
            <v xml:space="preserve">Nguyễn Hải  </v>
          </cell>
          <cell r="D1951" t="str">
            <v>Đăng</v>
          </cell>
          <cell r="E1951" t="str">
            <v>24.01.94</v>
          </cell>
          <cell r="F1951" t="str">
            <v>12CĐ-ĐT2</v>
          </cell>
          <cell r="G1951" t="str">
            <v xml:space="preserve"> </v>
          </cell>
          <cell r="H1951" t="str">
            <v>B</v>
          </cell>
        </row>
        <row r="1952">
          <cell r="B1952" t="str">
            <v>12D3010032</v>
          </cell>
          <cell r="C1952" t="str">
            <v xml:space="preserve">Nguyễn Quốc  </v>
          </cell>
          <cell r="D1952" t="str">
            <v>Đỉnh</v>
          </cell>
          <cell r="E1952" t="str">
            <v>05.09.93</v>
          </cell>
          <cell r="F1952" t="str">
            <v>12CĐ-ĐT2</v>
          </cell>
          <cell r="G1952" t="str">
            <v xml:space="preserve"> </v>
          </cell>
          <cell r="H1952" t="str">
            <v>B</v>
          </cell>
          <cell r="I1952" t="str">
            <v>ĐT4</v>
          </cell>
        </row>
        <row r="1953">
          <cell r="B1953" t="str">
            <v>12D3010034</v>
          </cell>
          <cell r="C1953" t="str">
            <v xml:space="preserve">Hồ Duy  </v>
          </cell>
          <cell r="D1953" t="str">
            <v>Đông</v>
          </cell>
          <cell r="E1953" t="str">
            <v>13.09.94</v>
          </cell>
          <cell r="F1953" t="str">
            <v>12CĐ-ĐT2</v>
          </cell>
          <cell r="G1953" t="str">
            <v xml:space="preserve"> </v>
          </cell>
          <cell r="H1953" t="str">
            <v>B</v>
          </cell>
        </row>
        <row r="1954">
          <cell r="B1954" t="str">
            <v>12D3010036</v>
          </cell>
          <cell r="C1954" t="str">
            <v>Lê Công</v>
          </cell>
          <cell r="D1954" t="str">
            <v>Guim</v>
          </cell>
          <cell r="E1954" t="str">
            <v>10.07.94</v>
          </cell>
          <cell r="F1954" t="str">
            <v>12CĐ-ĐT2</v>
          </cell>
          <cell r="G1954" t="str">
            <v xml:space="preserve"> </v>
          </cell>
          <cell r="H1954" t="str">
            <v>B</v>
          </cell>
          <cell r="I1954" t="str">
            <v>ĐT4</v>
          </cell>
        </row>
        <row r="1955">
          <cell r="B1955" t="str">
            <v>12D3010038</v>
          </cell>
          <cell r="C1955" t="str">
            <v>Nguyễn Huy</v>
          </cell>
          <cell r="D1955" t="str">
            <v>Hải</v>
          </cell>
          <cell r="E1955" t="str">
            <v>08.02.94</v>
          </cell>
          <cell r="F1955" t="str">
            <v>12CĐ-ĐT2</v>
          </cell>
          <cell r="G1955" t="str">
            <v xml:space="preserve"> </v>
          </cell>
          <cell r="H1955" t="str">
            <v>B</v>
          </cell>
        </row>
        <row r="1956">
          <cell r="B1956" t="str">
            <v>12D3010040</v>
          </cell>
          <cell r="C1956" t="str">
            <v>Nguyễn Phúc</v>
          </cell>
          <cell r="D1956" t="str">
            <v>Hậu</v>
          </cell>
          <cell r="E1956" t="str">
            <v>25.05.94</v>
          </cell>
          <cell r="F1956" t="str">
            <v>12CĐ-ĐT2</v>
          </cell>
          <cell r="G1956" t="str">
            <v xml:space="preserve"> </v>
          </cell>
          <cell r="H1956" t="str">
            <v>B</v>
          </cell>
          <cell r="I1956" t="str">
            <v>ĐT4</v>
          </cell>
        </row>
        <row r="1957">
          <cell r="B1957" t="str">
            <v>12D3010042</v>
          </cell>
          <cell r="C1957" t="str">
            <v xml:space="preserve">Phan Thái  </v>
          </cell>
          <cell r="D1957" t="str">
            <v>Hiển</v>
          </cell>
          <cell r="E1957" t="str">
            <v>16.11.92</v>
          </cell>
          <cell r="F1957" t="str">
            <v>12CĐ-ĐT2</v>
          </cell>
          <cell r="G1957" t="str">
            <v xml:space="preserve"> </v>
          </cell>
          <cell r="H1957" t="str">
            <v>B</v>
          </cell>
        </row>
        <row r="1958">
          <cell r="B1958" t="str">
            <v>12D3010044</v>
          </cell>
          <cell r="C1958" t="str">
            <v>Trần Văn</v>
          </cell>
          <cell r="D1958" t="str">
            <v>Hiệp</v>
          </cell>
          <cell r="E1958" t="str">
            <v>19.05.94</v>
          </cell>
          <cell r="F1958" t="str">
            <v>12CĐ-ĐT2</v>
          </cell>
          <cell r="G1958" t="str">
            <v xml:space="preserve"> </v>
          </cell>
          <cell r="H1958" t="str">
            <v>B</v>
          </cell>
          <cell r="I1958" t="str">
            <v>ĐT4</v>
          </cell>
        </row>
        <row r="1959">
          <cell r="B1959" t="str">
            <v>12D3010046</v>
          </cell>
          <cell r="C1959" t="str">
            <v>Nguyễn Đức</v>
          </cell>
          <cell r="D1959" t="str">
            <v>Hiếu</v>
          </cell>
          <cell r="E1959" t="str">
            <v>17.07.94</v>
          </cell>
          <cell r="F1959" t="str">
            <v>12CĐ-ĐT2</v>
          </cell>
          <cell r="G1959" t="str">
            <v xml:space="preserve"> </v>
          </cell>
          <cell r="H1959" t="str">
            <v>B</v>
          </cell>
        </row>
        <row r="1960">
          <cell r="B1960" t="str">
            <v>12D3010050</v>
          </cell>
          <cell r="C1960" t="str">
            <v xml:space="preserve">Nguyễn Việt  </v>
          </cell>
          <cell r="D1960" t="str">
            <v>Hưng</v>
          </cell>
          <cell r="E1960" t="str">
            <v>01.02.94</v>
          </cell>
          <cell r="F1960" t="str">
            <v>12CĐ-ĐT2</v>
          </cell>
          <cell r="G1960" t="str">
            <v xml:space="preserve"> </v>
          </cell>
        </row>
        <row r="1961">
          <cell r="B1961" t="str">
            <v>12D3010052</v>
          </cell>
          <cell r="C1961" t="str">
            <v>Huỳnh Ngọc</v>
          </cell>
          <cell r="D1961" t="str">
            <v>Huy</v>
          </cell>
          <cell r="E1961" t="str">
            <v>16.11.94</v>
          </cell>
          <cell r="F1961" t="str">
            <v>12CĐ-ĐT2</v>
          </cell>
          <cell r="G1961" t="str">
            <v xml:space="preserve"> </v>
          </cell>
          <cell r="I1961" t="str">
            <v>ĐT4</v>
          </cell>
        </row>
        <row r="1962">
          <cell r="B1962" t="str">
            <v>12D3010056</v>
          </cell>
          <cell r="C1962" t="str">
            <v xml:space="preserve">Trần Ngọc  </v>
          </cell>
          <cell r="D1962" t="str">
            <v>Kha</v>
          </cell>
          <cell r="E1962" t="str">
            <v>08.08.94</v>
          </cell>
          <cell r="F1962" t="str">
            <v>12CĐ-ĐT2</v>
          </cell>
          <cell r="G1962" t="str">
            <v xml:space="preserve"> </v>
          </cell>
          <cell r="H1962" t="str">
            <v>B</v>
          </cell>
          <cell r="I1962" t="str">
            <v>ĐT4</v>
          </cell>
        </row>
        <row r="1963">
          <cell r="B1963" t="str">
            <v>12D3010058</v>
          </cell>
          <cell r="C1963" t="str">
            <v xml:space="preserve">Phan Trọng  </v>
          </cell>
          <cell r="D1963" t="str">
            <v>Khánh</v>
          </cell>
          <cell r="E1963" t="str">
            <v>22.05.94</v>
          </cell>
          <cell r="F1963" t="str">
            <v>12CĐ-ĐT2</v>
          </cell>
          <cell r="G1963" t="str">
            <v xml:space="preserve"> </v>
          </cell>
          <cell r="H1963" t="str">
            <v>B</v>
          </cell>
        </row>
        <row r="1964">
          <cell r="B1964" t="str">
            <v>12D3010062</v>
          </cell>
          <cell r="C1964" t="str">
            <v>Trần Quốc</v>
          </cell>
          <cell r="D1964" t="str">
            <v>Khoa</v>
          </cell>
          <cell r="E1964" t="str">
            <v>09.01.94</v>
          </cell>
          <cell r="F1964" t="str">
            <v>12CĐ-ĐT2</v>
          </cell>
        </row>
        <row r="1965">
          <cell r="B1965" t="str">
            <v>12D3010066</v>
          </cell>
          <cell r="C1965" t="str">
            <v xml:space="preserve">La Tuấn  </v>
          </cell>
          <cell r="D1965" t="str">
            <v>Kiệt</v>
          </cell>
          <cell r="E1965" t="str">
            <v>20.11.94</v>
          </cell>
          <cell r="F1965" t="str">
            <v>12CĐ-ĐT2</v>
          </cell>
          <cell r="G1965" t="str">
            <v xml:space="preserve"> </v>
          </cell>
        </row>
        <row r="1966">
          <cell r="B1966" t="str">
            <v>12D3010070</v>
          </cell>
          <cell r="C1966" t="str">
            <v xml:space="preserve">Nguyễn Tấn  </v>
          </cell>
          <cell r="D1966" t="str">
            <v>Linh</v>
          </cell>
          <cell r="E1966" t="str">
            <v>29.08.94</v>
          </cell>
          <cell r="F1966" t="str">
            <v>12CĐ-ĐT2</v>
          </cell>
          <cell r="G1966" t="str">
            <v>LT</v>
          </cell>
          <cell r="H1966" t="str">
            <v>B</v>
          </cell>
        </row>
        <row r="1967">
          <cell r="B1967" t="str">
            <v>12D3010074</v>
          </cell>
          <cell r="C1967" t="str">
            <v>Nguyễn Bảo</v>
          </cell>
          <cell r="D1967" t="str">
            <v>Long</v>
          </cell>
          <cell r="E1967" t="str">
            <v>26.05.94</v>
          </cell>
          <cell r="F1967" t="str">
            <v>12CĐ-ĐT2</v>
          </cell>
          <cell r="G1967" t="str">
            <v xml:space="preserve"> </v>
          </cell>
        </row>
        <row r="1968">
          <cell r="B1968" t="str">
            <v>12D3010078</v>
          </cell>
          <cell r="C1968" t="str">
            <v>Nguyễn Chí Bình</v>
          </cell>
          <cell r="D1968" t="str">
            <v>Minh</v>
          </cell>
          <cell r="E1968" t="str">
            <v>17.12.91</v>
          </cell>
          <cell r="F1968" t="str">
            <v>12CĐ-ĐT2</v>
          </cell>
        </row>
        <row r="1969">
          <cell r="B1969" t="str">
            <v>12D3010082</v>
          </cell>
          <cell r="C1969" t="str">
            <v>Nguyễn Tiến</v>
          </cell>
          <cell r="D1969" t="str">
            <v>Ngọc</v>
          </cell>
          <cell r="E1969" t="str">
            <v>28.10.94</v>
          </cell>
          <cell r="F1969" t="str">
            <v>12CĐ-ĐT2</v>
          </cell>
          <cell r="G1969" t="str">
            <v xml:space="preserve"> </v>
          </cell>
          <cell r="I1969" t="str">
            <v>Con BB 2/3</v>
          </cell>
        </row>
        <row r="1970">
          <cell r="B1970" t="str">
            <v>12D3010086</v>
          </cell>
          <cell r="C1970" t="str">
            <v>Nguyễn Thành</v>
          </cell>
          <cell r="D1970" t="str">
            <v>Nhân</v>
          </cell>
          <cell r="E1970" t="str">
            <v>16.11.93</v>
          </cell>
          <cell r="F1970" t="str">
            <v>12CĐ-ĐT2</v>
          </cell>
          <cell r="G1970" t="str">
            <v xml:space="preserve"> </v>
          </cell>
          <cell r="H1970" t="str">
            <v>B</v>
          </cell>
        </row>
        <row r="1971">
          <cell r="B1971" t="str">
            <v>12D3010090</v>
          </cell>
          <cell r="C1971" t="str">
            <v>Mai Lê Hoàng</v>
          </cell>
          <cell r="D1971" t="str">
            <v>Phi</v>
          </cell>
          <cell r="E1971" t="str">
            <v>20.11.94</v>
          </cell>
          <cell r="F1971" t="str">
            <v>12CĐ-ĐT2</v>
          </cell>
          <cell r="G1971" t="str">
            <v xml:space="preserve"> </v>
          </cell>
        </row>
        <row r="1972">
          <cell r="B1972" t="str">
            <v>12D3010094</v>
          </cell>
          <cell r="C1972" t="str">
            <v>Nguyễn Hồng</v>
          </cell>
          <cell r="D1972" t="str">
            <v>Phúc</v>
          </cell>
          <cell r="E1972" t="str">
            <v>00.00.94</v>
          </cell>
          <cell r="F1972" t="str">
            <v>12CĐ-ĐT2</v>
          </cell>
          <cell r="G1972" t="str">
            <v xml:space="preserve"> </v>
          </cell>
          <cell r="H1972" t="str">
            <v>B</v>
          </cell>
        </row>
        <row r="1973">
          <cell r="B1973" t="str">
            <v>12D3010180</v>
          </cell>
          <cell r="C1973" t="str">
            <v>Lê Văn</v>
          </cell>
          <cell r="D1973" t="str">
            <v>Phước</v>
          </cell>
          <cell r="E1973" t="str">
            <v>19.11.93</v>
          </cell>
          <cell r="F1973" t="str">
            <v>12CĐ-ĐT2</v>
          </cell>
          <cell r="H1973" t="str">
            <v>B</v>
          </cell>
        </row>
        <row r="1974">
          <cell r="B1974" t="str">
            <v>12D3010106</v>
          </cell>
          <cell r="C1974" t="str">
            <v xml:space="preserve">Trần Văn  </v>
          </cell>
          <cell r="D1974" t="str">
            <v>Quý</v>
          </cell>
          <cell r="E1974" t="str">
            <v>10.02.93</v>
          </cell>
          <cell r="F1974" t="str">
            <v>12CĐ-ĐT2</v>
          </cell>
          <cell r="G1974" t="str">
            <v xml:space="preserve"> </v>
          </cell>
          <cell r="H1974" t="str">
            <v>B</v>
          </cell>
        </row>
        <row r="1975">
          <cell r="B1975" t="str">
            <v>12D3010116</v>
          </cell>
          <cell r="C1975" t="str">
            <v xml:space="preserve">Nguyễn Trí  </v>
          </cell>
          <cell r="D1975" t="str">
            <v>Tài</v>
          </cell>
          <cell r="E1975" t="str">
            <v>11.11.93</v>
          </cell>
          <cell r="F1975" t="str">
            <v>12CĐ-ĐT2</v>
          </cell>
          <cell r="G1975" t="str">
            <v xml:space="preserve"> </v>
          </cell>
          <cell r="H1975" t="str">
            <v>B</v>
          </cell>
          <cell r="I1975" t="str">
            <v>ĐT4-VPNQ10/4/14KT</v>
          </cell>
        </row>
        <row r="1976">
          <cell r="B1976" t="str">
            <v>12D3010118</v>
          </cell>
          <cell r="C1976" t="str">
            <v>Nguyễn Văn Bé</v>
          </cell>
          <cell r="D1976" t="str">
            <v>Tám</v>
          </cell>
          <cell r="E1976" t="str">
            <v>22.04.90</v>
          </cell>
          <cell r="F1976" t="str">
            <v>12CĐ-ĐT2</v>
          </cell>
          <cell r="G1976" t="str">
            <v xml:space="preserve"> </v>
          </cell>
          <cell r="H1976" t="str">
            <v>B</v>
          </cell>
        </row>
        <row r="1977">
          <cell r="B1977" t="str">
            <v>12D3010124</v>
          </cell>
          <cell r="C1977" t="str">
            <v xml:space="preserve">Nguyễn Thanh  </v>
          </cell>
          <cell r="D1977" t="str">
            <v>Tàu</v>
          </cell>
          <cell r="E1977" t="str">
            <v>24.10.94</v>
          </cell>
          <cell r="F1977" t="str">
            <v>12CĐ-ĐT2</v>
          </cell>
          <cell r="G1977" t="str">
            <v xml:space="preserve"> </v>
          </cell>
          <cell r="H1977" t="str">
            <v>B</v>
          </cell>
          <cell r="I1977" t="str">
            <v>ĐT4</v>
          </cell>
        </row>
        <row r="1978">
          <cell r="B1978" t="str">
            <v>12D3010126</v>
          </cell>
          <cell r="C1978" t="str">
            <v xml:space="preserve">Phạm Ngọc  </v>
          </cell>
          <cell r="D1978" t="str">
            <v>Thạch</v>
          </cell>
          <cell r="E1978" t="str">
            <v>10.03.94</v>
          </cell>
          <cell r="F1978" t="str">
            <v>12CĐ-ĐT2</v>
          </cell>
          <cell r="G1978" t="str">
            <v xml:space="preserve"> </v>
          </cell>
          <cell r="H1978" t="str">
            <v>B</v>
          </cell>
        </row>
        <row r="1979">
          <cell r="B1979" t="str">
            <v>12D3010130</v>
          </cell>
          <cell r="C1979" t="str">
            <v xml:space="preserve">Giáp Đức  </v>
          </cell>
          <cell r="D1979" t="str">
            <v>Thắng</v>
          </cell>
          <cell r="E1979" t="str">
            <v>21.08.94</v>
          </cell>
          <cell r="F1979" t="str">
            <v>12CĐ-ĐT2</v>
          </cell>
          <cell r="H1979" t="str">
            <v>B</v>
          </cell>
          <cell r="I1979" t="str">
            <v>Đình chỉ học tập ngày 10/4/2014</v>
          </cell>
        </row>
        <row r="1980">
          <cell r="B1980" t="str">
            <v>12D3010134</v>
          </cell>
          <cell r="C1980" t="str">
            <v xml:space="preserve">Nguyễn Hải Kỳ </v>
          </cell>
          <cell r="D1980" t="str">
            <v>Thanh</v>
          </cell>
          <cell r="E1980" t="str">
            <v>15.09.94</v>
          </cell>
          <cell r="F1980" t="str">
            <v>12CĐ-ĐT2</v>
          </cell>
          <cell r="G1980" t="str">
            <v xml:space="preserve"> </v>
          </cell>
          <cell r="H1980" t="str">
            <v>B</v>
          </cell>
        </row>
        <row r="1981">
          <cell r="B1981" t="str">
            <v>12D3010136</v>
          </cell>
          <cell r="C1981" t="str">
            <v xml:space="preserve">Vũ Huy  </v>
          </cell>
          <cell r="D1981" t="str">
            <v>Thành</v>
          </cell>
          <cell r="E1981" t="str">
            <v>08.12.94</v>
          </cell>
          <cell r="F1981" t="str">
            <v>12CĐ-ĐT2</v>
          </cell>
          <cell r="G1981" t="str">
            <v xml:space="preserve"> </v>
          </cell>
          <cell r="H1981" t="str">
            <v>B</v>
          </cell>
          <cell r="I1981" t="str">
            <v>Đình chỉ học tập ngày 10/4/2014</v>
          </cell>
        </row>
        <row r="1982">
          <cell r="B1982" t="str">
            <v>12D3010146</v>
          </cell>
          <cell r="C1982" t="str">
            <v xml:space="preserve">Nguyễn Mạnh  </v>
          </cell>
          <cell r="D1982" t="str">
            <v>Thường</v>
          </cell>
          <cell r="E1982" t="str">
            <v>11.01.94</v>
          </cell>
          <cell r="F1982" t="str">
            <v>12CĐ-ĐT2</v>
          </cell>
          <cell r="G1982" t="str">
            <v xml:space="preserve"> </v>
          </cell>
          <cell r="I1982" t="str">
            <v>VPNQ09/12/13KT</v>
          </cell>
        </row>
        <row r="1983">
          <cell r="B1983" t="str">
            <v>12D3010150</v>
          </cell>
          <cell r="C1983" t="str">
            <v>Nguyễn Minh</v>
          </cell>
          <cell r="D1983" t="str">
            <v>Trí</v>
          </cell>
          <cell r="E1983" t="str">
            <v>13.06.94</v>
          </cell>
          <cell r="F1983" t="str">
            <v>12CĐ-ĐT2</v>
          </cell>
          <cell r="G1983" t="str">
            <v xml:space="preserve"> </v>
          </cell>
        </row>
        <row r="1984">
          <cell r="B1984" t="str">
            <v>12D3010154</v>
          </cell>
          <cell r="C1984" t="str">
            <v xml:space="preserve">Nguyễn Văn  </v>
          </cell>
          <cell r="D1984" t="str">
            <v>Trình</v>
          </cell>
          <cell r="E1984" t="str">
            <v>10.05.94</v>
          </cell>
          <cell r="F1984" t="str">
            <v>12CĐ-ĐT2</v>
          </cell>
          <cell r="G1984" t="str">
            <v xml:space="preserve"> </v>
          </cell>
          <cell r="H1984" t="str">
            <v>B</v>
          </cell>
        </row>
        <row r="1985">
          <cell r="B1985" t="str">
            <v>12D3010158</v>
          </cell>
          <cell r="C1985" t="str">
            <v>Trần Đức</v>
          </cell>
          <cell r="D1985" t="str">
            <v>Trung</v>
          </cell>
          <cell r="E1985" t="str">
            <v>28.03.94</v>
          </cell>
          <cell r="F1985" t="str">
            <v>12CĐ-ĐT2</v>
          </cell>
          <cell r="G1985" t="str">
            <v>LPHT</v>
          </cell>
          <cell r="H1985" t="str">
            <v>B</v>
          </cell>
        </row>
        <row r="1986">
          <cell r="B1986" t="str">
            <v>12D3010162</v>
          </cell>
          <cell r="C1986" t="str">
            <v>Trần Công Quốc</v>
          </cell>
          <cell r="D1986" t="str">
            <v>Trưởng</v>
          </cell>
          <cell r="E1986" t="str">
            <v>15.11.93</v>
          </cell>
          <cell r="F1986" t="str">
            <v>12CĐ-ĐT2</v>
          </cell>
          <cell r="G1986" t="str">
            <v xml:space="preserve"> </v>
          </cell>
          <cell r="H1986" t="str">
            <v>B</v>
          </cell>
        </row>
        <row r="1987">
          <cell r="B1987" t="str">
            <v>12D3010174</v>
          </cell>
          <cell r="C1987" t="str">
            <v>Trần Văn</v>
          </cell>
          <cell r="D1987" t="str">
            <v>Vinh</v>
          </cell>
          <cell r="E1987" t="str">
            <v>03.09.94</v>
          </cell>
          <cell r="F1987" t="str">
            <v>12CĐ-ĐT2</v>
          </cell>
          <cell r="G1987" t="str">
            <v>LPKL</v>
          </cell>
        </row>
        <row r="1988">
          <cell r="B1988" t="str">
            <v>12D3010178</v>
          </cell>
          <cell r="C1988" t="str">
            <v>Nguyễn Ngọc</v>
          </cell>
          <cell r="D1988" t="str">
            <v>Vương</v>
          </cell>
          <cell r="E1988" t="str">
            <v>20.02.93</v>
          </cell>
          <cell r="F1988" t="str">
            <v>12CĐ-ĐT2</v>
          </cell>
          <cell r="G1988" t="str">
            <v xml:space="preserve"> </v>
          </cell>
          <cell r="H1988" t="str">
            <v>B</v>
          </cell>
        </row>
        <row r="1989">
          <cell r="B1989" t="str">
            <v>11D0060107</v>
          </cell>
          <cell r="C1989" t="str">
            <v>Đinh Bảo</v>
          </cell>
          <cell r="D1989" t="str">
            <v>Hòa</v>
          </cell>
          <cell r="E1989" t="str">
            <v>14.06.93</v>
          </cell>
          <cell r="F1989" t="str">
            <v>12CĐ-ĐT2</v>
          </cell>
          <cell r="G1989" t="str">
            <v>r</v>
          </cell>
          <cell r="H1989" t="str">
            <v>B</v>
          </cell>
          <cell r="I1989" t="str">
            <v>BL.11CĐ-ĐT3</v>
          </cell>
        </row>
        <row r="1990">
          <cell r="B1990" t="str">
            <v>11D0060165</v>
          </cell>
          <cell r="C1990" t="str">
            <v>Trần Thanh</v>
          </cell>
          <cell r="D1990" t="str">
            <v>Thà</v>
          </cell>
          <cell r="E1990" t="str">
            <v>15.09.92</v>
          </cell>
          <cell r="F1990" t="str">
            <v>12CĐ-ĐT2</v>
          </cell>
          <cell r="G1990" t="str">
            <v>r</v>
          </cell>
          <cell r="H1990" t="str">
            <v>B</v>
          </cell>
          <cell r="I1990" t="str">
            <v>TNH.11CĐ-ĐT4</v>
          </cell>
        </row>
        <row r="1991">
          <cell r="B1991" t="str">
            <v>12D3010003</v>
          </cell>
          <cell r="C1991" t="str">
            <v>Hà Việt</v>
          </cell>
          <cell r="D1991" t="str">
            <v>Anh</v>
          </cell>
          <cell r="E1991" t="str">
            <v>12.09.93</v>
          </cell>
          <cell r="F1991" t="str">
            <v>12CĐ-ĐT3</v>
          </cell>
          <cell r="G1991" t="str">
            <v>LPHT</v>
          </cell>
          <cell r="H1991" t="str">
            <v>B</v>
          </cell>
          <cell r="I1991" t="str">
            <v>DT.Mường*</v>
          </cell>
        </row>
        <row r="1992">
          <cell r="B1992" t="str">
            <v>12D3010011</v>
          </cell>
          <cell r="C1992" t="str">
            <v>Huỳnh Văn Lê</v>
          </cell>
          <cell r="D1992" t="str">
            <v>Bình</v>
          </cell>
          <cell r="E1992" t="str">
            <v>09.02.94</v>
          </cell>
          <cell r="F1992" t="str">
            <v>12CĐ-ĐT3</v>
          </cell>
          <cell r="G1992" t="str">
            <v xml:space="preserve"> </v>
          </cell>
          <cell r="I1992" t="str">
            <v>VPNQ.VCC31.3CC14/4/14</v>
          </cell>
        </row>
        <row r="1993">
          <cell r="B1993" t="str">
            <v>12D3010015</v>
          </cell>
          <cell r="C1993" t="str">
            <v xml:space="preserve">Lã Văn  </v>
          </cell>
          <cell r="D1993" t="str">
            <v>Công</v>
          </cell>
          <cell r="E1993" t="str">
            <v>20.05.93</v>
          </cell>
          <cell r="F1993" t="str">
            <v>12CĐ-ĐT3</v>
          </cell>
          <cell r="G1993" t="str">
            <v xml:space="preserve"> </v>
          </cell>
          <cell r="H1993" t="str">
            <v>B</v>
          </cell>
        </row>
        <row r="1994">
          <cell r="B1994" t="str">
            <v>12D3010019</v>
          </cell>
          <cell r="C1994" t="str">
            <v>Lê Văn</v>
          </cell>
          <cell r="D1994" t="str">
            <v>Cường</v>
          </cell>
          <cell r="E1994" t="str">
            <v>12.05.94</v>
          </cell>
          <cell r="F1994" t="str">
            <v>12CĐ-ĐT3</v>
          </cell>
          <cell r="G1994" t="str">
            <v xml:space="preserve"> </v>
          </cell>
          <cell r="H1994" t="str">
            <v>B</v>
          </cell>
        </row>
        <row r="1995">
          <cell r="B1995" t="str">
            <v>12D3010023</v>
          </cell>
          <cell r="C1995" t="str">
            <v xml:space="preserve">Phan Công  </v>
          </cell>
          <cell r="D1995" t="str">
            <v>Danh</v>
          </cell>
          <cell r="E1995" t="str">
            <v>11.11.94</v>
          </cell>
          <cell r="F1995" t="str">
            <v>12CĐ-ĐT3</v>
          </cell>
          <cell r="G1995" t="str">
            <v xml:space="preserve"> </v>
          </cell>
          <cell r="I1995" t="str">
            <v>VPNQ.VCC31.3CC14/4/14</v>
          </cell>
        </row>
        <row r="1996">
          <cell r="B1996" t="str">
            <v>12D3010031</v>
          </cell>
          <cell r="C1996" t="str">
            <v xml:space="preserve">Nguyễn Khắc  </v>
          </cell>
          <cell r="D1996" t="str">
            <v>Điệp</v>
          </cell>
          <cell r="E1996" t="str">
            <v>10.10.94</v>
          </cell>
          <cell r="F1996" t="str">
            <v>12CĐ-ĐT3</v>
          </cell>
          <cell r="H1996" t="str">
            <v>B</v>
          </cell>
        </row>
        <row r="1997">
          <cell r="B1997" t="str">
            <v>12D3010035</v>
          </cell>
          <cell r="C1997" t="str">
            <v>Hoàng Minh</v>
          </cell>
          <cell r="D1997" t="str">
            <v>Đức</v>
          </cell>
          <cell r="E1997" t="str">
            <v>12.09.94</v>
          </cell>
          <cell r="F1997" t="str">
            <v>12CĐ-ĐT3</v>
          </cell>
          <cell r="G1997" t="str">
            <v xml:space="preserve"> </v>
          </cell>
          <cell r="H1997" t="str">
            <v>B</v>
          </cell>
          <cell r="I1997" t="str">
            <v>VPNQ.VCC31.3CC14/4/14</v>
          </cell>
        </row>
        <row r="1998">
          <cell r="B1998" t="str">
            <v>12D3010039</v>
          </cell>
          <cell r="C1998" t="str">
            <v>Nguyễn Trọng</v>
          </cell>
          <cell r="D1998" t="str">
            <v>Hải</v>
          </cell>
          <cell r="E1998" t="str">
            <v>12.11.94</v>
          </cell>
          <cell r="F1998" t="str">
            <v>12CĐ-ĐT3</v>
          </cell>
          <cell r="G1998" t="str">
            <v xml:space="preserve"> </v>
          </cell>
          <cell r="I1998" t="str">
            <v>VPNQ.VCC31.3CC14/4/14</v>
          </cell>
        </row>
        <row r="1999">
          <cell r="B1999" t="str">
            <v>12D3010043</v>
          </cell>
          <cell r="C1999" t="str">
            <v xml:space="preserve">Phan Văn Thanh </v>
          </cell>
          <cell r="D1999" t="str">
            <v>Hiền</v>
          </cell>
          <cell r="E1999" t="str">
            <v>27.09.94</v>
          </cell>
          <cell r="F1999" t="str">
            <v>12CĐ-ĐT3</v>
          </cell>
          <cell r="G1999" t="str">
            <v xml:space="preserve"> </v>
          </cell>
        </row>
        <row r="2000">
          <cell r="B2000" t="str">
            <v>12D3010059</v>
          </cell>
          <cell r="C2000" t="str">
            <v>Trương Quang</v>
          </cell>
          <cell r="D2000" t="str">
            <v>Khánh</v>
          </cell>
          <cell r="E2000" t="str">
            <v>17.11.93</v>
          </cell>
          <cell r="F2000" t="str">
            <v>12CĐ-ĐT3</v>
          </cell>
          <cell r="G2000" t="str">
            <v xml:space="preserve"> </v>
          </cell>
          <cell r="H2000" t="str">
            <v>B</v>
          </cell>
          <cell r="I2000" t="str">
            <v>VPNQ06/11/13KT-VPNQ.VCC31.3CC14/4/14</v>
          </cell>
        </row>
        <row r="2001">
          <cell r="B2001" t="str">
            <v>12D3010068</v>
          </cell>
          <cell r="C2001" t="str">
            <v xml:space="preserve">Lương Trọng  </v>
          </cell>
          <cell r="D2001" t="str">
            <v>Lập</v>
          </cell>
          <cell r="E2001" t="str">
            <v>05.08.94</v>
          </cell>
          <cell r="F2001" t="str">
            <v>12CĐ-ĐT3</v>
          </cell>
          <cell r="G2001" t="str">
            <v xml:space="preserve"> </v>
          </cell>
          <cell r="H2001" t="str">
            <v>B</v>
          </cell>
          <cell r="I2001" t="str">
            <v>ĐT4-VPNQ.VCC31.3CC14/4/14</v>
          </cell>
        </row>
        <row r="2002">
          <cell r="B2002" t="str">
            <v>12D3010071</v>
          </cell>
          <cell r="C2002" t="str">
            <v xml:space="preserve">Nguyễn Văn  </v>
          </cell>
          <cell r="D2002" t="str">
            <v>Linh</v>
          </cell>
          <cell r="E2002" t="str">
            <v>02.12.93</v>
          </cell>
          <cell r="F2002" t="str">
            <v>12CĐ-ĐT3</v>
          </cell>
          <cell r="G2002" t="str">
            <v>LT</v>
          </cell>
          <cell r="H2002" t="str">
            <v>B</v>
          </cell>
          <cell r="I2002" t="str">
            <v>VPNQ.VCC31.3CC14/4/14</v>
          </cell>
        </row>
        <row r="2003">
          <cell r="B2003" t="str">
            <v>12D3010072</v>
          </cell>
          <cell r="C2003" t="str">
            <v>Nguyễn Tài</v>
          </cell>
          <cell r="D2003" t="str">
            <v>Lợi</v>
          </cell>
          <cell r="E2003" t="str">
            <v>16.10.93</v>
          </cell>
          <cell r="F2003" t="str">
            <v>12CĐ-ĐT3</v>
          </cell>
          <cell r="G2003" t="str">
            <v xml:space="preserve"> </v>
          </cell>
          <cell r="I2003" t="str">
            <v>ĐT4</v>
          </cell>
        </row>
        <row r="2004">
          <cell r="B2004" t="str">
            <v>12D3010075</v>
          </cell>
          <cell r="C2004" t="str">
            <v>Lâm Trường</v>
          </cell>
          <cell r="D2004" t="str">
            <v>Luân</v>
          </cell>
          <cell r="E2004" t="str">
            <v>19.12.94</v>
          </cell>
          <cell r="F2004" t="str">
            <v>12CĐ-ĐT3</v>
          </cell>
          <cell r="G2004" t="str">
            <v xml:space="preserve"> </v>
          </cell>
          <cell r="H2004" t="str">
            <v>B</v>
          </cell>
          <cell r="I2004" t="str">
            <v>DT.Hoa -VPNQ.VCC31.3CC14/4/14</v>
          </cell>
        </row>
        <row r="2005">
          <cell r="B2005" t="str">
            <v>12D3010080</v>
          </cell>
          <cell r="C2005" t="str">
            <v>Nguyễn Trọng</v>
          </cell>
          <cell r="D2005" t="str">
            <v>Nghĩa</v>
          </cell>
          <cell r="E2005" t="str">
            <v>14.10.94</v>
          </cell>
          <cell r="F2005" t="str">
            <v>12CĐ-ĐT3</v>
          </cell>
          <cell r="G2005" t="str">
            <v xml:space="preserve"> </v>
          </cell>
          <cell r="I2005" t="str">
            <v>ĐT4-VPNQ.VCC31.3CC14/4/14</v>
          </cell>
        </row>
        <row r="2006">
          <cell r="B2006" t="str">
            <v>12D3010083</v>
          </cell>
          <cell r="C2006" t="str">
            <v xml:space="preserve">Nguyễn Văn  </v>
          </cell>
          <cell r="D2006" t="str">
            <v>Nhạc</v>
          </cell>
          <cell r="E2006" t="str">
            <v>15.07.94</v>
          </cell>
          <cell r="F2006" t="str">
            <v>12CĐ-ĐT3</v>
          </cell>
          <cell r="G2006" t="str">
            <v xml:space="preserve"> </v>
          </cell>
          <cell r="H2006" t="str">
            <v>B</v>
          </cell>
          <cell r="I2006" t="str">
            <v>VPNQ.VCC31.3CC14/4/14</v>
          </cell>
        </row>
        <row r="2007">
          <cell r="B2007" t="str">
            <v>12D3010087</v>
          </cell>
          <cell r="C2007" t="str">
            <v xml:space="preserve">Nguyễn Hoàng  </v>
          </cell>
          <cell r="D2007" t="str">
            <v>Nhật</v>
          </cell>
          <cell r="E2007" t="str">
            <v>27.11.94</v>
          </cell>
          <cell r="F2007" t="str">
            <v>12CĐ-ĐT3</v>
          </cell>
          <cell r="G2007" t="str">
            <v xml:space="preserve"> </v>
          </cell>
          <cell r="H2007" t="str">
            <v>B</v>
          </cell>
          <cell r="I2007" t="str">
            <v>VPNQ.VCC31.3CC14/4/14</v>
          </cell>
        </row>
        <row r="2008">
          <cell r="B2008" t="str">
            <v>12D3010091</v>
          </cell>
          <cell r="C2008" t="str">
            <v>Mong Hoàng</v>
          </cell>
          <cell r="D2008" t="str">
            <v>Phong</v>
          </cell>
          <cell r="E2008" t="str">
            <v>05.11.94</v>
          </cell>
          <cell r="F2008" t="str">
            <v>12CĐ-ĐT3</v>
          </cell>
          <cell r="G2008" t="str">
            <v xml:space="preserve"> </v>
          </cell>
        </row>
        <row r="2009">
          <cell r="B2009" t="str">
            <v>12D3010095</v>
          </cell>
          <cell r="C2009" t="str">
            <v>Nguyễn Hồng</v>
          </cell>
          <cell r="D2009" t="str">
            <v>Phúc</v>
          </cell>
          <cell r="E2009" t="str">
            <v>30.04.92</v>
          </cell>
          <cell r="F2009" t="str">
            <v>12CĐ-ĐT3</v>
          </cell>
          <cell r="G2009" t="str">
            <v xml:space="preserve"> </v>
          </cell>
          <cell r="H2009" t="str">
            <v>B</v>
          </cell>
        </row>
        <row r="2010">
          <cell r="B2010" t="str">
            <v>12D3010100</v>
          </cell>
          <cell r="C2010" t="str">
            <v xml:space="preserve">Huỳnh Thanh  </v>
          </cell>
          <cell r="D2010" t="str">
            <v>Quan</v>
          </cell>
          <cell r="E2010" t="str">
            <v>28.07.94</v>
          </cell>
          <cell r="F2010" t="str">
            <v>12CĐ-ĐT3</v>
          </cell>
          <cell r="G2010" t="str">
            <v xml:space="preserve"> </v>
          </cell>
          <cell r="I2010" t="str">
            <v>ĐT4-VPNQ.VCC31.3CC14/4/14</v>
          </cell>
        </row>
        <row r="2011">
          <cell r="B2011" t="str">
            <v>12D3010103</v>
          </cell>
          <cell r="C2011" t="str">
            <v>Phạm Ngọc</v>
          </cell>
          <cell r="D2011" t="str">
            <v>Quàng</v>
          </cell>
          <cell r="E2011" t="str">
            <v>25.01.94</v>
          </cell>
          <cell r="F2011" t="str">
            <v>12CĐ-ĐT3</v>
          </cell>
          <cell r="G2011" t="str">
            <v xml:space="preserve"> </v>
          </cell>
          <cell r="H2011" t="str">
            <v>B</v>
          </cell>
          <cell r="I2011" t="str">
            <v>BL 15/09/2014</v>
          </cell>
        </row>
        <row r="2012">
          <cell r="B2012" t="str">
            <v>12D3010107</v>
          </cell>
          <cell r="C2012" t="str">
            <v xml:space="preserve">Ngô Thanh  </v>
          </cell>
          <cell r="D2012" t="str">
            <v>Sang</v>
          </cell>
          <cell r="E2012" t="str">
            <v>20.10.94</v>
          </cell>
          <cell r="F2012" t="str">
            <v>12CĐ-ĐT3</v>
          </cell>
          <cell r="G2012" t="str">
            <v xml:space="preserve"> </v>
          </cell>
          <cell r="H2012" t="str">
            <v>B</v>
          </cell>
        </row>
        <row r="2013">
          <cell r="B2013" t="str">
            <v>12D3010111</v>
          </cell>
          <cell r="C2013" t="str">
            <v xml:space="preserve">Chí Ngọc  </v>
          </cell>
          <cell r="D2013" t="str">
            <v>Sơn</v>
          </cell>
          <cell r="E2013" t="str">
            <v>16.09.94</v>
          </cell>
          <cell r="F2013" t="str">
            <v>12CĐ-ĐT3</v>
          </cell>
          <cell r="G2013" t="str">
            <v xml:space="preserve"> </v>
          </cell>
          <cell r="H2013" t="str">
            <v>B</v>
          </cell>
        </row>
        <row r="2014">
          <cell r="B2014" t="str">
            <v>12D3010112</v>
          </cell>
          <cell r="C2014" t="str">
            <v xml:space="preserve">Đinh Ngọc  </v>
          </cell>
          <cell r="D2014" t="str">
            <v>Sơn</v>
          </cell>
          <cell r="E2014" t="str">
            <v>19.05.94</v>
          </cell>
          <cell r="F2014" t="str">
            <v>12CĐ-ĐT3</v>
          </cell>
          <cell r="G2014" t="str">
            <v xml:space="preserve"> </v>
          </cell>
          <cell r="H2014" t="str">
            <v>B</v>
          </cell>
          <cell r="I2014" t="str">
            <v>BL03/07/2014</v>
          </cell>
        </row>
        <row r="2015">
          <cell r="B2015" t="str">
            <v>12D3010115</v>
          </cell>
          <cell r="C2015" t="str">
            <v>Nguyễn Thanh</v>
          </cell>
          <cell r="D2015" t="str">
            <v>Tài</v>
          </cell>
          <cell r="E2015" t="str">
            <v>15.01.94</v>
          </cell>
          <cell r="F2015" t="str">
            <v>12CĐ-ĐT3</v>
          </cell>
          <cell r="G2015" t="str">
            <v xml:space="preserve"> </v>
          </cell>
          <cell r="H2015" t="str">
            <v>B</v>
          </cell>
        </row>
        <row r="2016">
          <cell r="B2016" t="str">
            <v>12D3010119</v>
          </cell>
          <cell r="C2016" t="str">
            <v>Trần Ngọc Anh</v>
          </cell>
          <cell r="D2016" t="str">
            <v>Tâm</v>
          </cell>
          <cell r="E2016" t="str">
            <v>24.09.94</v>
          </cell>
          <cell r="F2016" t="str">
            <v>12CĐ-ĐT3</v>
          </cell>
          <cell r="G2016" t="str">
            <v xml:space="preserve"> </v>
          </cell>
        </row>
        <row r="2017">
          <cell r="B2017" t="str">
            <v>12D3010127</v>
          </cell>
          <cell r="C2017" t="str">
            <v>Ngô Đình Phương</v>
          </cell>
          <cell r="D2017" t="str">
            <v>Thái</v>
          </cell>
          <cell r="E2017" t="str">
            <v>29.12.94</v>
          </cell>
          <cell r="F2017" t="str">
            <v>12CĐ-ĐT3</v>
          </cell>
          <cell r="G2017" t="str">
            <v xml:space="preserve"> </v>
          </cell>
          <cell r="I2017" t="str">
            <v>Mẹ DT.Hoa-VPNQ09/12/13KT</v>
          </cell>
        </row>
        <row r="2018">
          <cell r="B2018" t="str">
            <v>12D3010131</v>
          </cell>
          <cell r="C2018" t="str">
            <v>Nguyễn Quốc</v>
          </cell>
          <cell r="D2018" t="str">
            <v>Thắng</v>
          </cell>
          <cell r="E2018" t="str">
            <v>29.06.94</v>
          </cell>
          <cell r="F2018" t="str">
            <v>12CĐ-ĐT3</v>
          </cell>
          <cell r="G2018" t="str">
            <v xml:space="preserve"> </v>
          </cell>
        </row>
        <row r="2019">
          <cell r="B2019" t="str">
            <v>12D3010139</v>
          </cell>
          <cell r="C2019" t="str">
            <v xml:space="preserve">Dương Anh  </v>
          </cell>
          <cell r="D2019" t="str">
            <v>Thi</v>
          </cell>
          <cell r="E2019" t="str">
            <v>01.04.93</v>
          </cell>
          <cell r="F2019" t="str">
            <v>12CĐ-ĐT3</v>
          </cell>
          <cell r="G2019" t="str">
            <v xml:space="preserve"> </v>
          </cell>
          <cell r="H2019" t="str">
            <v>B</v>
          </cell>
          <cell r="I2019" t="str">
            <v>DT.Chăm</v>
          </cell>
        </row>
        <row r="2020">
          <cell r="B2020" t="str">
            <v>12D3010147</v>
          </cell>
          <cell r="C2020" t="str">
            <v>Phan Huỳnh Hoài</v>
          </cell>
          <cell r="D2020" t="str">
            <v>Thương</v>
          </cell>
          <cell r="E2020" t="str">
            <v>28.05.94</v>
          </cell>
          <cell r="F2020" t="str">
            <v>12CĐ-ĐT3</v>
          </cell>
          <cell r="G2020" t="str">
            <v xml:space="preserve"> </v>
          </cell>
          <cell r="H2020" t="str">
            <v>B</v>
          </cell>
        </row>
        <row r="2021">
          <cell r="B2021" t="str">
            <v>12D3010151</v>
          </cell>
          <cell r="C2021" t="str">
            <v>Nguyễn Trọng</v>
          </cell>
          <cell r="D2021" t="str">
            <v>Trí</v>
          </cell>
          <cell r="E2021" t="str">
            <v>29.11.94</v>
          </cell>
          <cell r="F2021" t="str">
            <v>12CĐ-ĐT3</v>
          </cell>
          <cell r="G2021" t="str">
            <v>LPKL</v>
          </cell>
        </row>
        <row r="2022">
          <cell r="B2022" t="str">
            <v>12D3010181</v>
          </cell>
          <cell r="C2022" t="str">
            <v xml:space="preserve">Lê Hoài </v>
          </cell>
          <cell r="D2022" t="str">
            <v>Trương</v>
          </cell>
          <cell r="E2022" t="str">
            <v>10.10.94</v>
          </cell>
          <cell r="F2022" t="str">
            <v>12CĐ-ĐT3</v>
          </cell>
          <cell r="H2022" t="str">
            <v>B</v>
          </cell>
        </row>
        <row r="2023">
          <cell r="B2023" t="str">
            <v>12D3010163</v>
          </cell>
          <cell r="C2023" t="str">
            <v>Phạm Văn</v>
          </cell>
          <cell r="D2023" t="str">
            <v>Truyễn</v>
          </cell>
          <cell r="E2023" t="str">
            <v>27.05.94</v>
          </cell>
          <cell r="F2023" t="str">
            <v>12CĐ-ĐT3</v>
          </cell>
          <cell r="G2023" t="str">
            <v xml:space="preserve"> </v>
          </cell>
        </row>
        <row r="2024">
          <cell r="B2024" t="str">
            <v>12D3010164</v>
          </cell>
          <cell r="C2024" t="str">
            <v xml:space="preserve">Lê Hoàng Tuấn </v>
          </cell>
          <cell r="D2024" t="str">
            <v>Tú</v>
          </cell>
          <cell r="E2024" t="str">
            <v>10.04.94</v>
          </cell>
          <cell r="F2024" t="str">
            <v>12CĐ-ĐT3</v>
          </cell>
          <cell r="I2024" t="str">
            <v>ĐT4-VPNQ06/11/13KT</v>
          </cell>
        </row>
        <row r="2025">
          <cell r="B2025" t="str">
            <v>12D3010168</v>
          </cell>
          <cell r="C2025" t="str">
            <v>Trịnh Đình</v>
          </cell>
          <cell r="D2025" t="str">
            <v>Tuấn</v>
          </cell>
          <cell r="E2025" t="str">
            <v>04.06.93</v>
          </cell>
          <cell r="F2025" t="str">
            <v>12CĐ-ĐT3</v>
          </cell>
          <cell r="G2025" t="str">
            <v xml:space="preserve"> </v>
          </cell>
          <cell r="H2025" t="str">
            <v>B</v>
          </cell>
          <cell r="I2025" t="str">
            <v>ĐT4</v>
          </cell>
        </row>
        <row r="2026">
          <cell r="B2026" t="str">
            <v>12D3010171</v>
          </cell>
          <cell r="C2026" t="str">
            <v>Giang Đạt</v>
          </cell>
          <cell r="D2026" t="str">
            <v>Viên</v>
          </cell>
          <cell r="E2026" t="str">
            <v>12.09.94</v>
          </cell>
          <cell r="F2026" t="str">
            <v>12CĐ-ĐT3</v>
          </cell>
          <cell r="G2026" t="str">
            <v xml:space="preserve"> </v>
          </cell>
          <cell r="I2026" t="str">
            <v>DT.Hoa-VPNQ06/11/13KT</v>
          </cell>
        </row>
        <row r="2027">
          <cell r="B2027" t="str">
            <v>12D3010175</v>
          </cell>
          <cell r="C2027" t="str">
            <v>Nguyễn Tăng</v>
          </cell>
          <cell r="D2027" t="str">
            <v>Vũ</v>
          </cell>
          <cell r="E2027" t="str">
            <v>06.07.94</v>
          </cell>
          <cell r="F2027" t="str">
            <v>12CĐ-ĐT3</v>
          </cell>
          <cell r="G2027" t="str">
            <v xml:space="preserve"> </v>
          </cell>
          <cell r="H2027" t="str">
            <v>B</v>
          </cell>
        </row>
        <row r="2028">
          <cell r="B2028" t="str">
            <v>12D3010179</v>
          </cell>
          <cell r="C2028" t="str">
            <v xml:space="preserve">Hà Trọng  </v>
          </cell>
          <cell r="D2028" t="str">
            <v>Xá</v>
          </cell>
          <cell r="E2028" t="str">
            <v>06.03.93</v>
          </cell>
          <cell r="F2028" t="str">
            <v>12CĐ-ĐT3</v>
          </cell>
          <cell r="G2028" t="str">
            <v xml:space="preserve"> </v>
          </cell>
          <cell r="H2028" t="str">
            <v>B</v>
          </cell>
          <cell r="I2028" t="str">
            <v>BL 11/9/2014</v>
          </cell>
        </row>
        <row r="2029">
          <cell r="B2029" t="str">
            <v>11D0060082</v>
          </cell>
          <cell r="C2029" t="str">
            <v>Nguyễn Văn</v>
          </cell>
          <cell r="D2029" t="str">
            <v>Chung</v>
          </cell>
          <cell r="E2029" t="str">
            <v>03.05.91</v>
          </cell>
          <cell r="F2029" t="str">
            <v>12CĐ-ĐT3</v>
          </cell>
          <cell r="G2029" t="str">
            <v>r</v>
          </cell>
          <cell r="H2029" t="str">
            <v>B</v>
          </cell>
          <cell r="I2029" t="str">
            <v>TNH.11CĐ-ĐT4</v>
          </cell>
        </row>
        <row r="2030">
          <cell r="B2030" t="str">
            <v>11D0060083</v>
          </cell>
          <cell r="C2030" t="str">
            <v>Nguyễn Chí</v>
          </cell>
          <cell r="D2030" t="str">
            <v>Công</v>
          </cell>
          <cell r="E2030" t="str">
            <v>14.07.93</v>
          </cell>
          <cell r="F2030" t="str">
            <v>12CĐ-ĐT3</v>
          </cell>
          <cell r="G2030" t="str">
            <v>r</v>
          </cell>
          <cell r="H2030" t="str">
            <v>B</v>
          </cell>
          <cell r="I2030" t="str">
            <v>TNH.11CĐ-ĐT4</v>
          </cell>
        </row>
        <row r="2031">
          <cell r="B2031" t="str">
            <v>11D0060147</v>
          </cell>
          <cell r="C2031" t="str">
            <v>Nguyễn Văn</v>
          </cell>
          <cell r="D2031" t="str">
            <v>Phụng</v>
          </cell>
          <cell r="E2031" t="str">
            <v>02.12.93</v>
          </cell>
          <cell r="F2031" t="str">
            <v>12CĐ-ĐT3</v>
          </cell>
          <cell r="G2031" t="str">
            <v>r</v>
          </cell>
          <cell r="H2031" t="str">
            <v>B</v>
          </cell>
          <cell r="I2031" t="str">
            <v>TNH.11CĐ-ĐT4</v>
          </cell>
        </row>
        <row r="2032">
          <cell r="B2032" t="str">
            <v>12D301Đ001</v>
          </cell>
          <cell r="C2032" t="str">
            <v xml:space="preserve">Bùi Thuận  </v>
          </cell>
          <cell r="D2032" t="str">
            <v>An</v>
          </cell>
          <cell r="E2032" t="str">
            <v>14.03.94</v>
          </cell>
          <cell r="F2032" t="str">
            <v>12CĐ-Đ1</v>
          </cell>
          <cell r="G2032" t="str">
            <v xml:space="preserve"> </v>
          </cell>
          <cell r="H2032" t="str">
            <v>B</v>
          </cell>
        </row>
        <row r="2033">
          <cell r="B2033" t="str">
            <v>12D301Đ007</v>
          </cell>
          <cell r="C2033" t="str">
            <v>Lê Đình</v>
          </cell>
          <cell r="D2033" t="str">
            <v>Ân</v>
          </cell>
          <cell r="E2033" t="str">
            <v>09.03.94</v>
          </cell>
          <cell r="F2033" t="str">
            <v>12CĐ-Đ1</v>
          </cell>
          <cell r="G2033" t="str">
            <v xml:space="preserve"> </v>
          </cell>
          <cell r="H2033" t="str">
            <v>B</v>
          </cell>
          <cell r="I2033" t="str">
            <v>Đ3-VPNQ06/3/14KT</v>
          </cell>
        </row>
        <row r="2034">
          <cell r="B2034" t="str">
            <v>12D301Đ009</v>
          </cell>
          <cell r="C2034" t="str">
            <v xml:space="preserve">Dương Quốc  </v>
          </cell>
          <cell r="D2034" t="str">
            <v>Bảo</v>
          </cell>
          <cell r="E2034" t="str">
            <v>28.09.93</v>
          </cell>
          <cell r="F2034" t="str">
            <v>12CĐ-Đ1</v>
          </cell>
          <cell r="G2034" t="str">
            <v xml:space="preserve"> </v>
          </cell>
          <cell r="H2034" t="str">
            <v>B</v>
          </cell>
        </row>
        <row r="2035">
          <cell r="B2035" t="str">
            <v>12D301Đ011</v>
          </cell>
          <cell r="C2035" t="str">
            <v>Nguyễn Thanh</v>
          </cell>
          <cell r="D2035" t="str">
            <v>Bình</v>
          </cell>
          <cell r="E2035" t="str">
            <v>07.02.93</v>
          </cell>
          <cell r="F2035" t="str">
            <v>12CĐ-Đ1</v>
          </cell>
          <cell r="H2035" t="str">
            <v>B</v>
          </cell>
          <cell r="I2035" t="str">
            <v>Đ3</v>
          </cell>
        </row>
        <row r="2036">
          <cell r="B2036" t="str">
            <v>12D301Đ013</v>
          </cell>
          <cell r="C2036" t="str">
            <v>Đỗ Ngọc</v>
          </cell>
          <cell r="D2036" t="str">
            <v>Chung</v>
          </cell>
          <cell r="E2036" t="str">
            <v>20.04.91</v>
          </cell>
          <cell r="F2036" t="str">
            <v>12CĐ-Đ1</v>
          </cell>
          <cell r="H2036" t="str">
            <v>B</v>
          </cell>
        </row>
        <row r="2037">
          <cell r="B2037" t="str">
            <v>12D301Đ015</v>
          </cell>
          <cell r="C2037" t="str">
            <v xml:space="preserve">Lâm Nguyễn Hùng </v>
          </cell>
          <cell r="D2037" t="str">
            <v>Cường</v>
          </cell>
          <cell r="E2037" t="str">
            <v>14.02.94</v>
          </cell>
          <cell r="F2037" t="str">
            <v>12CĐ-Đ1</v>
          </cell>
          <cell r="G2037" t="str">
            <v xml:space="preserve"> </v>
          </cell>
          <cell r="H2037" t="str">
            <v>B</v>
          </cell>
          <cell r="I2037" t="str">
            <v>Đ3</v>
          </cell>
        </row>
        <row r="2038">
          <cell r="B2038" t="str">
            <v>12D301Đ017</v>
          </cell>
          <cell r="C2038" t="str">
            <v>Trần Quốc</v>
          </cell>
          <cell r="D2038" t="str">
            <v>Cường</v>
          </cell>
          <cell r="E2038" t="str">
            <v>08.07.93</v>
          </cell>
          <cell r="F2038" t="str">
            <v>12CĐ-Đ1</v>
          </cell>
          <cell r="G2038" t="str">
            <v xml:space="preserve"> </v>
          </cell>
          <cell r="H2038" t="str">
            <v>B</v>
          </cell>
        </row>
        <row r="2039">
          <cell r="B2039" t="str">
            <v>12D301Đ021</v>
          </cell>
          <cell r="C2039" t="str">
            <v xml:space="preserve">Phạm Văn  </v>
          </cell>
          <cell r="D2039" t="str">
            <v>Diện</v>
          </cell>
          <cell r="E2039" t="str">
            <v>10.04.93</v>
          </cell>
          <cell r="F2039" t="str">
            <v>12CĐ-Đ1</v>
          </cell>
          <cell r="G2039" t="str">
            <v xml:space="preserve"> </v>
          </cell>
          <cell r="H2039" t="str">
            <v>B</v>
          </cell>
        </row>
        <row r="2040">
          <cell r="B2040" t="str">
            <v>12D301Đ023</v>
          </cell>
          <cell r="C2040" t="str">
            <v xml:space="preserve">Trần Cung  </v>
          </cell>
          <cell r="D2040" t="str">
            <v>Duẩn</v>
          </cell>
          <cell r="E2040" t="str">
            <v>25.09.92</v>
          </cell>
          <cell r="F2040" t="str">
            <v>12CĐ-Đ1</v>
          </cell>
          <cell r="G2040" t="str">
            <v xml:space="preserve"> </v>
          </cell>
          <cell r="H2040" t="str">
            <v>B</v>
          </cell>
          <cell r="I2040" t="str">
            <v>Đ3</v>
          </cell>
        </row>
        <row r="2041">
          <cell r="B2041" t="str">
            <v>12D301Đ025</v>
          </cell>
          <cell r="C2041" t="str">
            <v xml:space="preserve">Đỗ Thanh  </v>
          </cell>
          <cell r="D2041" t="str">
            <v>Dũng</v>
          </cell>
          <cell r="E2041" t="str">
            <v>21.04.91</v>
          </cell>
          <cell r="F2041" t="str">
            <v>12CĐ-Đ1</v>
          </cell>
          <cell r="G2041" t="str">
            <v xml:space="preserve"> </v>
          </cell>
          <cell r="H2041" t="str">
            <v>B</v>
          </cell>
        </row>
        <row r="2042">
          <cell r="B2042" t="str">
            <v>12D301Đ027</v>
          </cell>
          <cell r="C2042" t="str">
            <v>Trần Minh</v>
          </cell>
          <cell r="D2042" t="str">
            <v>Dũng</v>
          </cell>
          <cell r="E2042" t="str">
            <v>27.11.94</v>
          </cell>
          <cell r="F2042" t="str">
            <v>12CĐ-Đ1</v>
          </cell>
          <cell r="G2042" t="str">
            <v xml:space="preserve"> </v>
          </cell>
          <cell r="H2042" t="str">
            <v>B</v>
          </cell>
          <cell r="I2042" t="str">
            <v>Đ3</v>
          </cell>
        </row>
        <row r="2043">
          <cell r="B2043" t="str">
            <v>12D301Đ029</v>
          </cell>
          <cell r="C2043" t="str">
            <v>Hồ Anh</v>
          </cell>
          <cell r="D2043" t="str">
            <v>Duy</v>
          </cell>
          <cell r="E2043" t="str">
            <v>16.06.94</v>
          </cell>
          <cell r="F2043" t="str">
            <v>12CĐ-Đ1</v>
          </cell>
          <cell r="G2043" t="str">
            <v xml:space="preserve"> </v>
          </cell>
          <cell r="H2043" t="str">
            <v>B</v>
          </cell>
        </row>
        <row r="2044">
          <cell r="B2044" t="str">
            <v>12D301Đ031</v>
          </cell>
          <cell r="C2044" t="str">
            <v xml:space="preserve">Nguyễn </v>
          </cell>
          <cell r="D2044" t="str">
            <v>Duy</v>
          </cell>
          <cell r="E2044" t="str">
            <v>22.10.93</v>
          </cell>
          <cell r="F2044" t="str">
            <v>12CĐ-Đ1</v>
          </cell>
          <cell r="G2044" t="str">
            <v xml:space="preserve"> </v>
          </cell>
          <cell r="H2044" t="str">
            <v>B</v>
          </cell>
          <cell r="I2044" t="str">
            <v>Đ3</v>
          </cell>
        </row>
        <row r="2045">
          <cell r="B2045" t="str">
            <v>12D301Đ037</v>
          </cell>
          <cell r="C2045" t="str">
            <v xml:space="preserve">Đoàn Ngọc  </v>
          </cell>
          <cell r="D2045" t="str">
            <v>Đạt</v>
          </cell>
          <cell r="E2045" t="str">
            <v>10.12.93</v>
          </cell>
          <cell r="F2045" t="str">
            <v>12CĐ-Đ1</v>
          </cell>
          <cell r="G2045" t="str">
            <v xml:space="preserve"> </v>
          </cell>
          <cell r="H2045" t="str">
            <v>B</v>
          </cell>
        </row>
        <row r="2046">
          <cell r="B2046" t="str">
            <v>12D301Đ041</v>
          </cell>
          <cell r="C2046" t="str">
            <v xml:space="preserve">Nguyễn </v>
          </cell>
          <cell r="D2046" t="str">
            <v>Đinh</v>
          </cell>
          <cell r="E2046" t="str">
            <v>28.05.94</v>
          </cell>
          <cell r="F2046" t="str">
            <v>12CĐ-Đ1</v>
          </cell>
          <cell r="G2046" t="str">
            <v xml:space="preserve"> </v>
          </cell>
          <cell r="H2046" t="str">
            <v>B</v>
          </cell>
        </row>
        <row r="2047">
          <cell r="B2047" t="str">
            <v>12D301Đ045</v>
          </cell>
          <cell r="C2047" t="str">
            <v xml:space="preserve">Nguyễn Xuân  </v>
          </cell>
          <cell r="D2047" t="str">
            <v>Đức</v>
          </cell>
          <cell r="E2047" t="str">
            <v>08.09.94</v>
          </cell>
          <cell r="F2047" t="str">
            <v>12CĐ-Đ1</v>
          </cell>
          <cell r="G2047" t="str">
            <v xml:space="preserve"> </v>
          </cell>
          <cell r="H2047" t="str">
            <v>B</v>
          </cell>
        </row>
        <row r="2048">
          <cell r="B2048" t="str">
            <v>12D301Đ049</v>
          </cell>
          <cell r="C2048" t="str">
            <v>Lê Xuân</v>
          </cell>
          <cell r="D2048" t="str">
            <v>Hải</v>
          </cell>
          <cell r="E2048" t="str">
            <v>07.05.93</v>
          </cell>
          <cell r="F2048" t="str">
            <v>12CĐ-Đ1</v>
          </cell>
          <cell r="G2048" t="str">
            <v xml:space="preserve"> </v>
          </cell>
          <cell r="H2048" t="str">
            <v>B</v>
          </cell>
        </row>
        <row r="2049">
          <cell r="B2049" t="str">
            <v>12D301Đ053</v>
          </cell>
          <cell r="C2049" t="str">
            <v xml:space="preserve">Nguyễn Trọng  </v>
          </cell>
          <cell r="D2049" t="str">
            <v>Hậu</v>
          </cell>
          <cell r="E2049" t="str">
            <v>02.11.94</v>
          </cell>
          <cell r="F2049" t="str">
            <v>12CĐ-Đ1</v>
          </cell>
          <cell r="G2049" t="str">
            <v xml:space="preserve"> </v>
          </cell>
          <cell r="H2049" t="str">
            <v>B</v>
          </cell>
        </row>
        <row r="2050">
          <cell r="B2050" t="str">
            <v>12D301Đ065</v>
          </cell>
          <cell r="C2050" t="str">
            <v>Nguyễn Phát</v>
          </cell>
          <cell r="D2050" t="str">
            <v>Hưng</v>
          </cell>
          <cell r="E2050" t="str">
            <v>10.06.94</v>
          </cell>
          <cell r="F2050" t="str">
            <v>12CĐ-Đ1</v>
          </cell>
          <cell r="G2050" t="str">
            <v xml:space="preserve"> </v>
          </cell>
          <cell r="H2050" t="str">
            <v>B</v>
          </cell>
        </row>
        <row r="2051">
          <cell r="B2051" t="str">
            <v>12D301Đ071</v>
          </cell>
          <cell r="C2051" t="str">
            <v xml:space="preserve">Trương Thành  </v>
          </cell>
          <cell r="D2051" t="str">
            <v>Khoa</v>
          </cell>
          <cell r="E2051" t="str">
            <v>24.03.94</v>
          </cell>
          <cell r="F2051" t="str">
            <v>12CĐ-Đ1</v>
          </cell>
          <cell r="G2051" t="str">
            <v xml:space="preserve"> </v>
          </cell>
          <cell r="H2051" t="str">
            <v>B</v>
          </cell>
          <cell r="I2051" t="str">
            <v>Đ3</v>
          </cell>
        </row>
        <row r="2052">
          <cell r="B2052" t="str">
            <v>12D301Đ073</v>
          </cell>
          <cell r="C2052" t="str">
            <v xml:space="preserve">Đặng Văn  </v>
          </cell>
          <cell r="D2052" t="str">
            <v>Lên</v>
          </cell>
          <cell r="E2052" t="str">
            <v>17.08.94</v>
          </cell>
          <cell r="F2052" t="str">
            <v>12CĐ-Đ1</v>
          </cell>
          <cell r="G2052" t="str">
            <v xml:space="preserve"> </v>
          </cell>
          <cell r="H2052" t="str">
            <v>B</v>
          </cell>
        </row>
        <row r="2053">
          <cell r="B2053" t="str">
            <v>12D301Đ077</v>
          </cell>
          <cell r="C2053" t="str">
            <v>Hồ Thanh</v>
          </cell>
          <cell r="D2053" t="str">
            <v>Luận</v>
          </cell>
          <cell r="E2053" t="str">
            <v>05.07.92</v>
          </cell>
          <cell r="F2053" t="str">
            <v>12CĐ-Đ1</v>
          </cell>
          <cell r="G2053" t="str">
            <v xml:space="preserve"> </v>
          </cell>
        </row>
        <row r="2054">
          <cell r="B2054" t="str">
            <v>12D301Đ085</v>
          </cell>
          <cell r="C2054" t="str">
            <v xml:space="preserve">Nguyễn Đình  </v>
          </cell>
          <cell r="D2054" t="str">
            <v>Nam</v>
          </cell>
          <cell r="E2054" t="str">
            <v>12.10.94</v>
          </cell>
          <cell r="F2054" t="str">
            <v>12CĐ-Đ1</v>
          </cell>
          <cell r="G2054" t="str">
            <v xml:space="preserve"> </v>
          </cell>
          <cell r="H2054" t="str">
            <v>B</v>
          </cell>
          <cell r="I2054" t="str">
            <v>VPNQ15/10/13KT-VPNQ06/11/13CC-VPNQ06/3/14CC2</v>
          </cell>
        </row>
        <row r="2055">
          <cell r="B2055" t="str">
            <v>12D301Đ089</v>
          </cell>
          <cell r="C2055" t="str">
            <v xml:space="preserve">Bùi Hữu  </v>
          </cell>
          <cell r="D2055" t="str">
            <v>Nghĩa</v>
          </cell>
          <cell r="E2055" t="str">
            <v>17.07.92</v>
          </cell>
          <cell r="F2055" t="str">
            <v>12CĐ-Đ1</v>
          </cell>
          <cell r="G2055" t="str">
            <v>LT</v>
          </cell>
          <cell r="H2055" t="str">
            <v>B</v>
          </cell>
          <cell r="I2055" t="str">
            <v>BĐXN</v>
          </cell>
        </row>
        <row r="2056">
          <cell r="B2056" t="str">
            <v>12D301Đ091</v>
          </cell>
          <cell r="C2056" t="str">
            <v xml:space="preserve">Mai Thái  </v>
          </cell>
          <cell r="D2056" t="str">
            <v>Nguyên</v>
          </cell>
          <cell r="E2056" t="str">
            <v>07.03.93</v>
          </cell>
          <cell r="F2056" t="str">
            <v>12CĐ-Đ1</v>
          </cell>
          <cell r="G2056" t="str">
            <v xml:space="preserve"> </v>
          </cell>
          <cell r="H2056" t="str">
            <v>B</v>
          </cell>
          <cell r="I2056" t="str">
            <v>Đ3-VPNQ.15/10/13CC</v>
          </cell>
        </row>
        <row r="2057">
          <cell r="B2057" t="str">
            <v>12D301Đ097</v>
          </cell>
          <cell r="C2057" t="str">
            <v xml:space="preserve">Trần Ngọc  </v>
          </cell>
          <cell r="D2057" t="str">
            <v>Nhật</v>
          </cell>
          <cell r="E2057" t="str">
            <v>19.08.94</v>
          </cell>
          <cell r="F2057" t="str">
            <v>12CĐ-Đ1</v>
          </cell>
          <cell r="G2057" t="str">
            <v xml:space="preserve"> </v>
          </cell>
          <cell r="H2057" t="str">
            <v>B</v>
          </cell>
        </row>
        <row r="2058">
          <cell r="B2058" t="str">
            <v>12D301Đ101</v>
          </cell>
          <cell r="C2058" t="str">
            <v xml:space="preserve">Mai Tấn  </v>
          </cell>
          <cell r="D2058" t="str">
            <v>Phát</v>
          </cell>
          <cell r="E2058" t="str">
            <v>24.04.93</v>
          </cell>
          <cell r="F2058" t="str">
            <v>12CĐ-Đ1</v>
          </cell>
          <cell r="G2058" t="str">
            <v xml:space="preserve"> </v>
          </cell>
          <cell r="H2058" t="str">
            <v>B</v>
          </cell>
        </row>
        <row r="2059">
          <cell r="B2059" t="str">
            <v>12D301Đ109</v>
          </cell>
          <cell r="C2059" t="str">
            <v>Nguyễn Việt Hải</v>
          </cell>
          <cell r="D2059" t="str">
            <v>Phong</v>
          </cell>
          <cell r="E2059" t="str">
            <v>05.12.93</v>
          </cell>
          <cell r="F2059" t="str">
            <v>12CĐ-Đ1</v>
          </cell>
          <cell r="G2059" t="str">
            <v xml:space="preserve"> </v>
          </cell>
          <cell r="H2059" t="str">
            <v>B</v>
          </cell>
        </row>
        <row r="2060">
          <cell r="B2060" t="str">
            <v>12D301Đ113</v>
          </cell>
          <cell r="C2060" t="str">
            <v>Phạm Văn</v>
          </cell>
          <cell r="D2060" t="str">
            <v>Quý</v>
          </cell>
          <cell r="E2060" t="str">
            <v>11.03.93</v>
          </cell>
          <cell r="F2060" t="str">
            <v>12CĐ-Đ1</v>
          </cell>
          <cell r="G2060" t="str">
            <v xml:space="preserve"> </v>
          </cell>
          <cell r="H2060" t="str">
            <v>B</v>
          </cell>
        </row>
        <row r="2061">
          <cell r="B2061" t="str">
            <v>12D301Đ117</v>
          </cell>
          <cell r="C2061" t="str">
            <v>Nguyễn Ngọc</v>
          </cell>
          <cell r="D2061" t="str">
            <v>Tài</v>
          </cell>
          <cell r="E2061" t="str">
            <v>01.01.94</v>
          </cell>
          <cell r="F2061" t="str">
            <v>12CĐ-Đ1</v>
          </cell>
          <cell r="G2061" t="str">
            <v xml:space="preserve"> </v>
          </cell>
          <cell r="H2061" t="str">
            <v>B</v>
          </cell>
        </row>
        <row r="2062">
          <cell r="B2062" t="str">
            <v>12D301Đ125</v>
          </cell>
          <cell r="C2062" t="str">
            <v>Nguyễn Tiến</v>
          </cell>
          <cell r="D2062" t="str">
            <v>Thành</v>
          </cell>
          <cell r="E2062" t="str">
            <v>13.11.92</v>
          </cell>
          <cell r="F2062" t="str">
            <v>12CĐ-Đ1</v>
          </cell>
          <cell r="G2062" t="str">
            <v xml:space="preserve"> </v>
          </cell>
          <cell r="H2062" t="str">
            <v>B</v>
          </cell>
        </row>
        <row r="2063">
          <cell r="B2063" t="str">
            <v>12D301Đ129</v>
          </cell>
          <cell r="C2063" t="str">
            <v xml:space="preserve">Dương Tuấn  </v>
          </cell>
          <cell r="D2063" t="str">
            <v>Thảo</v>
          </cell>
          <cell r="E2063" t="str">
            <v>29.09.94</v>
          </cell>
          <cell r="F2063" t="str">
            <v>12CĐ-Đ1</v>
          </cell>
          <cell r="G2063" t="str">
            <v>LPHT</v>
          </cell>
        </row>
        <row r="2064">
          <cell r="B2064" t="str">
            <v>12D301Đ133</v>
          </cell>
          <cell r="C2064" t="str">
            <v>Trịnh Xuân</v>
          </cell>
          <cell r="D2064" t="str">
            <v>Thịnh</v>
          </cell>
          <cell r="E2064" t="str">
            <v>12.06.93</v>
          </cell>
          <cell r="F2064" t="str">
            <v>12CĐ-Đ1</v>
          </cell>
          <cell r="G2064" t="str">
            <v xml:space="preserve"> </v>
          </cell>
          <cell r="H2064" t="str">
            <v>B</v>
          </cell>
        </row>
        <row r="2065">
          <cell r="B2065" t="str">
            <v>12D301Đ135</v>
          </cell>
          <cell r="C2065" t="str">
            <v>Dương Văn</v>
          </cell>
          <cell r="D2065" t="str">
            <v>Thông</v>
          </cell>
          <cell r="E2065" t="str">
            <v>19.08.94</v>
          </cell>
          <cell r="F2065" t="str">
            <v>12CĐ-Đ1</v>
          </cell>
          <cell r="G2065" t="str">
            <v xml:space="preserve"> </v>
          </cell>
          <cell r="H2065" t="str">
            <v>B</v>
          </cell>
          <cell r="I2065" t="str">
            <v>Đ3-VPNQ09/12/13KT</v>
          </cell>
        </row>
        <row r="2066">
          <cell r="B2066" t="str">
            <v>12D301Đ141</v>
          </cell>
          <cell r="C2066" t="str">
            <v xml:space="preserve">Huỳnh Minh  </v>
          </cell>
          <cell r="D2066" t="str">
            <v>Tiến</v>
          </cell>
          <cell r="E2066" t="str">
            <v>20.05.94</v>
          </cell>
          <cell r="F2066" t="str">
            <v>12CĐ-Đ1</v>
          </cell>
          <cell r="H2066" t="str">
            <v>B</v>
          </cell>
        </row>
        <row r="2067">
          <cell r="B2067" t="str">
            <v>12D301Đ153</v>
          </cell>
          <cell r="C2067" t="str">
            <v>Nguyễn Lê Quang</v>
          </cell>
          <cell r="D2067" t="str">
            <v>Trung</v>
          </cell>
          <cell r="E2067" t="str">
            <v>04.06.94</v>
          </cell>
          <cell r="F2067" t="str">
            <v>12CĐ-Đ1</v>
          </cell>
          <cell r="G2067" t="str">
            <v xml:space="preserve"> </v>
          </cell>
          <cell r="H2067" t="str">
            <v>B</v>
          </cell>
        </row>
        <row r="2068">
          <cell r="B2068" t="str">
            <v>12D301Đ165</v>
          </cell>
          <cell r="C2068" t="str">
            <v>Trần Quốc</v>
          </cell>
          <cell r="D2068" t="str">
            <v>Việt</v>
          </cell>
          <cell r="E2068" t="str">
            <v>19.09.94</v>
          </cell>
          <cell r="F2068" t="str">
            <v>12CĐ-Đ1</v>
          </cell>
          <cell r="G2068" t="str">
            <v>LPKL</v>
          </cell>
          <cell r="H2068" t="str">
            <v>B</v>
          </cell>
        </row>
        <row r="2069">
          <cell r="B2069" t="str">
            <v>12D301Đ169</v>
          </cell>
          <cell r="C2069" t="str">
            <v xml:space="preserve">Nguyễn Khắc  </v>
          </cell>
          <cell r="D2069" t="str">
            <v>Vũ</v>
          </cell>
          <cell r="E2069" t="str">
            <v>06.08.94</v>
          </cell>
          <cell r="F2069" t="str">
            <v>12CĐ-Đ1</v>
          </cell>
          <cell r="G2069" t="str">
            <v xml:space="preserve"> </v>
          </cell>
          <cell r="H2069" t="str">
            <v>B</v>
          </cell>
        </row>
        <row r="2070">
          <cell r="B2070" t="str">
            <v>11D0010126</v>
          </cell>
          <cell r="C2070" t="str">
            <v>Nguyễn Văn</v>
          </cell>
          <cell r="D2070" t="str">
            <v>Hải</v>
          </cell>
          <cell r="E2070" t="str">
            <v>10.02.92</v>
          </cell>
          <cell r="F2070" t="str">
            <v>12CĐ-Đ1</v>
          </cell>
          <cell r="G2070" t="str">
            <v>r</v>
          </cell>
          <cell r="H2070" t="str">
            <v>B</v>
          </cell>
          <cell r="I2070" t="str">
            <v>TNH.11CĐ-Đ1-VPNQ09/12/13KT-VPNQ06/3/14CC</v>
          </cell>
        </row>
        <row r="2071">
          <cell r="B2071" t="str">
            <v>11D0010133</v>
          </cell>
          <cell r="C2071" t="str">
            <v>Nguyễn Văn</v>
          </cell>
          <cell r="D2071" t="str">
            <v>Hiền</v>
          </cell>
          <cell r="E2071" t="str">
            <v>27.12.91</v>
          </cell>
          <cell r="F2071" t="str">
            <v>12CĐ-Đ1</v>
          </cell>
          <cell r="G2071" t="str">
            <v>r</v>
          </cell>
          <cell r="H2071" t="str">
            <v>B</v>
          </cell>
          <cell r="I2071" t="str">
            <v>BL.11CĐ-Đ3-VPNQ09/12/13KT</v>
          </cell>
        </row>
        <row r="2072">
          <cell r="B2072" t="str">
            <v>12D301Đ002</v>
          </cell>
          <cell r="C2072" t="str">
            <v xml:space="preserve">Nguyễn Hoài  </v>
          </cell>
          <cell r="D2072" t="str">
            <v>An</v>
          </cell>
          <cell r="E2072" t="str">
            <v>15.06.94</v>
          </cell>
          <cell r="F2072" t="str">
            <v>12CĐ-Đ2</v>
          </cell>
          <cell r="H2072" t="str">
            <v>B</v>
          </cell>
        </row>
        <row r="2073">
          <cell r="B2073" t="str">
            <v>12D301Đ006</v>
          </cell>
          <cell r="C2073" t="str">
            <v>Đào Trọng Thiên</v>
          </cell>
          <cell r="D2073" t="str">
            <v>Ân</v>
          </cell>
          <cell r="E2073" t="str">
            <v>21.10.94</v>
          </cell>
          <cell r="F2073" t="str">
            <v>12CĐ-Đ2</v>
          </cell>
          <cell r="G2073" t="str">
            <v xml:space="preserve"> </v>
          </cell>
        </row>
        <row r="2074">
          <cell r="B2074" t="str">
            <v>12D301Đ010</v>
          </cell>
          <cell r="C2074" t="str">
            <v>Nguyễn Như</v>
          </cell>
          <cell r="D2074" t="str">
            <v>Bình</v>
          </cell>
          <cell r="E2074" t="str">
            <v>02.04.94</v>
          </cell>
          <cell r="F2074" t="str">
            <v>12CĐ-Đ2</v>
          </cell>
          <cell r="G2074" t="str">
            <v xml:space="preserve"> </v>
          </cell>
          <cell r="H2074" t="str">
            <v>B</v>
          </cell>
        </row>
        <row r="2075">
          <cell r="B2075" t="str">
            <v>12D301Đ014</v>
          </cell>
          <cell r="C2075" t="str">
            <v>Đặng Văn</v>
          </cell>
          <cell r="D2075" t="str">
            <v>Công</v>
          </cell>
          <cell r="E2075" t="str">
            <v>28.02.94</v>
          </cell>
          <cell r="F2075" t="str">
            <v>12CĐ-Đ2</v>
          </cell>
          <cell r="G2075" t="str">
            <v xml:space="preserve"> </v>
          </cell>
          <cell r="H2075" t="str">
            <v>B</v>
          </cell>
        </row>
        <row r="2076">
          <cell r="B2076" t="str">
            <v>12D301Đ022</v>
          </cell>
          <cell r="C2076" t="str">
            <v>Nguyễn Thanh</v>
          </cell>
          <cell r="D2076" t="str">
            <v>Dinh</v>
          </cell>
          <cell r="E2076" t="str">
            <v>18.06.94</v>
          </cell>
          <cell r="F2076" t="str">
            <v>12CĐ-Đ2</v>
          </cell>
          <cell r="G2076" t="str">
            <v xml:space="preserve"> </v>
          </cell>
          <cell r="H2076" t="str">
            <v>B</v>
          </cell>
        </row>
        <row r="2077">
          <cell r="B2077" t="str">
            <v>12D301Đ026</v>
          </cell>
          <cell r="C2077" t="str">
            <v>Phạm Quốc</v>
          </cell>
          <cell r="D2077" t="str">
            <v>Dũng</v>
          </cell>
          <cell r="E2077" t="str">
            <v>30.06.93</v>
          </cell>
          <cell r="F2077" t="str">
            <v>12CĐ-Đ2</v>
          </cell>
          <cell r="G2077" t="str">
            <v>LPKL</v>
          </cell>
        </row>
        <row r="2078">
          <cell r="B2078" t="str">
            <v>12D301Đ030</v>
          </cell>
          <cell r="C2078" t="str">
            <v>Hồ Sĩ</v>
          </cell>
          <cell r="D2078" t="str">
            <v>Duy</v>
          </cell>
          <cell r="E2078" t="str">
            <v>27.08.91</v>
          </cell>
          <cell r="F2078" t="str">
            <v>12CĐ-Đ2</v>
          </cell>
          <cell r="G2078" t="str">
            <v xml:space="preserve"> </v>
          </cell>
        </row>
        <row r="2079">
          <cell r="B2079" t="str">
            <v>12D301Đ034</v>
          </cell>
          <cell r="C2079" t="str">
            <v>Vũ Ngọc</v>
          </cell>
          <cell r="D2079" t="str">
            <v>Duy</v>
          </cell>
          <cell r="E2079" t="str">
            <v>22.11.94</v>
          </cell>
          <cell r="F2079" t="str">
            <v>12CĐ-Đ2</v>
          </cell>
          <cell r="G2079" t="str">
            <v xml:space="preserve"> </v>
          </cell>
        </row>
        <row r="2080">
          <cell r="B2080" t="str">
            <v>12D301Đ038</v>
          </cell>
          <cell r="C2080" t="str">
            <v>Trần Văn</v>
          </cell>
          <cell r="D2080" t="str">
            <v>Đạt</v>
          </cell>
          <cell r="E2080" t="str">
            <v>28.10.94</v>
          </cell>
          <cell r="F2080" t="str">
            <v>12CĐ-Đ2</v>
          </cell>
          <cell r="G2080" t="str">
            <v xml:space="preserve"> </v>
          </cell>
          <cell r="I2080" t="str">
            <v>MCCM</v>
          </cell>
        </row>
        <row r="2081">
          <cell r="B2081" t="str">
            <v>12D301Đ043</v>
          </cell>
          <cell r="C2081" t="str">
            <v xml:space="preserve">Nguyễn Văn  </v>
          </cell>
          <cell r="D2081" t="str">
            <v>Đông</v>
          </cell>
          <cell r="E2081" t="str">
            <v>06.01.91</v>
          </cell>
          <cell r="F2081" t="str">
            <v>12CĐ-Đ2</v>
          </cell>
          <cell r="H2081" t="str">
            <v>B</v>
          </cell>
          <cell r="I2081" t="str">
            <v>Đ3</v>
          </cell>
        </row>
        <row r="2082">
          <cell r="B2082" t="str">
            <v>12D301Đ050</v>
          </cell>
          <cell r="C2082" t="str">
            <v>Nguyễn Hữu</v>
          </cell>
          <cell r="D2082" t="str">
            <v>Hải</v>
          </cell>
          <cell r="E2082" t="str">
            <v>24.03.94</v>
          </cell>
          <cell r="F2082" t="str">
            <v>12CĐ-Đ2</v>
          </cell>
          <cell r="G2082" t="str">
            <v xml:space="preserve"> </v>
          </cell>
          <cell r="H2082" t="str">
            <v>B</v>
          </cell>
        </row>
        <row r="2083">
          <cell r="B2083" t="str">
            <v>12D301Đ051</v>
          </cell>
          <cell r="C2083" t="str">
            <v xml:space="preserve">Phạm Thanh  </v>
          </cell>
          <cell r="D2083" t="str">
            <v>Hải</v>
          </cell>
          <cell r="E2083" t="str">
            <v>12.11.93</v>
          </cell>
          <cell r="F2083" t="str">
            <v>12CĐ-Đ2</v>
          </cell>
          <cell r="G2083" t="str">
            <v xml:space="preserve"> </v>
          </cell>
          <cell r="H2083" t="str">
            <v>B</v>
          </cell>
          <cell r="I2083" t="str">
            <v>Đ3</v>
          </cell>
        </row>
        <row r="2084">
          <cell r="B2084" t="str">
            <v>12D301Đ054</v>
          </cell>
          <cell r="C2084" t="str">
            <v>Trần Thanh</v>
          </cell>
          <cell r="D2084" t="str">
            <v>Hậu</v>
          </cell>
          <cell r="E2084" t="str">
            <v>25.11.93</v>
          </cell>
          <cell r="F2084" t="str">
            <v>12CĐ-Đ2</v>
          </cell>
          <cell r="G2084" t="str">
            <v xml:space="preserve"> </v>
          </cell>
          <cell r="I2084" t="str">
            <v>VPNQ10/4/14KT</v>
          </cell>
        </row>
        <row r="2085">
          <cell r="B2085" t="str">
            <v>12D301Đ058</v>
          </cell>
          <cell r="C2085" t="str">
            <v>Lê Trung</v>
          </cell>
          <cell r="D2085" t="str">
            <v>Hiếu</v>
          </cell>
          <cell r="E2085" t="str">
            <v>10.02.94</v>
          </cell>
          <cell r="F2085" t="str">
            <v>12CĐ-Đ2</v>
          </cell>
          <cell r="G2085" t="str">
            <v xml:space="preserve"> </v>
          </cell>
          <cell r="H2085" t="str">
            <v>B</v>
          </cell>
        </row>
        <row r="2086">
          <cell r="B2086" t="str">
            <v>12D301Đ059</v>
          </cell>
          <cell r="C2086" t="str">
            <v xml:space="preserve">Lâm Minh  </v>
          </cell>
          <cell r="D2086" t="str">
            <v>Hoàng</v>
          </cell>
          <cell r="E2086" t="str">
            <v>07.11.94</v>
          </cell>
          <cell r="F2086" t="str">
            <v>12CĐ-Đ2</v>
          </cell>
          <cell r="G2086" t="str">
            <v xml:space="preserve"> </v>
          </cell>
          <cell r="H2086" t="str">
            <v>B</v>
          </cell>
          <cell r="I2086" t="str">
            <v>Đ3</v>
          </cell>
        </row>
        <row r="2087">
          <cell r="B2087" t="str">
            <v>12D301Đ066</v>
          </cell>
          <cell r="C2087" t="str">
            <v>Đoàn Văn</v>
          </cell>
          <cell r="D2087" t="str">
            <v>Huy</v>
          </cell>
          <cell r="E2087" t="str">
            <v>08.01.94</v>
          </cell>
          <cell r="F2087" t="str">
            <v>12CĐ-Đ2</v>
          </cell>
          <cell r="G2087" t="str">
            <v xml:space="preserve"> </v>
          </cell>
          <cell r="H2087" t="str">
            <v>B</v>
          </cell>
          <cell r="I2087" t="str">
            <v>GĐ.CCCM-VPNQ05/5/14KT</v>
          </cell>
        </row>
        <row r="2088">
          <cell r="B2088" t="str">
            <v>12D301Đ067</v>
          </cell>
          <cell r="C2088" t="str">
            <v xml:space="preserve">Hoàng Công  </v>
          </cell>
          <cell r="D2088" t="str">
            <v>Huy</v>
          </cell>
          <cell r="E2088" t="str">
            <v>20.07.94</v>
          </cell>
          <cell r="F2088" t="str">
            <v>12CĐ-Đ2</v>
          </cell>
          <cell r="G2088" t="str">
            <v xml:space="preserve"> </v>
          </cell>
          <cell r="H2088" t="str">
            <v>B</v>
          </cell>
          <cell r="I2088" t="str">
            <v>Đ3</v>
          </cell>
        </row>
        <row r="2089">
          <cell r="B2089" t="str">
            <v>12D301Đ070</v>
          </cell>
          <cell r="C2089" t="str">
            <v>Vũ Anh</v>
          </cell>
          <cell r="D2089" t="str">
            <v>Huy</v>
          </cell>
          <cell r="E2089" t="str">
            <v>16.05.94</v>
          </cell>
          <cell r="F2089" t="str">
            <v>12CĐ-Đ2</v>
          </cell>
          <cell r="G2089" t="str">
            <v>LT</v>
          </cell>
        </row>
        <row r="2090">
          <cell r="B2090" t="str">
            <v>12D301Đ074</v>
          </cell>
          <cell r="C2090" t="str">
            <v>Phạm Tài</v>
          </cell>
          <cell r="D2090" t="str">
            <v>Lộc</v>
          </cell>
          <cell r="E2090" t="str">
            <v>26.01.94</v>
          </cell>
          <cell r="F2090" t="str">
            <v>12CĐ-Đ2</v>
          </cell>
          <cell r="G2090" t="str">
            <v xml:space="preserve"> </v>
          </cell>
          <cell r="H2090" t="str">
            <v>B</v>
          </cell>
        </row>
        <row r="2091">
          <cell r="B2091" t="str">
            <v>12D301Đ078</v>
          </cell>
          <cell r="C2091" t="str">
            <v>Lê Thành</v>
          </cell>
          <cell r="D2091" t="str">
            <v>Luân</v>
          </cell>
          <cell r="E2091" t="str">
            <v>04.01.94</v>
          </cell>
          <cell r="F2091" t="str">
            <v>12CĐ-Đ2</v>
          </cell>
          <cell r="G2091" t="str">
            <v xml:space="preserve"> </v>
          </cell>
          <cell r="H2091" t="str">
            <v>B</v>
          </cell>
        </row>
        <row r="2092">
          <cell r="B2092" t="str">
            <v>12D301Đ079</v>
          </cell>
          <cell r="C2092" t="str">
            <v xml:space="preserve">Nguyễn Minh  </v>
          </cell>
          <cell r="D2092" t="str">
            <v>Luân</v>
          </cell>
          <cell r="E2092" t="str">
            <v>10.06.94</v>
          </cell>
          <cell r="F2092" t="str">
            <v>12CĐ-Đ2</v>
          </cell>
          <cell r="G2092" t="str">
            <v xml:space="preserve"> </v>
          </cell>
          <cell r="H2092" t="str">
            <v>B</v>
          </cell>
          <cell r="I2092" t="str">
            <v>Đ3</v>
          </cell>
        </row>
        <row r="2093">
          <cell r="B2093" t="str">
            <v>12D301Đ086</v>
          </cell>
          <cell r="C2093" t="str">
            <v>Nguyễn Hoàng</v>
          </cell>
          <cell r="D2093" t="str">
            <v>Nam</v>
          </cell>
          <cell r="E2093" t="str">
            <v>18.03.94</v>
          </cell>
          <cell r="F2093" t="str">
            <v>12CĐ-Đ2</v>
          </cell>
          <cell r="G2093" t="str">
            <v xml:space="preserve"> </v>
          </cell>
          <cell r="I2093" t="str">
            <v>VPNQ10/4/14KT-VPNQ05/5/14CC</v>
          </cell>
        </row>
        <row r="2094">
          <cell r="B2094" t="str">
            <v>12D301Đ094</v>
          </cell>
          <cell r="C2094" t="str">
            <v>Phạm</v>
          </cell>
          <cell r="D2094" t="str">
            <v>Nhàn</v>
          </cell>
          <cell r="E2094" t="str">
            <v>10.01.94</v>
          </cell>
          <cell r="F2094" t="str">
            <v>12CĐ-Đ2</v>
          </cell>
          <cell r="G2094" t="str">
            <v>LPHT</v>
          </cell>
          <cell r="H2094" t="str">
            <v>B</v>
          </cell>
        </row>
        <row r="2095">
          <cell r="B2095" t="str">
            <v>12D301Đ095</v>
          </cell>
          <cell r="C2095" t="str">
            <v>Tạ Thiện</v>
          </cell>
          <cell r="D2095" t="str">
            <v>Nhân</v>
          </cell>
          <cell r="E2095" t="str">
            <v>12.12.94</v>
          </cell>
          <cell r="F2095" t="str">
            <v>12CĐ-Đ2</v>
          </cell>
          <cell r="G2095" t="str">
            <v xml:space="preserve"> </v>
          </cell>
          <cell r="H2095" t="str">
            <v>B</v>
          </cell>
          <cell r="I2095" t="str">
            <v>Đ3</v>
          </cell>
        </row>
        <row r="2096">
          <cell r="B2096" t="str">
            <v>12D301Đ098</v>
          </cell>
          <cell r="C2096" t="str">
            <v>Lê Tấn</v>
          </cell>
          <cell r="D2096" t="str">
            <v>Ninh</v>
          </cell>
          <cell r="E2096" t="str">
            <v>21.01.94</v>
          </cell>
          <cell r="F2096" t="str">
            <v>12CĐ-Đ2</v>
          </cell>
          <cell r="G2096" t="str">
            <v xml:space="preserve"> </v>
          </cell>
          <cell r="H2096" t="str">
            <v>B</v>
          </cell>
        </row>
        <row r="2097">
          <cell r="B2097" t="str">
            <v>12D301Đ099</v>
          </cell>
          <cell r="C2097" t="str">
            <v xml:space="preserve">Nguyễn Xuân  </v>
          </cell>
          <cell r="D2097" t="str">
            <v>Nở</v>
          </cell>
          <cell r="E2097" t="str">
            <v>15.02.93</v>
          </cell>
          <cell r="F2097" t="str">
            <v>12CĐ-Đ2</v>
          </cell>
          <cell r="G2097" t="str">
            <v xml:space="preserve"> </v>
          </cell>
          <cell r="H2097" t="str">
            <v>B</v>
          </cell>
          <cell r="I2097" t="str">
            <v>Đ3</v>
          </cell>
        </row>
        <row r="2098">
          <cell r="B2098" t="str">
            <v>12D301Đ102</v>
          </cell>
          <cell r="C2098" t="str">
            <v xml:space="preserve">Nguyễn Hồng  </v>
          </cell>
          <cell r="D2098" t="str">
            <v>Phát</v>
          </cell>
          <cell r="E2098" t="str">
            <v>14.05.94</v>
          </cell>
          <cell r="F2098" t="str">
            <v>12CĐ-Đ2</v>
          </cell>
          <cell r="G2098" t="str">
            <v xml:space="preserve"> </v>
          </cell>
          <cell r="H2098" t="str">
            <v>B</v>
          </cell>
        </row>
        <row r="2099">
          <cell r="B2099" t="str">
            <v>12D301Đ114</v>
          </cell>
          <cell r="C2099" t="str">
            <v>Nguyễn Thanh</v>
          </cell>
          <cell r="D2099" t="str">
            <v>Quyền</v>
          </cell>
          <cell r="E2099" t="str">
            <v>18.11.94</v>
          </cell>
          <cell r="F2099" t="str">
            <v>12CĐ-Đ2</v>
          </cell>
          <cell r="G2099" t="str">
            <v xml:space="preserve"> </v>
          </cell>
          <cell r="H2099" t="str">
            <v>B</v>
          </cell>
        </row>
        <row r="2100">
          <cell r="B2100" t="str">
            <v>12D301Đ115</v>
          </cell>
          <cell r="C2100" t="str">
            <v>Ong Dù</v>
          </cell>
          <cell r="D2100" t="str">
            <v>Sén</v>
          </cell>
          <cell r="E2100" t="str">
            <v>19.11.94</v>
          </cell>
          <cell r="F2100" t="str">
            <v>12CĐ-Đ2</v>
          </cell>
          <cell r="G2100" t="str">
            <v xml:space="preserve"> </v>
          </cell>
          <cell r="H2100" t="str">
            <v>B</v>
          </cell>
          <cell r="I2100" t="str">
            <v>Đ3</v>
          </cell>
        </row>
        <row r="2101">
          <cell r="B2101" t="str">
            <v>12D301Đ118</v>
          </cell>
          <cell r="C2101" t="str">
            <v xml:space="preserve">Nguyễn Ngọc  </v>
          </cell>
          <cell r="D2101" t="str">
            <v>Tài</v>
          </cell>
          <cell r="E2101" t="str">
            <v>17.05.94</v>
          </cell>
          <cell r="F2101" t="str">
            <v>12CĐ-Đ2</v>
          </cell>
          <cell r="G2101" t="str">
            <v xml:space="preserve"> </v>
          </cell>
          <cell r="H2101" t="str">
            <v>B</v>
          </cell>
        </row>
        <row r="2102">
          <cell r="B2102" t="str">
            <v>12D301Đ126</v>
          </cell>
          <cell r="C2102" t="str">
            <v xml:space="preserve">Nguyễn Văn  </v>
          </cell>
          <cell r="D2102" t="str">
            <v>Thành</v>
          </cell>
          <cell r="E2102" t="str">
            <v>02.12.94</v>
          </cell>
          <cell r="F2102" t="str">
            <v>12CĐ-Đ2</v>
          </cell>
          <cell r="G2102" t="str">
            <v xml:space="preserve"> </v>
          </cell>
          <cell r="H2102" t="str">
            <v>B</v>
          </cell>
        </row>
        <row r="2103">
          <cell r="B2103" t="str">
            <v>12D301Đ134</v>
          </cell>
          <cell r="C2103" t="str">
            <v>Đổng Thành</v>
          </cell>
          <cell r="D2103" t="str">
            <v>Thoại</v>
          </cell>
          <cell r="E2103" t="str">
            <v>11.09.93</v>
          </cell>
          <cell r="F2103" t="str">
            <v>12CĐ-Đ2</v>
          </cell>
          <cell r="G2103" t="str">
            <v xml:space="preserve"> </v>
          </cell>
          <cell r="H2103" t="str">
            <v>B</v>
          </cell>
          <cell r="I2103" t="str">
            <v>DT.Chăm</v>
          </cell>
        </row>
        <row r="2104">
          <cell r="B2104" t="str">
            <v>12D301Đ138</v>
          </cell>
          <cell r="C2104" t="str">
            <v>Nguyễn Văn</v>
          </cell>
          <cell r="D2104" t="str">
            <v>Thương</v>
          </cell>
          <cell r="E2104" t="str">
            <v>15.08.94</v>
          </cell>
          <cell r="F2104" t="str">
            <v>12CĐ-Đ2</v>
          </cell>
          <cell r="G2104" t="str">
            <v xml:space="preserve"> </v>
          </cell>
          <cell r="H2104" t="str">
            <v>B</v>
          </cell>
        </row>
        <row r="2105">
          <cell r="B2105" t="str">
            <v>12D301Đ143</v>
          </cell>
          <cell r="C2105" t="str">
            <v>Tô Văn</v>
          </cell>
          <cell r="D2105" t="str">
            <v>Tính</v>
          </cell>
          <cell r="E2105" t="str">
            <v>00.00.91</v>
          </cell>
          <cell r="F2105" t="str">
            <v>12CĐ-Đ2</v>
          </cell>
          <cell r="H2105" t="str">
            <v>B</v>
          </cell>
          <cell r="I2105" t="str">
            <v>Đ3</v>
          </cell>
        </row>
        <row r="2106">
          <cell r="B2106" t="str">
            <v>12D301Đ150</v>
          </cell>
          <cell r="C2106" t="str">
            <v>Nguyễn Hữu</v>
          </cell>
          <cell r="D2106" t="str">
            <v>Trọng</v>
          </cell>
          <cell r="E2106" t="str">
            <v>28.01.94</v>
          </cell>
          <cell r="F2106" t="str">
            <v>12CĐ-Đ2</v>
          </cell>
          <cell r="G2106" t="str">
            <v xml:space="preserve"> </v>
          </cell>
          <cell r="H2106" t="str">
            <v>B</v>
          </cell>
          <cell r="I2106" t="str">
            <v>VPNQ.15/10/13KT</v>
          </cell>
        </row>
        <row r="2107">
          <cell r="B2107" t="str">
            <v>12D301Đ159</v>
          </cell>
          <cell r="C2107" t="str">
            <v>Lê Thanh Anh</v>
          </cell>
          <cell r="D2107" t="str">
            <v>Tuấn</v>
          </cell>
          <cell r="E2107" t="str">
            <v>06.06.94</v>
          </cell>
          <cell r="F2107" t="str">
            <v>12CĐ-Đ2</v>
          </cell>
          <cell r="G2107" t="str">
            <v xml:space="preserve"> </v>
          </cell>
          <cell r="H2107" t="str">
            <v>B</v>
          </cell>
          <cell r="I2107" t="str">
            <v>Đ3</v>
          </cell>
        </row>
        <row r="2108">
          <cell r="B2108" t="str">
            <v>12D301Đ162</v>
          </cell>
          <cell r="C2108" t="str">
            <v xml:space="preserve">Kim Thanh  </v>
          </cell>
          <cell r="D2108" t="str">
            <v>Tùng</v>
          </cell>
          <cell r="E2108" t="str">
            <v>01.11.94</v>
          </cell>
          <cell r="F2108" t="str">
            <v>12CĐ-Đ2</v>
          </cell>
          <cell r="G2108" t="str">
            <v xml:space="preserve"> </v>
          </cell>
        </row>
        <row r="2109">
          <cell r="B2109" t="str">
            <v>12D301Đ166</v>
          </cell>
          <cell r="C2109" t="str">
            <v>Dương Quang</v>
          </cell>
          <cell r="D2109" t="str">
            <v>Vinh</v>
          </cell>
          <cell r="E2109" t="str">
            <v>15.07.94</v>
          </cell>
          <cell r="F2109" t="str">
            <v>12CĐ-Đ2</v>
          </cell>
          <cell r="G2109" t="str">
            <v xml:space="preserve"> </v>
          </cell>
          <cell r="H2109" t="str">
            <v>B</v>
          </cell>
          <cell r="I2109" t="str">
            <v>TNLĐ61%</v>
          </cell>
        </row>
        <row r="2110">
          <cell r="B2110" t="str">
            <v>12D301Đ170</v>
          </cell>
          <cell r="C2110" t="str">
            <v>Trần Thanh</v>
          </cell>
          <cell r="D2110" t="str">
            <v>Vũ</v>
          </cell>
          <cell r="E2110" t="str">
            <v>20.06.92</v>
          </cell>
          <cell r="F2110" t="str">
            <v>12CĐ-Đ2</v>
          </cell>
          <cell r="G2110" t="str">
            <v xml:space="preserve"> </v>
          </cell>
          <cell r="H2110" t="str">
            <v>B</v>
          </cell>
        </row>
        <row r="2111">
          <cell r="B2111" t="str">
            <v>11D0010059</v>
          </cell>
          <cell r="C2111" t="str">
            <v>Nguyễn Trường</v>
          </cell>
          <cell r="D2111" t="str">
            <v>Sơn</v>
          </cell>
          <cell r="E2111" t="str">
            <v>27.12.89</v>
          </cell>
          <cell r="F2111" t="str">
            <v>12CĐ-Đ2</v>
          </cell>
          <cell r="G2111" t="str">
            <v>r</v>
          </cell>
          <cell r="H2111" t="str">
            <v>B</v>
          </cell>
          <cell r="I2111" t="str">
            <v>BL.11CĐ-Đ1</v>
          </cell>
        </row>
        <row r="2112">
          <cell r="B2112" t="str">
            <v>11D0010074</v>
          </cell>
          <cell r="C2112" t="str">
            <v>Võ Trọng</v>
          </cell>
          <cell r="D2112" t="str">
            <v>Trí</v>
          </cell>
          <cell r="E2112" t="str">
            <v>21.09.92</v>
          </cell>
          <cell r="F2112" t="str">
            <v>12CĐ-Đ2</v>
          </cell>
          <cell r="G2112" t="str">
            <v>r</v>
          </cell>
          <cell r="H2112" t="str">
            <v>B</v>
          </cell>
          <cell r="I2112" t="str">
            <v>TNH.11CĐ-Đ1</v>
          </cell>
        </row>
        <row r="2113">
          <cell r="B2113" t="str">
            <v>12D301Đ004</v>
          </cell>
          <cell r="C2113" t="str">
            <v xml:space="preserve">Nguyễn Hoàng  </v>
          </cell>
          <cell r="D2113" t="str">
            <v>Anh</v>
          </cell>
          <cell r="E2113" t="str">
            <v>17.10.94</v>
          </cell>
          <cell r="F2113" t="str">
            <v>12CĐ-Đ3</v>
          </cell>
          <cell r="G2113" t="str">
            <v>LPHT</v>
          </cell>
          <cell r="H2113" t="str">
            <v>B</v>
          </cell>
          <cell r="I2113" t="str">
            <v>Đ4</v>
          </cell>
        </row>
        <row r="2114">
          <cell r="B2114" t="str">
            <v>12D301Đ012</v>
          </cell>
          <cell r="C2114" t="str">
            <v>Nguyễn Công</v>
          </cell>
          <cell r="D2114" t="str">
            <v>Chiến</v>
          </cell>
          <cell r="E2114" t="str">
            <v>10.07.94</v>
          </cell>
          <cell r="F2114" t="str">
            <v>12CĐ-Đ3</v>
          </cell>
          <cell r="G2114" t="str">
            <v xml:space="preserve"> </v>
          </cell>
          <cell r="H2114" t="str">
            <v>B</v>
          </cell>
          <cell r="I2114" t="str">
            <v>Đ4</v>
          </cell>
        </row>
        <row r="2115">
          <cell r="B2115" t="str">
            <v>12D301Đ016</v>
          </cell>
          <cell r="C2115" t="str">
            <v xml:space="preserve">Nguyễn Cao  </v>
          </cell>
          <cell r="D2115" t="str">
            <v>Cường</v>
          </cell>
          <cell r="E2115" t="str">
            <v>02.01.94</v>
          </cell>
          <cell r="F2115" t="str">
            <v>12CĐ-Đ3</v>
          </cell>
          <cell r="G2115" t="str">
            <v>LT</v>
          </cell>
          <cell r="H2115" t="str">
            <v>B</v>
          </cell>
          <cell r="I2115" t="str">
            <v>Đ4</v>
          </cell>
        </row>
        <row r="2116">
          <cell r="B2116" t="str">
            <v>12D301Đ020</v>
          </cell>
          <cell r="C2116" t="str">
            <v xml:space="preserve">Nguyễn Thành  </v>
          </cell>
          <cell r="D2116" t="str">
            <v>Diên</v>
          </cell>
          <cell r="E2116" t="str">
            <v>30.03.94</v>
          </cell>
          <cell r="F2116" t="str">
            <v>12CĐ-Đ3</v>
          </cell>
          <cell r="G2116" t="str">
            <v xml:space="preserve"> </v>
          </cell>
          <cell r="H2116" t="str">
            <v>B</v>
          </cell>
          <cell r="I2116" t="str">
            <v>Đ4</v>
          </cell>
        </row>
        <row r="2117">
          <cell r="B2117" t="str">
            <v>12D301Đ028</v>
          </cell>
          <cell r="C2117" t="str">
            <v xml:space="preserve">Đỗ Đình  </v>
          </cell>
          <cell r="D2117" t="str">
            <v>Dương</v>
          </cell>
          <cell r="E2117" t="str">
            <v>25.01.94</v>
          </cell>
          <cell r="F2117" t="str">
            <v>12CĐ-Đ3</v>
          </cell>
          <cell r="G2117" t="str">
            <v xml:space="preserve"> </v>
          </cell>
          <cell r="H2117" t="str">
            <v>B</v>
          </cell>
          <cell r="I2117" t="str">
            <v>BL 9/9/2014</v>
          </cell>
        </row>
        <row r="2118">
          <cell r="B2118" t="str">
            <v>12D301Đ032</v>
          </cell>
          <cell r="C2118" t="str">
            <v xml:space="preserve">Nguyễn Phước Quí </v>
          </cell>
          <cell r="D2118" t="str">
            <v>Duy</v>
          </cell>
          <cell r="E2118" t="str">
            <v>01.01.93</v>
          </cell>
          <cell r="F2118" t="str">
            <v>12CĐ-Đ3</v>
          </cell>
          <cell r="G2118" t="str">
            <v xml:space="preserve"> </v>
          </cell>
          <cell r="H2118" t="str">
            <v>B</v>
          </cell>
          <cell r="I2118" t="str">
            <v>Đ4-VPNQ06/11/13KT-VPNQ09/12/13CC-VPNQ06/3/14CC2</v>
          </cell>
        </row>
        <row r="2119">
          <cell r="B2119" t="str">
            <v>12D301Đ036</v>
          </cell>
          <cell r="C2119" t="str">
            <v xml:space="preserve">Nguyễn Hải  </v>
          </cell>
          <cell r="D2119" t="str">
            <v>Đăng</v>
          </cell>
          <cell r="E2119" t="str">
            <v>12.12.93</v>
          </cell>
          <cell r="F2119" t="str">
            <v>12CĐ-Đ3</v>
          </cell>
          <cell r="G2119" t="str">
            <v xml:space="preserve"> </v>
          </cell>
          <cell r="H2119" t="str">
            <v>B</v>
          </cell>
          <cell r="I2119" t="str">
            <v>Đ4</v>
          </cell>
        </row>
        <row r="2120">
          <cell r="B2120" t="str">
            <v>12D301Đ040</v>
          </cell>
          <cell r="C2120" t="str">
            <v>Huỳnh Thanh</v>
          </cell>
          <cell r="D2120" t="str">
            <v>Điệp</v>
          </cell>
          <cell r="E2120" t="str">
            <v>10.02.93</v>
          </cell>
          <cell r="F2120" t="str">
            <v>12CĐ-Đ3</v>
          </cell>
          <cell r="G2120" t="str">
            <v xml:space="preserve"> </v>
          </cell>
          <cell r="H2120" t="str">
            <v>B</v>
          </cell>
          <cell r="I2120" t="str">
            <v>Đ4</v>
          </cell>
        </row>
        <row r="2121">
          <cell r="B2121" t="str">
            <v>12D301Đ052</v>
          </cell>
          <cell r="C2121" t="str">
            <v>Hà Công</v>
          </cell>
          <cell r="D2121" t="str">
            <v>Hậu</v>
          </cell>
          <cell r="E2121" t="str">
            <v>20.12.94</v>
          </cell>
          <cell r="F2121" t="str">
            <v>12CĐ-Đ3</v>
          </cell>
          <cell r="G2121" t="str">
            <v xml:space="preserve"> </v>
          </cell>
          <cell r="H2121" t="str">
            <v>B</v>
          </cell>
          <cell r="I2121" t="str">
            <v>Đ4</v>
          </cell>
        </row>
        <row r="2122">
          <cell r="B2122" t="str">
            <v>12D301Đ056</v>
          </cell>
          <cell r="C2122" t="str">
            <v>Đặng Minh</v>
          </cell>
          <cell r="D2122" t="str">
            <v>Hiếu</v>
          </cell>
          <cell r="E2122" t="str">
            <v>29.08.94</v>
          </cell>
          <cell r="F2122" t="str">
            <v>12CĐ-Đ3</v>
          </cell>
          <cell r="G2122" t="str">
            <v xml:space="preserve"> </v>
          </cell>
          <cell r="H2122" t="str">
            <v>B</v>
          </cell>
          <cell r="I2122" t="str">
            <v>Đ4</v>
          </cell>
        </row>
        <row r="2123">
          <cell r="B2123" t="str">
            <v>12D301Đ060</v>
          </cell>
          <cell r="C2123" t="str">
            <v>Lê Nguyễn Minh</v>
          </cell>
          <cell r="D2123" t="str">
            <v>Hoàng</v>
          </cell>
          <cell r="E2123" t="str">
            <v>08.06.94</v>
          </cell>
          <cell r="F2123" t="str">
            <v>12CĐ-Đ3</v>
          </cell>
          <cell r="G2123" t="str">
            <v xml:space="preserve"> </v>
          </cell>
          <cell r="I2123" t="str">
            <v>Đ4-VPNQ05/5/14KT</v>
          </cell>
        </row>
        <row r="2124">
          <cell r="B2124" t="str">
            <v>12D301Đ076</v>
          </cell>
          <cell r="C2124" t="str">
            <v xml:space="preserve">Võ Lý  </v>
          </cell>
          <cell r="D2124" t="str">
            <v>Long</v>
          </cell>
          <cell r="E2124" t="str">
            <v>30.12.94</v>
          </cell>
          <cell r="F2124" t="str">
            <v>12CĐ-Đ3</v>
          </cell>
          <cell r="G2124" t="str">
            <v xml:space="preserve"> </v>
          </cell>
          <cell r="H2124" t="str">
            <v>B</v>
          </cell>
          <cell r="I2124" t="str">
            <v>Đ4</v>
          </cell>
        </row>
        <row r="2125">
          <cell r="B2125" t="str">
            <v>12D301Đ080</v>
          </cell>
          <cell r="C2125" t="str">
            <v>Trần Văn</v>
          </cell>
          <cell r="D2125" t="str">
            <v>Lực</v>
          </cell>
          <cell r="E2125" t="str">
            <v>17.05.94</v>
          </cell>
          <cell r="F2125" t="str">
            <v>12CĐ-Đ3</v>
          </cell>
          <cell r="G2125" t="str">
            <v xml:space="preserve"> </v>
          </cell>
          <cell r="H2125" t="str">
            <v>B</v>
          </cell>
          <cell r="I2125" t="str">
            <v>Đ4-VPNQ06/11/13KT-VPNQ09/12/13CC-VPNQ06/3/14CC2</v>
          </cell>
        </row>
        <row r="2126">
          <cell r="B2126" t="str">
            <v>12D301Đ083</v>
          </cell>
          <cell r="C2126" t="str">
            <v>Trần Kim</v>
          </cell>
          <cell r="D2126" t="str">
            <v>Minh</v>
          </cell>
          <cell r="E2126" t="str">
            <v>19.08.94</v>
          </cell>
          <cell r="F2126" t="str">
            <v>12CĐ-Đ3</v>
          </cell>
          <cell r="G2126" t="str">
            <v xml:space="preserve"> </v>
          </cell>
          <cell r="H2126" t="str">
            <v>B</v>
          </cell>
        </row>
        <row r="2127">
          <cell r="B2127" t="str">
            <v>12D301Đ084</v>
          </cell>
          <cell r="C2127" t="str">
            <v>Ngô Anh</v>
          </cell>
          <cell r="D2127" t="str">
            <v>Nam</v>
          </cell>
          <cell r="E2127" t="str">
            <v>06.11.93</v>
          </cell>
          <cell r="F2127" t="str">
            <v>12CĐ-Đ3</v>
          </cell>
          <cell r="G2127" t="str">
            <v xml:space="preserve"> </v>
          </cell>
          <cell r="H2127" t="str">
            <v>B</v>
          </cell>
          <cell r="I2127" t="str">
            <v>Đ4</v>
          </cell>
        </row>
        <row r="2128">
          <cell r="B2128" t="str">
            <v>12D301Đ088</v>
          </cell>
          <cell r="C2128" t="str">
            <v>Hà Tấn</v>
          </cell>
          <cell r="D2128" t="str">
            <v>Ngân</v>
          </cell>
          <cell r="E2128" t="str">
            <v>18.11.94</v>
          </cell>
          <cell r="F2128" t="str">
            <v>12CĐ-Đ3</v>
          </cell>
          <cell r="G2128" t="str">
            <v xml:space="preserve"> </v>
          </cell>
          <cell r="H2128" t="str">
            <v>B</v>
          </cell>
          <cell r="I2128" t="str">
            <v>Đ4</v>
          </cell>
        </row>
        <row r="2129">
          <cell r="B2129" t="str">
            <v>12D301Đ092</v>
          </cell>
          <cell r="C2129" t="str">
            <v xml:space="preserve">Nguyễn Ngọc  </v>
          </cell>
          <cell r="D2129" t="str">
            <v>Nguyên</v>
          </cell>
          <cell r="E2129" t="str">
            <v>04.06.94</v>
          </cell>
          <cell r="F2129" t="str">
            <v>12CĐ-Đ3</v>
          </cell>
          <cell r="G2129" t="str">
            <v xml:space="preserve"> </v>
          </cell>
          <cell r="H2129" t="str">
            <v>B</v>
          </cell>
          <cell r="I2129" t="str">
            <v>Đ4</v>
          </cell>
        </row>
        <row r="2130">
          <cell r="B2130" t="str">
            <v>12D301Đ096</v>
          </cell>
          <cell r="C2130" t="str">
            <v xml:space="preserve">Huỳnh Hữu  </v>
          </cell>
          <cell r="D2130" t="str">
            <v>Nhất</v>
          </cell>
          <cell r="E2130" t="str">
            <v>19.07.94</v>
          </cell>
          <cell r="F2130" t="str">
            <v>12CĐ-Đ3</v>
          </cell>
          <cell r="G2130" t="str">
            <v xml:space="preserve"> </v>
          </cell>
          <cell r="H2130" t="str">
            <v>B</v>
          </cell>
          <cell r="I2130" t="str">
            <v>Đ4</v>
          </cell>
        </row>
        <row r="2131">
          <cell r="B2131" t="str">
            <v>12D301Đ100</v>
          </cell>
          <cell r="C2131" t="str">
            <v xml:space="preserve">Võ Tấn  </v>
          </cell>
          <cell r="D2131" t="str">
            <v>Pháp</v>
          </cell>
          <cell r="E2131" t="str">
            <v>20.10.90</v>
          </cell>
          <cell r="F2131" t="str">
            <v>12CĐ-Đ3</v>
          </cell>
          <cell r="G2131" t="str">
            <v xml:space="preserve"> </v>
          </cell>
          <cell r="H2131" t="str">
            <v>B</v>
          </cell>
          <cell r="I2131" t="str">
            <v>Đ4</v>
          </cell>
        </row>
        <row r="2132">
          <cell r="B2132" t="str">
            <v>12D301Đ104</v>
          </cell>
          <cell r="C2132" t="str">
            <v>Võ Tiến</v>
          </cell>
          <cell r="D2132" t="str">
            <v>Phát</v>
          </cell>
          <cell r="E2132" t="str">
            <v>04.11.93</v>
          </cell>
          <cell r="F2132" t="str">
            <v>12CĐ-Đ3</v>
          </cell>
          <cell r="G2132" t="str">
            <v xml:space="preserve"> </v>
          </cell>
          <cell r="H2132" t="str">
            <v>B</v>
          </cell>
          <cell r="I2132" t="str">
            <v>Đ4</v>
          </cell>
        </row>
        <row r="2133">
          <cell r="B2133" t="str">
            <v>12D301Đ107</v>
          </cell>
          <cell r="C2133" t="str">
            <v>Đoàn Thanh</v>
          </cell>
          <cell r="D2133" t="str">
            <v>Phong</v>
          </cell>
          <cell r="E2133" t="str">
            <v>05.09.94</v>
          </cell>
          <cell r="F2133" t="str">
            <v>12CĐ-Đ3</v>
          </cell>
          <cell r="G2133" t="str">
            <v xml:space="preserve"> </v>
          </cell>
          <cell r="H2133" t="str">
            <v>B</v>
          </cell>
        </row>
        <row r="2134">
          <cell r="B2134" t="str">
            <v>12D301Đ111</v>
          </cell>
          <cell r="C2134" t="str">
            <v xml:space="preserve">Đặng   </v>
          </cell>
          <cell r="D2134" t="str">
            <v>Quý</v>
          </cell>
          <cell r="E2134" t="str">
            <v>19.02.94</v>
          </cell>
          <cell r="F2134" t="str">
            <v>12CĐ-Đ3</v>
          </cell>
          <cell r="G2134" t="str">
            <v xml:space="preserve"> </v>
          </cell>
          <cell r="H2134" t="str">
            <v>B</v>
          </cell>
        </row>
        <row r="2135">
          <cell r="B2135" t="str">
            <v>12D301Đ112</v>
          </cell>
          <cell r="C2135" t="str">
            <v xml:space="preserve">Kiều Thanh  </v>
          </cell>
          <cell r="D2135" t="str">
            <v>Quý</v>
          </cell>
          <cell r="E2135" t="str">
            <v>05.02.94</v>
          </cell>
          <cell r="F2135" t="str">
            <v>12CĐ-Đ3</v>
          </cell>
          <cell r="G2135" t="str">
            <v xml:space="preserve"> </v>
          </cell>
          <cell r="H2135" t="str">
            <v>B</v>
          </cell>
          <cell r="I2135" t="str">
            <v>Đ4-VPNQ06/3/14KT</v>
          </cell>
        </row>
        <row r="2136">
          <cell r="B2136" t="str">
            <v>12D301Đ116</v>
          </cell>
          <cell r="C2136" t="str">
            <v>Nguyễn Văn</v>
          </cell>
          <cell r="D2136" t="str">
            <v>Sơn</v>
          </cell>
          <cell r="E2136" t="str">
            <v>30.01.94</v>
          </cell>
          <cell r="F2136" t="str">
            <v>12CĐ-Đ3</v>
          </cell>
          <cell r="G2136" t="str">
            <v xml:space="preserve"> </v>
          </cell>
          <cell r="H2136" t="str">
            <v>B</v>
          </cell>
          <cell r="I2136" t="str">
            <v>Đ4-VPNQ05/5/14KT</v>
          </cell>
        </row>
        <row r="2137">
          <cell r="B2137" t="str">
            <v>12D301Đ119</v>
          </cell>
          <cell r="C2137" t="str">
            <v xml:space="preserve">Nguyễn Hoàng  </v>
          </cell>
          <cell r="D2137" t="str">
            <v>Tâm</v>
          </cell>
          <cell r="E2137" t="str">
            <v>05.12.94</v>
          </cell>
          <cell r="F2137" t="str">
            <v>12CĐ-Đ3</v>
          </cell>
          <cell r="H2137" t="str">
            <v>B</v>
          </cell>
          <cell r="I2137" t="str">
            <v>VPNQ05/5/14KT</v>
          </cell>
        </row>
        <row r="2138">
          <cell r="B2138" t="str">
            <v>12D301Đ120</v>
          </cell>
          <cell r="C2138" t="str">
            <v>Đỗ Như</v>
          </cell>
          <cell r="D2138" t="str">
            <v>Tân</v>
          </cell>
          <cell r="E2138" t="str">
            <v>27.05.92</v>
          </cell>
          <cell r="F2138" t="str">
            <v>12CĐ-Đ3</v>
          </cell>
          <cell r="G2138" t="str">
            <v xml:space="preserve"> </v>
          </cell>
          <cell r="H2138" t="str">
            <v>B</v>
          </cell>
          <cell r="I2138" t="str">
            <v>Đ4</v>
          </cell>
        </row>
        <row r="2139">
          <cell r="B2139" t="str">
            <v>12D301Đ123</v>
          </cell>
          <cell r="C2139" t="str">
            <v>Đoàn Hữu</v>
          </cell>
          <cell r="D2139" t="str">
            <v>Thắng</v>
          </cell>
          <cell r="E2139" t="str">
            <v>05.02.94</v>
          </cell>
          <cell r="F2139" t="str">
            <v>12CĐ-Đ3</v>
          </cell>
          <cell r="G2139" t="str">
            <v xml:space="preserve"> </v>
          </cell>
        </row>
        <row r="2140">
          <cell r="B2140" t="str">
            <v>12D301Đ128</v>
          </cell>
          <cell r="C2140" t="str">
            <v>Võ</v>
          </cell>
          <cell r="D2140" t="str">
            <v>Thanh</v>
          </cell>
          <cell r="E2140" t="str">
            <v>08.01.94</v>
          </cell>
          <cell r="F2140" t="str">
            <v>12CĐ-Đ3</v>
          </cell>
          <cell r="G2140" t="str">
            <v xml:space="preserve"> </v>
          </cell>
          <cell r="H2140" t="str">
            <v>B</v>
          </cell>
          <cell r="I2140" t="str">
            <v>Đ4-con TB 3/4</v>
          </cell>
        </row>
        <row r="2141">
          <cell r="B2141" t="str">
            <v>12D301Đ132</v>
          </cell>
          <cell r="C2141" t="str">
            <v>Võ Văn</v>
          </cell>
          <cell r="D2141" t="str">
            <v>Thiết</v>
          </cell>
          <cell r="E2141" t="str">
            <v>17.01.94</v>
          </cell>
          <cell r="F2141" t="str">
            <v>12CĐ-Đ3</v>
          </cell>
          <cell r="G2141" t="str">
            <v xml:space="preserve"> </v>
          </cell>
          <cell r="H2141" t="str">
            <v>B</v>
          </cell>
          <cell r="I2141" t="str">
            <v>Đ4</v>
          </cell>
        </row>
        <row r="2142">
          <cell r="B2142" t="str">
            <v>12D301Đ136</v>
          </cell>
          <cell r="C2142" t="str">
            <v xml:space="preserve">Ngô Minh  </v>
          </cell>
          <cell r="D2142" t="str">
            <v>Thống</v>
          </cell>
          <cell r="E2142" t="str">
            <v>09.01.94</v>
          </cell>
          <cell r="F2142" t="str">
            <v>12CĐ-Đ3</v>
          </cell>
          <cell r="G2142" t="str">
            <v xml:space="preserve"> </v>
          </cell>
          <cell r="H2142" t="str">
            <v>B</v>
          </cell>
          <cell r="I2142" t="str">
            <v>Đ4</v>
          </cell>
        </row>
        <row r="2143">
          <cell r="B2143" t="str">
            <v>12D301Đ140</v>
          </cell>
          <cell r="C2143" t="str">
            <v>Võ Văn</v>
          </cell>
          <cell r="D2143" t="str">
            <v>Thương</v>
          </cell>
          <cell r="E2143" t="str">
            <v>22.09.93</v>
          </cell>
          <cell r="F2143" t="str">
            <v>12CĐ-Đ3</v>
          </cell>
          <cell r="G2143" t="str">
            <v xml:space="preserve"> </v>
          </cell>
          <cell r="H2143" t="str">
            <v>B</v>
          </cell>
          <cell r="I2143" t="str">
            <v>Đ4</v>
          </cell>
        </row>
        <row r="2144">
          <cell r="B2144" t="str">
            <v>12D301Đ147</v>
          </cell>
          <cell r="C2144" t="str">
            <v>Đỗ Minh</v>
          </cell>
          <cell r="D2144" t="str">
            <v>Trí</v>
          </cell>
          <cell r="E2144" t="str">
            <v>04.09.94</v>
          </cell>
          <cell r="F2144" t="str">
            <v>12CĐ-Đ3</v>
          </cell>
          <cell r="G2144" t="str">
            <v xml:space="preserve"> </v>
          </cell>
          <cell r="H2144" t="str">
            <v>B</v>
          </cell>
        </row>
        <row r="2145">
          <cell r="B2145" t="str">
            <v>12D301Đ148</v>
          </cell>
          <cell r="C2145" t="str">
            <v>Nguyễn Thanh</v>
          </cell>
          <cell r="D2145" t="str">
            <v>Triệu</v>
          </cell>
          <cell r="E2145" t="str">
            <v>14.07.94</v>
          </cell>
          <cell r="F2145" t="str">
            <v>12CĐ-Đ3</v>
          </cell>
          <cell r="G2145" t="str">
            <v xml:space="preserve"> </v>
          </cell>
          <cell r="I2145" t="str">
            <v>Đ4</v>
          </cell>
        </row>
        <row r="2146">
          <cell r="B2146" t="str">
            <v>12D301Đ152</v>
          </cell>
          <cell r="C2146" t="str">
            <v>Huỳnh Ngọc</v>
          </cell>
          <cell r="D2146" t="str">
            <v>Trung</v>
          </cell>
          <cell r="E2146" t="str">
            <v>24.12.94</v>
          </cell>
          <cell r="F2146" t="str">
            <v>12CĐ-Đ3</v>
          </cell>
          <cell r="G2146" t="str">
            <v>LPKL</v>
          </cell>
          <cell r="H2146" t="str">
            <v>B</v>
          </cell>
          <cell r="I2146" t="str">
            <v>Đ4</v>
          </cell>
        </row>
        <row r="2147">
          <cell r="B2147" t="str">
            <v>12D301Đ156</v>
          </cell>
          <cell r="C2147" t="str">
            <v>Võ Anh</v>
          </cell>
          <cell r="D2147" t="str">
            <v>Trung</v>
          </cell>
          <cell r="E2147" t="str">
            <v>24.04.94</v>
          </cell>
          <cell r="F2147" t="str">
            <v>12CĐ-Đ3</v>
          </cell>
          <cell r="G2147" t="str">
            <v xml:space="preserve"> </v>
          </cell>
          <cell r="H2147" t="str">
            <v>B</v>
          </cell>
          <cell r="I2147" t="str">
            <v>Đ4</v>
          </cell>
        </row>
        <row r="2148">
          <cell r="B2148" t="str">
            <v>12D301Đ160</v>
          </cell>
          <cell r="C2148" t="str">
            <v xml:space="preserve">Nguyễn Công  </v>
          </cell>
          <cell r="D2148" t="str">
            <v>Tuấn</v>
          </cell>
          <cell r="E2148" t="str">
            <v>04.07.94</v>
          </cell>
          <cell r="F2148" t="str">
            <v>12CĐ-Đ3</v>
          </cell>
          <cell r="G2148" t="str">
            <v xml:space="preserve"> </v>
          </cell>
          <cell r="H2148" t="str">
            <v>B</v>
          </cell>
          <cell r="I2148" t="str">
            <v>Đ4</v>
          </cell>
        </row>
        <row r="2149">
          <cell r="B2149" t="str">
            <v>12D301Đ164</v>
          </cell>
          <cell r="C2149" t="str">
            <v xml:space="preserve">Võ Văn  </v>
          </cell>
          <cell r="D2149" t="str">
            <v>Tý</v>
          </cell>
          <cell r="E2149" t="str">
            <v>10.09.93</v>
          </cell>
          <cell r="F2149" t="str">
            <v>12CĐ-Đ3</v>
          </cell>
          <cell r="G2149" t="str">
            <v xml:space="preserve"> </v>
          </cell>
          <cell r="I2149" t="str">
            <v>Đ4</v>
          </cell>
        </row>
        <row r="2150">
          <cell r="B2150" t="str">
            <v>12D301Đ167</v>
          </cell>
          <cell r="C2150" t="str">
            <v>Trịnh Tấn</v>
          </cell>
          <cell r="D2150" t="str">
            <v>Vinh</v>
          </cell>
          <cell r="E2150" t="str">
            <v>02.01.93</v>
          </cell>
          <cell r="F2150" t="str">
            <v>12CĐ-Đ3</v>
          </cell>
          <cell r="H2150" t="str">
            <v>B</v>
          </cell>
        </row>
        <row r="2151">
          <cell r="B2151" t="str">
            <v>12D301Đ168</v>
          </cell>
          <cell r="C2151" t="str">
            <v xml:space="preserve">Nguyễn Hoài Phong </v>
          </cell>
          <cell r="D2151" t="str">
            <v>Vũ</v>
          </cell>
          <cell r="E2151" t="str">
            <v>18.11.94</v>
          </cell>
          <cell r="F2151" t="str">
            <v>12CĐ-Đ3</v>
          </cell>
          <cell r="G2151" t="str">
            <v xml:space="preserve"> </v>
          </cell>
          <cell r="H2151" t="str">
            <v>B</v>
          </cell>
          <cell r="I2151" t="str">
            <v>Đ4</v>
          </cell>
        </row>
        <row r="2152">
          <cell r="B2152" t="str">
            <v>12D301Đ171</v>
          </cell>
          <cell r="C2152" t="str">
            <v>Nguyễn Hoàng</v>
          </cell>
          <cell r="D2152" t="str">
            <v>Vỹ</v>
          </cell>
          <cell r="E2152" t="str">
            <v>15.07.94</v>
          </cell>
          <cell r="F2152" t="str">
            <v>12CĐ-Đ3</v>
          </cell>
          <cell r="G2152" t="str">
            <v xml:space="preserve"> </v>
          </cell>
          <cell r="H2152" t="str">
            <v>B</v>
          </cell>
        </row>
        <row r="2153">
          <cell r="B2153" t="str">
            <v>12D301Đ172</v>
          </cell>
          <cell r="C2153" t="str">
            <v xml:space="preserve">Võ Văn  </v>
          </cell>
          <cell r="D2153" t="str">
            <v>Yên</v>
          </cell>
          <cell r="E2153" t="str">
            <v>24.12.93</v>
          </cell>
          <cell r="F2153" t="str">
            <v>12CĐ-Đ3</v>
          </cell>
          <cell r="G2153" t="str">
            <v xml:space="preserve"> </v>
          </cell>
          <cell r="H2153" t="str">
            <v>B</v>
          </cell>
          <cell r="I2153" t="str">
            <v>Đ4</v>
          </cell>
        </row>
        <row r="2154">
          <cell r="B2154" t="str">
            <v>11D0010114</v>
          </cell>
          <cell r="C2154" t="str">
            <v>Nguyễn Quốc</v>
          </cell>
          <cell r="D2154" t="str">
            <v>Đạt</v>
          </cell>
          <cell r="E2154" t="str">
            <v>19.09.92</v>
          </cell>
          <cell r="F2154" t="str">
            <v>12CĐ-Đ3</v>
          </cell>
          <cell r="G2154" t="str">
            <v>r</v>
          </cell>
          <cell r="H2154" t="str">
            <v>B</v>
          </cell>
          <cell r="I2154" t="str">
            <v>BL.11CĐ-Đ3-VPNQ06/3/14KT-VPNQ05/5/14CC</v>
          </cell>
        </row>
        <row r="2155">
          <cell r="B2155" t="str">
            <v>11D0010304</v>
          </cell>
          <cell r="C2155" t="str">
            <v>Trần Anh</v>
          </cell>
          <cell r="D2155" t="str">
            <v>Văn</v>
          </cell>
          <cell r="E2155" t="str">
            <v>28.08.93</v>
          </cell>
          <cell r="F2155" t="str">
            <v>12CĐ-Đ3</v>
          </cell>
          <cell r="G2155" t="str">
            <v>r</v>
          </cell>
          <cell r="H2155" t="str">
            <v>B</v>
          </cell>
          <cell r="I2155" t="str">
            <v>TNH.11CĐ-Đ3</v>
          </cell>
        </row>
        <row r="2156">
          <cell r="B2156" t="str">
            <v>12D2060003</v>
          </cell>
          <cell r="C2156" t="str">
            <v xml:space="preserve">Đặng Công  </v>
          </cell>
          <cell r="D2156" t="str">
            <v>Bình</v>
          </cell>
          <cell r="E2156" t="str">
            <v>05.04.93</v>
          </cell>
          <cell r="F2156" t="str">
            <v>12CĐ-NL1</v>
          </cell>
          <cell r="G2156" t="str">
            <v xml:space="preserve"> </v>
          </cell>
          <cell r="H2156" t="str">
            <v>B</v>
          </cell>
          <cell r="I2156" t="str">
            <v>VPNQ.TCC31.3KT14/4/14</v>
          </cell>
        </row>
        <row r="2157">
          <cell r="B2157" t="str">
            <v>12D2060005</v>
          </cell>
          <cell r="C2157" t="str">
            <v xml:space="preserve">Lý Phạm Bảo </v>
          </cell>
          <cell r="D2157" t="str">
            <v>Châu</v>
          </cell>
          <cell r="E2157" t="str">
            <v>24.05.94</v>
          </cell>
          <cell r="F2157" t="str">
            <v>12CĐ-NL1</v>
          </cell>
          <cell r="G2157" t="str">
            <v xml:space="preserve"> </v>
          </cell>
          <cell r="I2157" t="str">
            <v>VPNQ.VCC31.3CC14/4/14-VPNQ05/5/14CC2</v>
          </cell>
        </row>
        <row r="2158">
          <cell r="B2158" t="str">
            <v>11D0070001</v>
          </cell>
          <cell r="C2158" t="str">
            <v>Đỗ Văn</v>
          </cell>
          <cell r="D2158" t="str">
            <v>Cường</v>
          </cell>
          <cell r="E2158" t="str">
            <v>05.02.93</v>
          </cell>
          <cell r="F2158" t="str">
            <v>12CĐ-NL1</v>
          </cell>
          <cell r="I2158" t="str">
            <v>VPNQ.TCC31.3KT14/4/14</v>
          </cell>
        </row>
        <row r="2159">
          <cell r="B2159" t="str">
            <v>12D2060012</v>
          </cell>
          <cell r="C2159" t="str">
            <v xml:space="preserve">Phạm Quang  </v>
          </cell>
          <cell r="D2159" t="str">
            <v>Duy</v>
          </cell>
          <cell r="E2159" t="str">
            <v>15.03.94</v>
          </cell>
          <cell r="F2159" t="str">
            <v>12CĐ-NL1</v>
          </cell>
          <cell r="G2159" t="str">
            <v xml:space="preserve"> </v>
          </cell>
          <cell r="H2159" t="str">
            <v>B</v>
          </cell>
          <cell r="I2159" t="str">
            <v>VPNQ.VCC31.3CC14/4/14-VPNQ05/5/14CC2(ĐB)</v>
          </cell>
        </row>
        <row r="2160">
          <cell r="B2160" t="str">
            <v>12D2060018</v>
          </cell>
          <cell r="C2160" t="str">
            <v xml:space="preserve">Nguyễn Văn  </v>
          </cell>
          <cell r="D2160" t="str">
            <v>Hảo</v>
          </cell>
          <cell r="E2160" t="str">
            <v>19.09.92</v>
          </cell>
          <cell r="F2160" t="str">
            <v>12CĐ-NL1</v>
          </cell>
          <cell r="G2160" t="str">
            <v xml:space="preserve"> </v>
          </cell>
          <cell r="H2160" t="str">
            <v>B</v>
          </cell>
        </row>
        <row r="2161">
          <cell r="B2161" t="str">
            <v>12D2060024</v>
          </cell>
          <cell r="C2161" t="str">
            <v xml:space="preserve">Trần Bá  </v>
          </cell>
          <cell r="D2161" t="str">
            <v>Hùng</v>
          </cell>
          <cell r="E2161" t="str">
            <v>06.09.93</v>
          </cell>
          <cell r="F2161" t="str">
            <v>12CĐ-NL1</v>
          </cell>
          <cell r="G2161" t="str">
            <v xml:space="preserve"> </v>
          </cell>
        </row>
        <row r="2162">
          <cell r="B2162" t="str">
            <v>12D2060026</v>
          </cell>
          <cell r="C2162" t="str">
            <v xml:space="preserve">Nguyễn Văn  </v>
          </cell>
          <cell r="D2162" t="str">
            <v>Khân</v>
          </cell>
          <cell r="E2162" t="str">
            <v>10.09.94</v>
          </cell>
          <cell r="F2162" t="str">
            <v>12CĐ-NL1</v>
          </cell>
          <cell r="G2162" t="str">
            <v xml:space="preserve"> </v>
          </cell>
          <cell r="H2162" t="str">
            <v>B</v>
          </cell>
          <cell r="I2162" t="str">
            <v>VPNQ.VCC31.3CC14/4/14</v>
          </cell>
        </row>
        <row r="2163">
          <cell r="B2163" t="str">
            <v>12D2060030</v>
          </cell>
          <cell r="C2163" t="str">
            <v xml:space="preserve">Hạp Tiến Duy </v>
          </cell>
          <cell r="D2163" t="str">
            <v>Khoa</v>
          </cell>
          <cell r="E2163" t="str">
            <v>27.11.94</v>
          </cell>
          <cell r="F2163" t="str">
            <v>12CĐ-NL1</v>
          </cell>
          <cell r="G2163" t="str">
            <v xml:space="preserve"> </v>
          </cell>
        </row>
        <row r="2164">
          <cell r="B2164" t="str">
            <v>12D2060032</v>
          </cell>
          <cell r="C2164" t="str">
            <v xml:space="preserve">Đoàn Bùi Nam </v>
          </cell>
          <cell r="D2164" t="str">
            <v>Kỳ</v>
          </cell>
          <cell r="E2164" t="str">
            <v>19.09.90</v>
          </cell>
          <cell r="F2164" t="str">
            <v>12CĐ-NL1</v>
          </cell>
          <cell r="G2164" t="str">
            <v>LPKL</v>
          </cell>
          <cell r="I2164" t="str">
            <v>VPNQ.VCC31.3CC14/4/14</v>
          </cell>
        </row>
        <row r="2165">
          <cell r="B2165" t="str">
            <v>12D2060034</v>
          </cell>
          <cell r="C2165" t="str">
            <v xml:space="preserve">Nguyễn Văn  </v>
          </cell>
          <cell r="D2165" t="str">
            <v>Lai</v>
          </cell>
          <cell r="E2165" t="str">
            <v>30.07.91</v>
          </cell>
          <cell r="F2165" t="str">
            <v>12CĐ-NL1</v>
          </cell>
          <cell r="G2165" t="str">
            <v xml:space="preserve"> </v>
          </cell>
          <cell r="H2165" t="str">
            <v>B</v>
          </cell>
          <cell r="I2165" t="str">
            <v>VPNQ.VCC31.3CC14/4/14-VPNQ05/5/14CC2(ĐB)</v>
          </cell>
        </row>
        <row r="2166">
          <cell r="B2166" t="str">
            <v>12D2060036</v>
          </cell>
          <cell r="C2166" t="str">
            <v xml:space="preserve">Ngô Đình  </v>
          </cell>
          <cell r="D2166" t="str">
            <v>Lâm</v>
          </cell>
          <cell r="E2166" t="str">
            <v>12.04.94</v>
          </cell>
          <cell r="F2166" t="str">
            <v>12CĐ-NL1</v>
          </cell>
          <cell r="G2166" t="str">
            <v xml:space="preserve"> </v>
          </cell>
          <cell r="H2166" t="str">
            <v>B</v>
          </cell>
          <cell r="I2166" t="str">
            <v>VPNQ.VCC31.3CC14/4/14-VPNQ05/5/14CC2</v>
          </cell>
        </row>
        <row r="2167">
          <cell r="B2167" t="str">
            <v>12D2060040</v>
          </cell>
          <cell r="C2167" t="str">
            <v xml:space="preserve">Trịnh Ngọc  </v>
          </cell>
          <cell r="D2167" t="str">
            <v>Linh</v>
          </cell>
          <cell r="E2167" t="str">
            <v>09.08.92</v>
          </cell>
          <cell r="F2167" t="str">
            <v>12CĐ-NL1</v>
          </cell>
          <cell r="H2167" t="str">
            <v>B</v>
          </cell>
          <cell r="I2167" t="str">
            <v>BĐXN - VPNQ.VCC31.3CC14/4/14</v>
          </cell>
        </row>
        <row r="2168">
          <cell r="B2168" t="str">
            <v>12D2060042</v>
          </cell>
          <cell r="C2168" t="str">
            <v xml:space="preserve">Nguyễn Văn  </v>
          </cell>
          <cell r="D2168" t="str">
            <v>Long</v>
          </cell>
          <cell r="E2168" t="str">
            <v>04.01.94</v>
          </cell>
          <cell r="F2168" t="str">
            <v>12CĐ-NL1</v>
          </cell>
          <cell r="G2168" t="str">
            <v xml:space="preserve"> </v>
          </cell>
          <cell r="H2168" t="str">
            <v>B</v>
          </cell>
          <cell r="I2168" t="str">
            <v>VPNQ.VCC31.3CC14/4/14</v>
          </cell>
        </row>
        <row r="2169">
          <cell r="B2169" t="str">
            <v>12D2060044</v>
          </cell>
          <cell r="C2169" t="str">
            <v>Võ Thanh</v>
          </cell>
          <cell r="D2169" t="str">
            <v>Luân</v>
          </cell>
          <cell r="E2169" t="str">
            <v>09.07.94</v>
          </cell>
          <cell r="F2169" t="str">
            <v>12CĐ-NL1</v>
          </cell>
          <cell r="G2169" t="str">
            <v xml:space="preserve"> </v>
          </cell>
          <cell r="H2169" t="str">
            <v>B</v>
          </cell>
          <cell r="I2169" t="str">
            <v>VPNQ.VCC31.3CC14/4/14</v>
          </cell>
        </row>
        <row r="2170">
          <cell r="B2170" t="str">
            <v>12D2060046</v>
          </cell>
          <cell r="C2170" t="str">
            <v xml:space="preserve">Đỗ Hoàng  </v>
          </cell>
          <cell r="D2170" t="str">
            <v>Nam</v>
          </cell>
          <cell r="E2170" t="str">
            <v>15.08.94</v>
          </cell>
          <cell r="F2170" t="str">
            <v>12CĐ-NL1</v>
          </cell>
          <cell r="G2170" t="str">
            <v xml:space="preserve"> </v>
          </cell>
          <cell r="H2170" t="str">
            <v>B</v>
          </cell>
          <cell r="I2170" t="str">
            <v>VPNQ.VCC31.3CC14/4/14</v>
          </cell>
        </row>
        <row r="2171">
          <cell r="B2171" t="str">
            <v>12D2060052</v>
          </cell>
          <cell r="C2171" t="str">
            <v xml:space="preserve">Trình Hồng  </v>
          </cell>
          <cell r="D2171" t="str">
            <v>Phúc</v>
          </cell>
          <cell r="E2171" t="str">
            <v>09.05.93</v>
          </cell>
          <cell r="F2171" t="str">
            <v>12CĐ-NL1</v>
          </cell>
          <cell r="G2171" t="str">
            <v xml:space="preserve"> </v>
          </cell>
          <cell r="I2171" t="str">
            <v>Con BB 3/3 -VPNQ.VCC31.3CC14/4/14</v>
          </cell>
        </row>
        <row r="2172">
          <cell r="B2172" t="str">
            <v>12D2060054</v>
          </cell>
          <cell r="C2172" t="str">
            <v xml:space="preserve">Lương Thế  </v>
          </cell>
          <cell r="D2172" t="str">
            <v>Quân</v>
          </cell>
          <cell r="E2172" t="str">
            <v>05.12.93</v>
          </cell>
          <cell r="F2172" t="str">
            <v>12CĐ-NL1</v>
          </cell>
          <cell r="G2172" t="str">
            <v xml:space="preserve"> </v>
          </cell>
          <cell r="H2172" t="str">
            <v>B</v>
          </cell>
        </row>
        <row r="2173">
          <cell r="B2173" t="str">
            <v>12D2060058</v>
          </cell>
          <cell r="C2173" t="str">
            <v>Nguyễn Văn</v>
          </cell>
          <cell r="D2173" t="str">
            <v>Quý</v>
          </cell>
          <cell r="E2173" t="str">
            <v>01.01.92</v>
          </cell>
          <cell r="F2173" t="str">
            <v>12CĐ-NL1</v>
          </cell>
          <cell r="H2173" t="str">
            <v>B</v>
          </cell>
        </row>
        <row r="2174">
          <cell r="B2174" t="str">
            <v>12D2060060</v>
          </cell>
          <cell r="C2174" t="str">
            <v xml:space="preserve">Trần Thanh  </v>
          </cell>
          <cell r="D2174" t="str">
            <v>Sang</v>
          </cell>
          <cell r="E2174" t="str">
            <v>02.06.94</v>
          </cell>
          <cell r="F2174" t="str">
            <v>12CĐ-NL1</v>
          </cell>
          <cell r="G2174" t="str">
            <v xml:space="preserve"> </v>
          </cell>
          <cell r="H2174" t="str">
            <v>B</v>
          </cell>
          <cell r="I2174" t="str">
            <v>VPNQ.VCC31.3CC14/4/14</v>
          </cell>
        </row>
        <row r="2175">
          <cell r="B2175" t="str">
            <v>12D2060064</v>
          </cell>
          <cell r="C2175" t="str">
            <v xml:space="preserve">Nguyễn Minh  </v>
          </cell>
          <cell r="D2175" t="str">
            <v>Tâm</v>
          </cell>
          <cell r="E2175" t="str">
            <v>16.06.94</v>
          </cell>
          <cell r="F2175" t="str">
            <v>12CĐ-NL1</v>
          </cell>
          <cell r="G2175" t="str">
            <v>LT</v>
          </cell>
          <cell r="H2175" t="str">
            <v>B</v>
          </cell>
        </row>
        <row r="2176">
          <cell r="B2176" t="str">
            <v>12D2060066</v>
          </cell>
          <cell r="C2176" t="str">
            <v xml:space="preserve">Nguyễn Minh  </v>
          </cell>
          <cell r="D2176" t="str">
            <v>Thành</v>
          </cell>
          <cell r="E2176" t="str">
            <v>26.04.91</v>
          </cell>
          <cell r="F2176" t="str">
            <v>12CĐ-NL1</v>
          </cell>
          <cell r="G2176" t="str">
            <v xml:space="preserve"> </v>
          </cell>
          <cell r="H2176" t="str">
            <v>B</v>
          </cell>
        </row>
        <row r="2177">
          <cell r="B2177" t="str">
            <v>12D2060068</v>
          </cell>
          <cell r="C2177" t="str">
            <v xml:space="preserve">Trần Minh  </v>
          </cell>
          <cell r="D2177" t="str">
            <v>Thảo</v>
          </cell>
          <cell r="E2177" t="str">
            <v>16.03.94</v>
          </cell>
          <cell r="F2177" t="str">
            <v>12CĐ-NL1</v>
          </cell>
          <cell r="H2177" t="str">
            <v>B</v>
          </cell>
          <cell r="I2177" t="str">
            <v>CL.Tr.M.Thơm</v>
          </cell>
        </row>
        <row r="2178">
          <cell r="B2178" t="str">
            <v>12D2060070</v>
          </cell>
          <cell r="C2178" t="str">
            <v xml:space="preserve">Trần Minh  </v>
          </cell>
          <cell r="D2178" t="str">
            <v>Thơm</v>
          </cell>
          <cell r="E2178" t="str">
            <v>16.03.94</v>
          </cell>
          <cell r="F2178" t="str">
            <v>12CĐ-NL1</v>
          </cell>
          <cell r="H2178" t="str">
            <v>B</v>
          </cell>
          <cell r="I2178" t="str">
            <v>CL.Tr.M.Thảo</v>
          </cell>
        </row>
        <row r="2179">
          <cell r="B2179" t="str">
            <v>12D2060072</v>
          </cell>
          <cell r="C2179" t="str">
            <v>Nguyễn Đức</v>
          </cell>
          <cell r="D2179" t="str">
            <v>Toàn</v>
          </cell>
          <cell r="E2179" t="str">
            <v>15.01.94</v>
          </cell>
          <cell r="F2179" t="str">
            <v>12CĐ-NL1</v>
          </cell>
          <cell r="G2179" t="str">
            <v xml:space="preserve"> </v>
          </cell>
        </row>
        <row r="2180">
          <cell r="B2180" t="str">
            <v>12D2060074</v>
          </cell>
          <cell r="C2180" t="str">
            <v>Huỳnh Bá</v>
          </cell>
          <cell r="D2180" t="str">
            <v>Triết</v>
          </cell>
          <cell r="E2180" t="str">
            <v>28.03.94</v>
          </cell>
          <cell r="F2180" t="str">
            <v>12CĐ-NL1</v>
          </cell>
          <cell r="G2180" t="str">
            <v xml:space="preserve"> </v>
          </cell>
          <cell r="I2180" t="str">
            <v>Con C.Phím PV</v>
          </cell>
        </row>
        <row r="2181">
          <cell r="B2181" t="str">
            <v>12D2060076</v>
          </cell>
          <cell r="C2181" t="str">
            <v>Nguyễn Đức</v>
          </cell>
          <cell r="D2181" t="str">
            <v>Trọng</v>
          </cell>
          <cell r="E2181" t="str">
            <v>27.09.91</v>
          </cell>
          <cell r="F2181" t="str">
            <v>12CĐ-NL1</v>
          </cell>
          <cell r="G2181" t="str">
            <v>LPHT</v>
          </cell>
          <cell r="H2181" t="str">
            <v>B</v>
          </cell>
        </row>
        <row r="2182">
          <cell r="B2182" t="str">
            <v>12D2060078</v>
          </cell>
          <cell r="C2182" t="str">
            <v xml:space="preserve">Nguyễn Cao  </v>
          </cell>
          <cell r="D2182" t="str">
            <v>Trung</v>
          </cell>
          <cell r="E2182" t="str">
            <v>21.04.90</v>
          </cell>
          <cell r="F2182" t="str">
            <v>12CĐ-NL1</v>
          </cell>
          <cell r="G2182" t="str">
            <v xml:space="preserve"> </v>
          </cell>
        </row>
        <row r="2183">
          <cell r="B2183" t="str">
            <v>12D2060080</v>
          </cell>
          <cell r="C2183" t="str">
            <v xml:space="preserve">Nguyễn Minh  </v>
          </cell>
          <cell r="D2183" t="str">
            <v>Trung</v>
          </cell>
          <cell r="E2183" t="str">
            <v>21.02.94</v>
          </cell>
          <cell r="F2183" t="str">
            <v>12CĐ-NL1</v>
          </cell>
          <cell r="G2183" t="str">
            <v xml:space="preserve"> </v>
          </cell>
          <cell r="H2183" t="str">
            <v>B</v>
          </cell>
          <cell r="I2183" t="str">
            <v>VPNQ05/5/14CC(ĐB)</v>
          </cell>
        </row>
        <row r="2184">
          <cell r="B2184" t="str">
            <v>12D2060086</v>
          </cell>
          <cell r="C2184" t="str">
            <v xml:space="preserve">Lý Thanh  </v>
          </cell>
          <cell r="D2184" t="str">
            <v>Tuấn</v>
          </cell>
          <cell r="E2184" t="str">
            <v>11.01.94</v>
          </cell>
          <cell r="F2184" t="str">
            <v>12CĐ-NL1</v>
          </cell>
          <cell r="G2184" t="str">
            <v xml:space="preserve"> </v>
          </cell>
          <cell r="H2184" t="str">
            <v>B</v>
          </cell>
          <cell r="I2184" t="str">
            <v>VPNQ05/5/14CC(ĐB)</v>
          </cell>
        </row>
        <row r="2185">
          <cell r="B2185" t="str">
            <v>12D2060090</v>
          </cell>
          <cell r="C2185" t="str">
            <v xml:space="preserve">Nguyễn </v>
          </cell>
          <cell r="D2185" t="str">
            <v>Út</v>
          </cell>
          <cell r="E2185" t="str">
            <v>22.04.94</v>
          </cell>
          <cell r="F2185" t="str">
            <v>12CĐ-NL1</v>
          </cell>
          <cell r="G2185" t="str">
            <v xml:space="preserve"> </v>
          </cell>
          <cell r="H2185" t="str">
            <v>B</v>
          </cell>
          <cell r="I2185" t="str">
            <v>VPNQ05/5/14CC(ĐB)</v>
          </cell>
        </row>
        <row r="2186">
          <cell r="B2186" t="str">
            <v>12D2060094</v>
          </cell>
          <cell r="C2186" t="str">
            <v>Nguyễn Minh</v>
          </cell>
          <cell r="D2186" t="str">
            <v>Vũ</v>
          </cell>
          <cell r="E2186" t="str">
            <v>13.03.92</v>
          </cell>
          <cell r="F2186" t="str">
            <v>12CĐ-NL1</v>
          </cell>
          <cell r="I2186" t="str">
            <v>VPNQ05/5/14CC(ĐB)</v>
          </cell>
        </row>
        <row r="2187">
          <cell r="B2187" t="str">
            <v>11D0070057</v>
          </cell>
          <cell r="C2187" t="str">
            <v>Nguyễn Thanh</v>
          </cell>
          <cell r="D2187" t="str">
            <v>Tân</v>
          </cell>
          <cell r="E2187" t="str">
            <v>10.12.91</v>
          </cell>
          <cell r="F2187" t="str">
            <v>12CĐ-NL1</v>
          </cell>
          <cell r="G2187" t="str">
            <v>r</v>
          </cell>
          <cell r="H2187" t="str">
            <v>B</v>
          </cell>
          <cell r="I2187" t="str">
            <v>TNH.11CĐ-NL2-VPNQ.VCC31.3CC14/4/14-VPNQ05/5/14CC2</v>
          </cell>
        </row>
        <row r="2188">
          <cell r="B2188" t="str">
            <v>12D2060002</v>
          </cell>
          <cell r="C2188" t="str">
            <v>Nguyễn Vương</v>
          </cell>
          <cell r="D2188" t="str">
            <v>Anh</v>
          </cell>
          <cell r="E2188" t="str">
            <v>14.11.94</v>
          </cell>
          <cell r="F2188" t="str">
            <v>12CĐ-NL2</v>
          </cell>
          <cell r="G2188" t="str">
            <v xml:space="preserve"> </v>
          </cell>
        </row>
        <row r="2189">
          <cell r="B2189" t="str">
            <v>12D2060004</v>
          </cell>
          <cell r="C2189" t="str">
            <v>Đặng Thiên</v>
          </cell>
          <cell r="D2189" t="str">
            <v>Bình</v>
          </cell>
          <cell r="E2189" t="str">
            <v>29.04.93</v>
          </cell>
          <cell r="F2189" t="str">
            <v>12CĐ-NL2</v>
          </cell>
          <cell r="G2189" t="str">
            <v xml:space="preserve"> </v>
          </cell>
        </row>
        <row r="2190">
          <cell r="B2190" t="str">
            <v>12D2060006</v>
          </cell>
          <cell r="C2190" t="str">
            <v xml:space="preserve">Trương Ngô  </v>
          </cell>
          <cell r="D2190" t="str">
            <v>Chí</v>
          </cell>
          <cell r="E2190" t="str">
            <v>22.05.92</v>
          </cell>
          <cell r="F2190" t="str">
            <v>12CĐ-NL2</v>
          </cell>
          <cell r="G2190" t="str">
            <v xml:space="preserve"> </v>
          </cell>
        </row>
        <row r="2191">
          <cell r="B2191" t="str">
            <v>12D2060009</v>
          </cell>
          <cell r="C2191" t="str">
            <v xml:space="preserve">Đặng Thế  </v>
          </cell>
          <cell r="D2191" t="str">
            <v>Công</v>
          </cell>
          <cell r="E2191" t="str">
            <v>13.11.94</v>
          </cell>
          <cell r="F2191" t="str">
            <v>12CĐ-NL2</v>
          </cell>
          <cell r="G2191" t="str">
            <v xml:space="preserve"> </v>
          </cell>
          <cell r="H2191" t="str">
            <v>B</v>
          </cell>
          <cell r="I2191" t="str">
            <v>VPNQ05/5/14KT</v>
          </cell>
        </row>
        <row r="2192">
          <cell r="B2192" t="str">
            <v>12D2060011</v>
          </cell>
          <cell r="C2192" t="str">
            <v xml:space="preserve">Nguyễn Văn  </v>
          </cell>
          <cell r="D2192" t="str">
            <v>Danh</v>
          </cell>
          <cell r="E2192" t="str">
            <v>01.01.94</v>
          </cell>
          <cell r="F2192" t="str">
            <v>12CĐ-NL2</v>
          </cell>
          <cell r="G2192" t="str">
            <v xml:space="preserve"> </v>
          </cell>
          <cell r="H2192" t="str">
            <v>B</v>
          </cell>
        </row>
        <row r="2193">
          <cell r="B2193" t="str">
            <v>12D2060015</v>
          </cell>
          <cell r="C2193" t="str">
            <v xml:space="preserve">Dương Hiển  </v>
          </cell>
          <cell r="D2193" t="str">
            <v>Đúng</v>
          </cell>
          <cell r="E2193" t="str">
            <v>13.04.94</v>
          </cell>
          <cell r="F2193" t="str">
            <v>12CĐ-NL2</v>
          </cell>
          <cell r="G2193" t="str">
            <v xml:space="preserve"> </v>
          </cell>
          <cell r="H2193" t="str">
            <v>B</v>
          </cell>
        </row>
        <row r="2194">
          <cell r="B2194" t="str">
            <v>12D2060019</v>
          </cell>
          <cell r="C2194" t="str">
            <v>Trương Hoàng Đại Quốc</v>
          </cell>
          <cell r="D2194" t="str">
            <v>Hòa</v>
          </cell>
          <cell r="E2194" t="str">
            <v>30.03.94</v>
          </cell>
          <cell r="F2194" t="str">
            <v>12CĐ-NL2</v>
          </cell>
          <cell r="G2194" t="str">
            <v xml:space="preserve"> </v>
          </cell>
          <cell r="H2194" t="str">
            <v>B</v>
          </cell>
        </row>
        <row r="2195">
          <cell r="B2195" t="str">
            <v>12D2060023</v>
          </cell>
          <cell r="C2195" t="str">
            <v>Phan Minh</v>
          </cell>
          <cell r="D2195" t="str">
            <v>Hùng</v>
          </cell>
          <cell r="E2195" t="str">
            <v>05.10.93</v>
          </cell>
          <cell r="F2195" t="str">
            <v>12CĐ-NL2</v>
          </cell>
          <cell r="G2195" t="str">
            <v xml:space="preserve"> </v>
          </cell>
          <cell r="H2195" t="str">
            <v>B</v>
          </cell>
        </row>
        <row r="2196">
          <cell r="B2196" t="str">
            <v>12D2060025</v>
          </cell>
          <cell r="C2196" t="str">
            <v xml:space="preserve">Nguyễn Từ  </v>
          </cell>
          <cell r="D2196" t="str">
            <v>Huy</v>
          </cell>
          <cell r="E2196" t="str">
            <v>01.03.93</v>
          </cell>
          <cell r="F2196" t="str">
            <v>12CĐ-NL2</v>
          </cell>
          <cell r="G2196" t="str">
            <v xml:space="preserve"> </v>
          </cell>
          <cell r="H2196" t="str">
            <v>B</v>
          </cell>
          <cell r="I2196" t="str">
            <v>VPNQ05/5/14KT</v>
          </cell>
        </row>
        <row r="2197">
          <cell r="B2197" t="str">
            <v>12D2060027</v>
          </cell>
          <cell r="C2197" t="str">
            <v>Nguyễn Đình</v>
          </cell>
          <cell r="D2197" t="str">
            <v>Khánh</v>
          </cell>
          <cell r="E2197" t="str">
            <v>10.09.94</v>
          </cell>
          <cell r="F2197" t="str">
            <v>12CĐ-NL2</v>
          </cell>
          <cell r="G2197" t="str">
            <v xml:space="preserve"> </v>
          </cell>
          <cell r="H2197" t="str">
            <v>B</v>
          </cell>
        </row>
        <row r="2198">
          <cell r="B2198" t="str">
            <v>12D2060029</v>
          </cell>
          <cell r="C2198" t="str">
            <v>Đoàn Văn</v>
          </cell>
          <cell r="D2198" t="str">
            <v>Khoa</v>
          </cell>
          <cell r="E2198" t="str">
            <v>08.02.94</v>
          </cell>
          <cell r="F2198" t="str">
            <v>12CĐ-NL2</v>
          </cell>
          <cell r="G2198" t="str">
            <v xml:space="preserve"> </v>
          </cell>
          <cell r="H2198" t="str">
            <v>B</v>
          </cell>
        </row>
        <row r="2199">
          <cell r="B2199" t="str">
            <v>12D2060033</v>
          </cell>
          <cell r="C2199" t="str">
            <v xml:space="preserve">Hoàng Tiến  </v>
          </cell>
          <cell r="D2199" t="str">
            <v>Kỳ</v>
          </cell>
          <cell r="E2199" t="str">
            <v>20.02.94</v>
          </cell>
          <cell r="F2199" t="str">
            <v>12CĐ-NL2</v>
          </cell>
          <cell r="H2199" t="str">
            <v>B</v>
          </cell>
        </row>
        <row r="2200">
          <cell r="B2200" t="str">
            <v>12D2060039</v>
          </cell>
          <cell r="C2200" t="str">
            <v>Phạm Duy</v>
          </cell>
          <cell r="D2200" t="str">
            <v>Linh</v>
          </cell>
          <cell r="E2200" t="str">
            <v>27.06.94</v>
          </cell>
          <cell r="F2200" t="str">
            <v>12CĐ-NL2</v>
          </cell>
          <cell r="G2200" t="str">
            <v xml:space="preserve"> </v>
          </cell>
          <cell r="H2200" t="str">
            <v>B</v>
          </cell>
        </row>
        <row r="2201">
          <cell r="B2201" t="str">
            <v>12D2060043</v>
          </cell>
          <cell r="C2201" t="str">
            <v>Trịnh Đình</v>
          </cell>
          <cell r="D2201" t="str">
            <v>Luận</v>
          </cell>
          <cell r="E2201" t="str">
            <v>01.03.93</v>
          </cell>
          <cell r="F2201" t="str">
            <v>12CĐ-NL2</v>
          </cell>
          <cell r="G2201" t="str">
            <v xml:space="preserve"> </v>
          </cell>
          <cell r="H2201" t="str">
            <v>B</v>
          </cell>
          <cell r="I2201" t="str">
            <v>Con BB 2/3, TB 3/4</v>
          </cell>
        </row>
        <row r="2202">
          <cell r="B2202" t="str">
            <v>12D2060045</v>
          </cell>
          <cell r="C2202" t="str">
            <v xml:space="preserve">Nguyễn Văn  </v>
          </cell>
          <cell r="D2202" t="str">
            <v>Minh</v>
          </cell>
          <cell r="E2202" t="str">
            <v>07.09.94</v>
          </cell>
          <cell r="F2202" t="str">
            <v>12CĐ-NL2</v>
          </cell>
          <cell r="G2202" t="str">
            <v>LPHT</v>
          </cell>
          <cell r="H2202" t="str">
            <v>B</v>
          </cell>
        </row>
        <row r="2203">
          <cell r="B2203" t="str">
            <v>12D2060047</v>
          </cell>
          <cell r="C2203" t="str">
            <v xml:space="preserve">Phùng Lê Trọng </v>
          </cell>
          <cell r="D2203" t="str">
            <v>Nghĩa</v>
          </cell>
          <cell r="E2203" t="str">
            <v>15.03.94</v>
          </cell>
          <cell r="F2203" t="str">
            <v>12CĐ-NL2</v>
          </cell>
          <cell r="G2203" t="str">
            <v>LPKL</v>
          </cell>
          <cell r="H2203" t="str">
            <v>B</v>
          </cell>
        </row>
        <row r="2204">
          <cell r="B2204" t="str">
            <v>12D2060051</v>
          </cell>
          <cell r="C2204" t="str">
            <v xml:space="preserve">Lê Hồng  </v>
          </cell>
          <cell r="D2204" t="str">
            <v>Phú</v>
          </cell>
          <cell r="E2204" t="str">
            <v>01.01.94</v>
          </cell>
          <cell r="F2204" t="str">
            <v>12CĐ-NL2</v>
          </cell>
          <cell r="G2204" t="str">
            <v xml:space="preserve"> </v>
          </cell>
          <cell r="H2204" t="str">
            <v>B</v>
          </cell>
        </row>
        <row r="2205">
          <cell r="B2205" t="str">
            <v>12D2060053</v>
          </cell>
          <cell r="C2205" t="str">
            <v xml:space="preserve">Trần Văn  </v>
          </cell>
          <cell r="D2205" t="str">
            <v>Phước</v>
          </cell>
          <cell r="E2205" t="str">
            <v>20.03.94</v>
          </cell>
          <cell r="F2205" t="str">
            <v>12CĐ-NL2</v>
          </cell>
          <cell r="G2205" t="str">
            <v xml:space="preserve"> </v>
          </cell>
          <cell r="H2205" t="str">
            <v>B</v>
          </cell>
        </row>
        <row r="2206">
          <cell r="B2206" t="str">
            <v>12D2060057</v>
          </cell>
          <cell r="C2206" t="str">
            <v>Lê Phước</v>
          </cell>
          <cell r="D2206" t="str">
            <v>Quí</v>
          </cell>
          <cell r="E2206" t="str">
            <v>08.10.91</v>
          </cell>
          <cell r="F2206" t="str">
            <v>12CĐ-NL2</v>
          </cell>
          <cell r="G2206" t="str">
            <v xml:space="preserve"> </v>
          </cell>
        </row>
        <row r="2207">
          <cell r="B2207" t="str">
            <v>12D2060059</v>
          </cell>
          <cell r="C2207" t="str">
            <v>Nguyễn Hoàng</v>
          </cell>
          <cell r="D2207" t="str">
            <v>Sang</v>
          </cell>
          <cell r="E2207" t="str">
            <v>04.10.94</v>
          </cell>
          <cell r="F2207" t="str">
            <v>12CĐ-NL2</v>
          </cell>
          <cell r="G2207" t="str">
            <v xml:space="preserve"> </v>
          </cell>
        </row>
        <row r="2208">
          <cell r="B2208" t="str">
            <v>12D2060061</v>
          </cell>
          <cell r="C2208" t="str">
            <v xml:space="preserve">Nguyễn Văn  </v>
          </cell>
          <cell r="D2208" t="str">
            <v>Sơn</v>
          </cell>
          <cell r="E2208" t="str">
            <v>16.02.94</v>
          </cell>
          <cell r="F2208" t="str">
            <v>12CĐ-NL2</v>
          </cell>
          <cell r="G2208" t="str">
            <v xml:space="preserve"> </v>
          </cell>
          <cell r="H2208" t="str">
            <v>B</v>
          </cell>
        </row>
        <row r="2209">
          <cell r="B2209" t="str">
            <v>12D2060063</v>
          </cell>
          <cell r="C2209" t="str">
            <v xml:space="preserve">Lê Nguyễn Đức </v>
          </cell>
          <cell r="D2209" t="str">
            <v>Tài</v>
          </cell>
          <cell r="E2209" t="str">
            <v>11.04.94</v>
          </cell>
          <cell r="F2209" t="str">
            <v>12CĐ-NL2</v>
          </cell>
          <cell r="G2209" t="str">
            <v xml:space="preserve"> </v>
          </cell>
          <cell r="H2209" t="str">
            <v>B</v>
          </cell>
        </row>
        <row r="2210">
          <cell r="B2210" t="str">
            <v>12D2060065</v>
          </cell>
          <cell r="C2210" t="str">
            <v>Bùi Văn</v>
          </cell>
          <cell r="D2210" t="str">
            <v>Thân</v>
          </cell>
          <cell r="E2210" t="str">
            <v>17.02.93</v>
          </cell>
          <cell r="F2210" t="str">
            <v>12CĐ-NL2</v>
          </cell>
          <cell r="G2210" t="str">
            <v xml:space="preserve"> </v>
          </cell>
          <cell r="H2210" t="str">
            <v>B</v>
          </cell>
        </row>
        <row r="2211">
          <cell r="B2211" t="str">
            <v>12D2060008</v>
          </cell>
          <cell r="C2211" t="str">
            <v>Bùi Văn</v>
          </cell>
          <cell r="D2211" t="str">
            <v>Thắng</v>
          </cell>
          <cell r="E2211" t="str">
            <v>02.07.94</v>
          </cell>
          <cell r="F2211" t="str">
            <v>12CĐ-NL2</v>
          </cell>
          <cell r="H2211" t="str">
            <v>B</v>
          </cell>
        </row>
        <row r="2212">
          <cell r="B2212" t="str">
            <v>12D2060067</v>
          </cell>
          <cell r="C2212" t="str">
            <v>Nguyễn Hiếu</v>
          </cell>
          <cell r="D2212" t="str">
            <v>Thảo</v>
          </cell>
          <cell r="E2212" t="str">
            <v>27.03.94</v>
          </cell>
          <cell r="F2212" t="str">
            <v>12CĐ-NL2</v>
          </cell>
          <cell r="G2212" t="str">
            <v xml:space="preserve"> </v>
          </cell>
        </row>
        <row r="2213">
          <cell r="B2213" t="str">
            <v>12D2060069</v>
          </cell>
          <cell r="C2213" t="str">
            <v>Thân Hải</v>
          </cell>
          <cell r="D2213" t="str">
            <v>Thọ</v>
          </cell>
          <cell r="E2213" t="str">
            <v>21.10.89</v>
          </cell>
          <cell r="F2213" t="str">
            <v>12CĐ-NL2</v>
          </cell>
          <cell r="G2213" t="str">
            <v>LT</v>
          </cell>
          <cell r="H2213" t="str">
            <v>B</v>
          </cell>
        </row>
        <row r="2214">
          <cell r="B2214" t="str">
            <v>12D2060075</v>
          </cell>
          <cell r="C2214" t="str">
            <v xml:space="preserve">Võ Long  </v>
          </cell>
          <cell r="D2214" t="str">
            <v>Triều</v>
          </cell>
          <cell r="E2214" t="str">
            <v>09.02.94</v>
          </cell>
          <cell r="F2214" t="str">
            <v>12CĐ-NL2</v>
          </cell>
          <cell r="G2214" t="str">
            <v xml:space="preserve"> </v>
          </cell>
        </row>
        <row r="2215">
          <cell r="B2215" t="str">
            <v>12D2060079</v>
          </cell>
          <cell r="C2215" t="str">
            <v xml:space="preserve">Nguyễn Duy  </v>
          </cell>
          <cell r="D2215" t="str">
            <v>Trung</v>
          </cell>
          <cell r="E2215" t="str">
            <v>26.09.94</v>
          </cell>
          <cell r="F2215" t="str">
            <v>12CĐ-NL2</v>
          </cell>
          <cell r="G2215" t="str">
            <v xml:space="preserve"> </v>
          </cell>
          <cell r="H2215" t="str">
            <v>B</v>
          </cell>
        </row>
        <row r="2216">
          <cell r="B2216" t="str">
            <v>12D2060083</v>
          </cell>
          <cell r="C2216" t="str">
            <v xml:space="preserve">Nguyễn Minh  </v>
          </cell>
          <cell r="D2216" t="str">
            <v>Trường</v>
          </cell>
          <cell r="E2216" t="str">
            <v>13.01.93</v>
          </cell>
          <cell r="F2216" t="str">
            <v>12CĐ-NL2</v>
          </cell>
          <cell r="G2216" t="str">
            <v xml:space="preserve"> </v>
          </cell>
          <cell r="H2216" t="str">
            <v>B</v>
          </cell>
        </row>
        <row r="2217">
          <cell r="B2217" t="str">
            <v>12D2060085</v>
          </cell>
          <cell r="C2217" t="str">
            <v xml:space="preserve">Trần Anh  </v>
          </cell>
          <cell r="D2217" t="str">
            <v>Tú</v>
          </cell>
          <cell r="E2217" t="str">
            <v>17.07.94</v>
          </cell>
          <cell r="F2217" t="str">
            <v>12CĐ-NL2</v>
          </cell>
          <cell r="G2217" t="str">
            <v xml:space="preserve"> </v>
          </cell>
        </row>
        <row r="2218">
          <cell r="B2218" t="str">
            <v>12D2060087</v>
          </cell>
          <cell r="C2218" t="str">
            <v xml:space="preserve">Nguyễn Thanh  </v>
          </cell>
          <cell r="D2218" t="str">
            <v>Tuấn</v>
          </cell>
          <cell r="E2218" t="str">
            <v>23.05.85</v>
          </cell>
          <cell r="F2218" t="str">
            <v>12CĐ-NL2</v>
          </cell>
          <cell r="G2218" t="str">
            <v xml:space="preserve"> </v>
          </cell>
          <cell r="H2218" t="str">
            <v>B</v>
          </cell>
        </row>
        <row r="2219">
          <cell r="B2219" t="str">
            <v>12D2060089</v>
          </cell>
          <cell r="C2219" t="str">
            <v>Nguyễn Duy</v>
          </cell>
          <cell r="D2219" t="str">
            <v>Tuyến</v>
          </cell>
          <cell r="E2219" t="str">
            <v>05.04.92</v>
          </cell>
          <cell r="F2219" t="str">
            <v>12CĐ-NL2</v>
          </cell>
          <cell r="G2219" t="str">
            <v xml:space="preserve"> </v>
          </cell>
          <cell r="H2219" t="str">
            <v>B</v>
          </cell>
          <cell r="I2219" t="str">
            <v>BĐXN</v>
          </cell>
        </row>
        <row r="2220">
          <cell r="B2220" t="str">
            <v>12D2060093</v>
          </cell>
          <cell r="C2220" t="str">
            <v xml:space="preserve">Lê Hoàng  </v>
          </cell>
          <cell r="D2220" t="str">
            <v>Vủ</v>
          </cell>
          <cell r="E2220" t="str">
            <v>26.09.94</v>
          </cell>
          <cell r="F2220" t="str">
            <v>12CĐ-NL2</v>
          </cell>
          <cell r="G2220" t="str">
            <v xml:space="preserve"> </v>
          </cell>
          <cell r="H2220" t="str">
            <v>B</v>
          </cell>
        </row>
        <row r="2221">
          <cell r="B2221" t="str">
            <v>12D2060097</v>
          </cell>
          <cell r="C2221" t="str">
            <v xml:space="preserve">Trần Huy  </v>
          </cell>
          <cell r="D2221" t="str">
            <v>Vượng</v>
          </cell>
          <cell r="E2221" t="str">
            <v>03.01.93</v>
          </cell>
          <cell r="F2221" t="str">
            <v>12CĐ-NL2</v>
          </cell>
          <cell r="G2221" t="str">
            <v xml:space="preserve"> </v>
          </cell>
          <cell r="H2221" t="str">
            <v>B</v>
          </cell>
        </row>
        <row r="2222">
          <cell r="B2222" t="str">
            <v>12D2010004</v>
          </cell>
          <cell r="C2222" t="str">
            <v xml:space="preserve">Đậu Trọng  </v>
          </cell>
          <cell r="D2222" t="str">
            <v>Anh</v>
          </cell>
          <cell r="E2222" t="str">
            <v>30.03.94</v>
          </cell>
          <cell r="F2222" t="str">
            <v>12CĐ-CK1</v>
          </cell>
          <cell r="H2222" t="str">
            <v>B</v>
          </cell>
          <cell r="I2222" t="str">
            <v>CK4</v>
          </cell>
        </row>
        <row r="2223">
          <cell r="B2223" t="str">
            <v>12D2010005</v>
          </cell>
          <cell r="C2223" t="str">
            <v>Đỗ Huỳnh Duy</v>
          </cell>
          <cell r="D2223" t="str">
            <v>Anh</v>
          </cell>
          <cell r="E2223" t="str">
            <v>01.10.94</v>
          </cell>
          <cell r="F2223" t="str">
            <v>12CĐ-CK1</v>
          </cell>
          <cell r="G2223" t="str">
            <v xml:space="preserve"> </v>
          </cell>
        </row>
        <row r="2224">
          <cell r="B2224" t="str">
            <v>12D2010009</v>
          </cell>
          <cell r="C2224" t="str">
            <v>Đỗ Chiếm</v>
          </cell>
          <cell r="D2224" t="str">
            <v>Bao</v>
          </cell>
          <cell r="E2224" t="str">
            <v>20.12.94</v>
          </cell>
          <cell r="F2224" t="str">
            <v>12CĐ-CK1</v>
          </cell>
          <cell r="G2224" t="str">
            <v xml:space="preserve"> </v>
          </cell>
          <cell r="H2224" t="str">
            <v>B</v>
          </cell>
        </row>
        <row r="2225">
          <cell r="B2225" t="str">
            <v>12D2010017</v>
          </cell>
          <cell r="C2225" t="str">
            <v xml:space="preserve">Trần   </v>
          </cell>
          <cell r="D2225" t="str">
            <v>Dãnh</v>
          </cell>
          <cell r="E2225" t="str">
            <v>14.09.94</v>
          </cell>
          <cell r="F2225" t="str">
            <v>12CĐ-CK1</v>
          </cell>
          <cell r="G2225" t="str">
            <v xml:space="preserve"> </v>
          </cell>
          <cell r="H2225" t="str">
            <v>B</v>
          </cell>
        </row>
        <row r="2226">
          <cell r="B2226" t="str">
            <v>12D2010024</v>
          </cell>
          <cell r="C2226" t="str">
            <v>Phạm Quang</v>
          </cell>
          <cell r="D2226" t="str">
            <v>Duy</v>
          </cell>
          <cell r="E2226" t="str">
            <v>17.08.94</v>
          </cell>
          <cell r="F2226" t="str">
            <v>12CĐ-CK1</v>
          </cell>
          <cell r="G2226" t="str">
            <v xml:space="preserve"> </v>
          </cell>
          <cell r="H2226" t="str">
            <v>B</v>
          </cell>
          <cell r="I2226" t="str">
            <v>CK4</v>
          </cell>
        </row>
        <row r="2227">
          <cell r="B2227" t="str">
            <v>12D2010029</v>
          </cell>
          <cell r="C2227" t="str">
            <v xml:space="preserve">Phạm Quang  </v>
          </cell>
          <cell r="D2227" t="str">
            <v>Đăng</v>
          </cell>
          <cell r="E2227" t="str">
            <v>02.02.94</v>
          </cell>
          <cell r="F2227" t="str">
            <v>12CĐ-CK1</v>
          </cell>
          <cell r="G2227" t="str">
            <v xml:space="preserve"> </v>
          </cell>
          <cell r="H2227" t="str">
            <v>B</v>
          </cell>
        </row>
        <row r="2228">
          <cell r="B2228" t="str">
            <v>12D2010030</v>
          </cell>
          <cell r="C2228" t="str">
            <v>Nguyễn Văn</v>
          </cell>
          <cell r="D2228" t="str">
            <v>Đạt</v>
          </cell>
          <cell r="E2228" t="str">
            <v>19.06.94</v>
          </cell>
          <cell r="F2228" t="str">
            <v>12CĐ-CK1</v>
          </cell>
          <cell r="G2228" t="str">
            <v xml:space="preserve"> </v>
          </cell>
          <cell r="H2228" t="str">
            <v>B</v>
          </cell>
        </row>
        <row r="2229">
          <cell r="B2229" t="str">
            <v>12D2010033</v>
          </cell>
          <cell r="C2229" t="str">
            <v xml:space="preserve">Võ Ngọc  </v>
          </cell>
          <cell r="D2229" t="str">
            <v>Đạt</v>
          </cell>
          <cell r="E2229" t="str">
            <v>03.02.94</v>
          </cell>
          <cell r="F2229" t="str">
            <v>12CĐ-CK1</v>
          </cell>
          <cell r="G2229" t="str">
            <v xml:space="preserve"> </v>
          </cell>
          <cell r="H2229" t="str">
            <v>B</v>
          </cell>
        </row>
        <row r="2230">
          <cell r="B2230" t="str">
            <v>12D2010036</v>
          </cell>
          <cell r="C2230" t="str">
            <v xml:space="preserve">Nguyễn Giao Bảo </v>
          </cell>
          <cell r="D2230" t="str">
            <v>Điền</v>
          </cell>
          <cell r="E2230" t="str">
            <v>06.12.94</v>
          </cell>
          <cell r="F2230" t="str">
            <v>12CĐ-CK1</v>
          </cell>
          <cell r="G2230" t="str">
            <v xml:space="preserve"> </v>
          </cell>
          <cell r="H2230" t="str">
            <v>B</v>
          </cell>
          <cell r="I2230" t="str">
            <v>CK4</v>
          </cell>
        </row>
        <row r="2231">
          <cell r="B2231" t="str">
            <v>12D2010037</v>
          </cell>
          <cell r="C2231" t="str">
            <v xml:space="preserve">Lê Văn  </v>
          </cell>
          <cell r="D2231" t="str">
            <v>Điệp</v>
          </cell>
          <cell r="E2231" t="str">
            <v>16.09.94</v>
          </cell>
          <cell r="F2231" t="str">
            <v>12CĐ-CK1</v>
          </cell>
          <cell r="G2231" t="str">
            <v xml:space="preserve"> </v>
          </cell>
          <cell r="H2231" t="str">
            <v>B</v>
          </cell>
        </row>
        <row r="2232">
          <cell r="B2232" t="str">
            <v>12D2010041</v>
          </cell>
          <cell r="C2232" t="str">
            <v>Huỳnh Văn</v>
          </cell>
          <cell r="D2232" t="str">
            <v>Đối</v>
          </cell>
          <cell r="E2232" t="str">
            <v>05.08.94</v>
          </cell>
          <cell r="F2232" t="str">
            <v>12CĐ-CK1</v>
          </cell>
          <cell r="G2232" t="str">
            <v xml:space="preserve"> </v>
          </cell>
          <cell r="H2232" t="str">
            <v>B</v>
          </cell>
        </row>
        <row r="2233">
          <cell r="B2233" t="str">
            <v>12D2010044</v>
          </cell>
          <cell r="C2233" t="str">
            <v>Châu Đình</v>
          </cell>
          <cell r="D2233" t="str">
            <v>Giang</v>
          </cell>
          <cell r="E2233" t="str">
            <v>10.03.94</v>
          </cell>
          <cell r="F2233" t="str">
            <v>12CĐ-CK1</v>
          </cell>
          <cell r="G2233" t="str">
            <v xml:space="preserve"> </v>
          </cell>
          <cell r="H2233" t="str">
            <v>B</v>
          </cell>
          <cell r="I2233" t="str">
            <v>CK4</v>
          </cell>
        </row>
        <row r="2234">
          <cell r="B2234" t="str">
            <v>12D2010049</v>
          </cell>
          <cell r="C2234" t="str">
            <v xml:space="preserve">Huỳnh Minh  </v>
          </cell>
          <cell r="D2234" t="str">
            <v>Hải</v>
          </cell>
          <cell r="E2234" t="str">
            <v>20.08.93</v>
          </cell>
          <cell r="F2234" t="str">
            <v>12CĐ-CK1</v>
          </cell>
          <cell r="G2234" t="str">
            <v xml:space="preserve"> </v>
          </cell>
          <cell r="H2234" t="str">
            <v>B</v>
          </cell>
        </row>
        <row r="2235">
          <cell r="B2235" t="str">
            <v>12D2010061</v>
          </cell>
          <cell r="C2235" t="str">
            <v>Nguyễn Văn</v>
          </cell>
          <cell r="D2235" t="str">
            <v>Hổ</v>
          </cell>
          <cell r="E2235" t="str">
            <v>23.09.93</v>
          </cell>
          <cell r="F2235" t="str">
            <v>12CĐ-CK1</v>
          </cell>
          <cell r="G2235" t="str">
            <v xml:space="preserve"> </v>
          </cell>
          <cell r="H2235" t="str">
            <v>B</v>
          </cell>
        </row>
        <row r="2236">
          <cell r="B2236" t="str">
            <v>12D2010068</v>
          </cell>
          <cell r="C2236" t="str">
            <v xml:space="preserve">Trần Thế  </v>
          </cell>
          <cell r="D2236" t="str">
            <v>Hùng</v>
          </cell>
          <cell r="E2236" t="str">
            <v>11.07.94</v>
          </cell>
          <cell r="F2236" t="str">
            <v>12CĐ-CK1</v>
          </cell>
          <cell r="G2236" t="str">
            <v xml:space="preserve"> </v>
          </cell>
          <cell r="H2236" t="str">
            <v>B</v>
          </cell>
          <cell r="I2236" t="str">
            <v>CK4-Con TB 4/4-VPNQ27.12.13CC(ĐN4/12)</v>
          </cell>
        </row>
        <row r="2237">
          <cell r="B2237" t="str">
            <v>12D2010069</v>
          </cell>
          <cell r="C2237" t="str">
            <v>Đặng Văn</v>
          </cell>
          <cell r="D2237" t="str">
            <v>Hửu</v>
          </cell>
          <cell r="E2237" t="str">
            <v>12.04.93</v>
          </cell>
          <cell r="F2237" t="str">
            <v>12CĐ-CK1</v>
          </cell>
          <cell r="G2237" t="str">
            <v xml:space="preserve"> </v>
          </cell>
          <cell r="H2237" t="str">
            <v>B</v>
          </cell>
        </row>
        <row r="2238">
          <cell r="B2238" t="str">
            <v>12D2010073</v>
          </cell>
          <cell r="C2238" t="str">
            <v>Nguyễn Tấn</v>
          </cell>
          <cell r="D2238" t="str">
            <v>Khang</v>
          </cell>
          <cell r="E2238" t="str">
            <v>04.10.94</v>
          </cell>
          <cell r="F2238" t="str">
            <v>12CĐ-CK1</v>
          </cell>
          <cell r="G2238" t="str">
            <v xml:space="preserve"> </v>
          </cell>
          <cell r="H2238" t="str">
            <v>B</v>
          </cell>
        </row>
        <row r="2239">
          <cell r="B2239" t="str">
            <v>12D2010077</v>
          </cell>
          <cell r="C2239" t="str">
            <v xml:space="preserve">Nguyễn Hoàng Đăng </v>
          </cell>
          <cell r="D2239" t="str">
            <v>Khoa</v>
          </cell>
          <cell r="E2239" t="str">
            <v>01.10.94</v>
          </cell>
          <cell r="F2239" t="str">
            <v>12CĐ-CK1</v>
          </cell>
          <cell r="G2239" t="str">
            <v xml:space="preserve"> </v>
          </cell>
          <cell r="H2239" t="str">
            <v>B</v>
          </cell>
          <cell r="I2239" t="str">
            <v>Đình chỉ học tập ngày 28/5/2014</v>
          </cell>
        </row>
        <row r="2240">
          <cell r="B2240" t="str">
            <v>12D2010081</v>
          </cell>
          <cell r="C2240" t="str">
            <v>Phan Quốc</v>
          </cell>
          <cell r="D2240" t="str">
            <v>Kiệt</v>
          </cell>
          <cell r="E2240" t="str">
            <v>23.02.94</v>
          </cell>
          <cell r="F2240" t="str">
            <v>12CĐ-CK1</v>
          </cell>
          <cell r="G2240" t="str">
            <v xml:space="preserve"> </v>
          </cell>
          <cell r="H2240" t="str">
            <v>B</v>
          </cell>
        </row>
        <row r="2241">
          <cell r="B2241" t="str">
            <v>12D2010085</v>
          </cell>
          <cell r="C2241" t="str">
            <v xml:space="preserve">Nguyễn Hoàng  </v>
          </cell>
          <cell r="D2241" t="str">
            <v>Linh</v>
          </cell>
          <cell r="E2241" t="str">
            <v>24.06.93</v>
          </cell>
          <cell r="F2241" t="str">
            <v>12CĐ-CK1</v>
          </cell>
          <cell r="G2241" t="str">
            <v xml:space="preserve"> </v>
          </cell>
          <cell r="H2241" t="str">
            <v>B</v>
          </cell>
        </row>
        <row r="2242">
          <cell r="B2242" t="str">
            <v>12D2010088</v>
          </cell>
          <cell r="C2242" t="str">
            <v>Đỗ Thiện</v>
          </cell>
          <cell r="D2242" t="str">
            <v>Lộc</v>
          </cell>
          <cell r="E2242" t="str">
            <v>27.07.92</v>
          </cell>
          <cell r="F2242" t="str">
            <v>12CĐ-CK1</v>
          </cell>
          <cell r="G2242" t="str">
            <v xml:space="preserve"> </v>
          </cell>
          <cell r="H2242" t="str">
            <v>B</v>
          </cell>
          <cell r="I2242" t="str">
            <v>CK4,BL07/11/2014</v>
          </cell>
        </row>
        <row r="2243">
          <cell r="B2243" t="str">
            <v>12D2010089</v>
          </cell>
          <cell r="C2243" t="str">
            <v xml:space="preserve">Huỳnh Văn  </v>
          </cell>
          <cell r="D2243" t="str">
            <v>Lộc</v>
          </cell>
          <cell r="E2243" t="str">
            <v>24.08.94</v>
          </cell>
          <cell r="F2243" t="str">
            <v>12CĐ-CK1</v>
          </cell>
          <cell r="G2243" t="str">
            <v xml:space="preserve"> </v>
          </cell>
          <cell r="H2243" t="str">
            <v>B</v>
          </cell>
        </row>
        <row r="2244">
          <cell r="B2244" t="str">
            <v>12D2010093</v>
          </cell>
          <cell r="C2244" t="str">
            <v>Nguyễn Đình</v>
          </cell>
          <cell r="D2244" t="str">
            <v>Lữ</v>
          </cell>
          <cell r="E2244" t="str">
            <v>10.05.94</v>
          </cell>
          <cell r="F2244" t="str">
            <v>12CĐ-CK1</v>
          </cell>
          <cell r="G2244" t="str">
            <v xml:space="preserve"> </v>
          </cell>
          <cell r="H2244" t="str">
            <v>B</v>
          </cell>
          <cell r="I2244" t="str">
            <v>Đình chỉ học tập ngày 28/5/2014</v>
          </cell>
        </row>
        <row r="2245">
          <cell r="B2245" t="str">
            <v>12D2010097</v>
          </cell>
          <cell r="C2245" t="str">
            <v>Nguyễn Văn</v>
          </cell>
          <cell r="D2245" t="str">
            <v>Lưu</v>
          </cell>
          <cell r="E2245" t="str">
            <v>29.03.94</v>
          </cell>
          <cell r="F2245" t="str">
            <v>12CĐ-CK1</v>
          </cell>
          <cell r="G2245" t="str">
            <v xml:space="preserve"> </v>
          </cell>
          <cell r="H2245" t="str">
            <v>B</v>
          </cell>
        </row>
        <row r="2246">
          <cell r="B2246" t="str">
            <v>12D2010100</v>
          </cell>
          <cell r="C2246" t="str">
            <v xml:space="preserve">Trần Hoài  </v>
          </cell>
          <cell r="D2246" t="str">
            <v>Nam</v>
          </cell>
          <cell r="E2246" t="str">
            <v>02.08.94</v>
          </cell>
          <cell r="F2246" t="str">
            <v>12CĐ-CK1</v>
          </cell>
          <cell r="G2246" t="str">
            <v xml:space="preserve"> </v>
          </cell>
          <cell r="H2246" t="str">
            <v>B</v>
          </cell>
          <cell r="I2246" t="str">
            <v>CK4</v>
          </cell>
        </row>
        <row r="2247">
          <cell r="B2247" t="str">
            <v>12D2010101</v>
          </cell>
          <cell r="C2247" t="str">
            <v>Trương Hoài</v>
          </cell>
          <cell r="D2247" t="str">
            <v>Nghĩa</v>
          </cell>
          <cell r="E2247" t="str">
            <v>27.10.93</v>
          </cell>
          <cell r="F2247" t="str">
            <v>12CĐ-CK1</v>
          </cell>
          <cell r="G2247" t="str">
            <v xml:space="preserve"> </v>
          </cell>
        </row>
        <row r="2248">
          <cell r="B2248" t="str">
            <v>12D2010105</v>
          </cell>
          <cell r="C2248" t="str">
            <v>Lâm Học</v>
          </cell>
          <cell r="D2248" t="str">
            <v>Nhân</v>
          </cell>
          <cell r="E2248" t="str">
            <v>01.03.94</v>
          </cell>
          <cell r="F2248" t="str">
            <v>12CĐ-CK1</v>
          </cell>
          <cell r="G2248" t="str">
            <v xml:space="preserve"> </v>
          </cell>
          <cell r="I2248" t="str">
            <v>DT.Hoa-VPNQ27.12.13CC</v>
          </cell>
        </row>
        <row r="2249">
          <cell r="B2249" t="str">
            <v>12D2010109</v>
          </cell>
          <cell r="C2249" t="str">
            <v>Châu Cường</v>
          </cell>
          <cell r="D2249" t="str">
            <v>Phát</v>
          </cell>
          <cell r="E2249" t="str">
            <v>15.01.94</v>
          </cell>
          <cell r="F2249" t="str">
            <v>12CĐ-CK1</v>
          </cell>
          <cell r="G2249" t="str">
            <v xml:space="preserve"> </v>
          </cell>
          <cell r="I2249" t="str">
            <v>DT.Hoa-VPNQ27.12.13CC</v>
          </cell>
        </row>
        <row r="2250">
          <cell r="B2250" t="str">
            <v>12D2010119</v>
          </cell>
          <cell r="C2250" t="str">
            <v>Nguyễn Thành</v>
          </cell>
          <cell r="D2250" t="str">
            <v>Quân</v>
          </cell>
          <cell r="E2250" t="str">
            <v>16.08.94</v>
          </cell>
          <cell r="F2250" t="str">
            <v>12CĐ-CK1</v>
          </cell>
          <cell r="G2250" t="str">
            <v xml:space="preserve"> </v>
          </cell>
          <cell r="H2250" t="str">
            <v>B</v>
          </cell>
          <cell r="I2250" t="str">
            <v>CK4</v>
          </cell>
        </row>
        <row r="2251">
          <cell r="B2251" t="str">
            <v>12D2010120</v>
          </cell>
          <cell r="C2251" t="str">
            <v xml:space="preserve">Diệp Kim  </v>
          </cell>
          <cell r="D2251" t="str">
            <v>Quang</v>
          </cell>
          <cell r="E2251" t="str">
            <v>28.10.93</v>
          </cell>
          <cell r="F2251" t="str">
            <v>12CĐ-CK1</v>
          </cell>
          <cell r="G2251" t="str">
            <v xml:space="preserve"> </v>
          </cell>
        </row>
        <row r="2252">
          <cell r="B2252" t="str">
            <v>12D2010124</v>
          </cell>
          <cell r="C2252" t="str">
            <v>Nguyễn Hữu</v>
          </cell>
          <cell r="D2252" t="str">
            <v>Quảng</v>
          </cell>
          <cell r="E2252" t="str">
            <v>05.09.93</v>
          </cell>
          <cell r="F2252" t="str">
            <v>12CĐ-CK1</v>
          </cell>
          <cell r="G2252" t="str">
            <v xml:space="preserve"> </v>
          </cell>
          <cell r="H2252" t="str">
            <v>B</v>
          </cell>
        </row>
        <row r="2253">
          <cell r="B2253" t="str">
            <v>12D2010127</v>
          </cell>
          <cell r="C2253" t="str">
            <v xml:space="preserve">Khưu Thái  </v>
          </cell>
          <cell r="D2253" t="str">
            <v>Quý</v>
          </cell>
          <cell r="E2253" t="str">
            <v>18.06.94</v>
          </cell>
          <cell r="F2253" t="str">
            <v>12CĐ-CK1</v>
          </cell>
          <cell r="G2253" t="str">
            <v xml:space="preserve"> </v>
          </cell>
          <cell r="I2253" t="str">
            <v>CK4-DT.Hoa</v>
          </cell>
        </row>
        <row r="2254">
          <cell r="B2254" t="str">
            <v>12D2010128</v>
          </cell>
          <cell r="C2254" t="str">
            <v>Trần Minh</v>
          </cell>
          <cell r="D2254" t="str">
            <v>Quyền</v>
          </cell>
          <cell r="E2254" t="str">
            <v>13.09.88</v>
          </cell>
          <cell r="F2254" t="str">
            <v>12CĐ-CK1</v>
          </cell>
          <cell r="G2254" t="str">
            <v>LPHT</v>
          </cell>
          <cell r="I2254" t="str">
            <v>CL.S.H.Thanh</v>
          </cell>
        </row>
        <row r="2255">
          <cell r="B2255" t="str">
            <v>12D2010136</v>
          </cell>
          <cell r="C2255" t="str">
            <v xml:space="preserve">Tăng Đức  </v>
          </cell>
          <cell r="D2255" t="str">
            <v>Tài</v>
          </cell>
          <cell r="E2255" t="str">
            <v>05.11.94</v>
          </cell>
          <cell r="F2255" t="str">
            <v>12CĐ-CK1</v>
          </cell>
          <cell r="G2255" t="str">
            <v xml:space="preserve"> </v>
          </cell>
          <cell r="I2255" t="str">
            <v>DT.Hoa</v>
          </cell>
        </row>
        <row r="2256">
          <cell r="B2256" t="str">
            <v>12D2010139</v>
          </cell>
          <cell r="C2256" t="str">
            <v>Nguyễn Duy</v>
          </cell>
          <cell r="D2256" t="str">
            <v>Tân</v>
          </cell>
          <cell r="E2256" t="str">
            <v>28.08.93</v>
          </cell>
          <cell r="F2256" t="str">
            <v>12CĐ-CK1</v>
          </cell>
          <cell r="G2256" t="str">
            <v xml:space="preserve"> </v>
          </cell>
          <cell r="H2256" t="str">
            <v>B</v>
          </cell>
          <cell r="I2256" t="str">
            <v>CK4</v>
          </cell>
        </row>
        <row r="2257">
          <cell r="B2257" t="str">
            <v>12D2010140</v>
          </cell>
          <cell r="C2257" t="str">
            <v>Nguyễn Văn</v>
          </cell>
          <cell r="D2257" t="str">
            <v>Tân</v>
          </cell>
          <cell r="E2257" t="str">
            <v>11.09.93</v>
          </cell>
          <cell r="F2257" t="str">
            <v>12CĐ-CK1</v>
          </cell>
          <cell r="G2257" t="str">
            <v xml:space="preserve"> </v>
          </cell>
          <cell r="H2257" t="str">
            <v>B</v>
          </cell>
        </row>
        <row r="2258">
          <cell r="B2258" t="str">
            <v>12D2010144</v>
          </cell>
          <cell r="C2258" t="str">
            <v xml:space="preserve">Nguyễn Sơn  </v>
          </cell>
          <cell r="D2258" t="str">
            <v>Thạch</v>
          </cell>
          <cell r="E2258" t="str">
            <v>14.01.93</v>
          </cell>
          <cell r="F2258" t="str">
            <v>12CĐ-CK1</v>
          </cell>
          <cell r="G2258" t="str">
            <v>LT</v>
          </cell>
          <cell r="H2258" t="str">
            <v>B</v>
          </cell>
        </row>
        <row r="2259">
          <cell r="B2259" t="str">
            <v>12D2010148</v>
          </cell>
          <cell r="C2259" t="str">
            <v>Hồ Đức</v>
          </cell>
          <cell r="D2259" t="str">
            <v>Thắng</v>
          </cell>
          <cell r="E2259" t="str">
            <v>24.12.94</v>
          </cell>
          <cell r="F2259" t="str">
            <v>12CĐ-CK1</v>
          </cell>
          <cell r="G2259" t="str">
            <v xml:space="preserve"> </v>
          </cell>
          <cell r="H2259" t="str">
            <v>B</v>
          </cell>
        </row>
        <row r="2260">
          <cell r="B2260" t="str">
            <v>12D2010156</v>
          </cell>
          <cell r="C2260" t="str">
            <v>Nguyễn Văn</v>
          </cell>
          <cell r="D2260" t="str">
            <v>Thành</v>
          </cell>
          <cell r="E2260" t="str">
            <v>07.07.94</v>
          </cell>
          <cell r="F2260" t="str">
            <v>12CĐ-CK1</v>
          </cell>
          <cell r="G2260" t="str">
            <v xml:space="preserve"> </v>
          </cell>
          <cell r="H2260" t="str">
            <v>B</v>
          </cell>
        </row>
        <row r="2261">
          <cell r="B2261" t="str">
            <v>12D2010157</v>
          </cell>
          <cell r="C2261" t="str">
            <v>Sử Hải</v>
          </cell>
          <cell r="D2261" t="str">
            <v>Thanh</v>
          </cell>
          <cell r="E2261" t="str">
            <v>27.10.92</v>
          </cell>
          <cell r="F2261" t="str">
            <v>12CĐ-CK1</v>
          </cell>
          <cell r="H2261" t="str">
            <v>B</v>
          </cell>
          <cell r="I2261" t="str">
            <v>CL.T.M.Quyền</v>
          </cell>
        </row>
        <row r="2262">
          <cell r="B2262" t="str">
            <v>12D2010160</v>
          </cell>
          <cell r="C2262" t="str">
            <v xml:space="preserve">Nguyễn Văn  </v>
          </cell>
          <cell r="D2262" t="str">
            <v>Thảo</v>
          </cell>
          <cell r="E2262" t="str">
            <v>27.10.92</v>
          </cell>
          <cell r="F2262" t="str">
            <v>12CĐ-CK1</v>
          </cell>
          <cell r="G2262" t="str">
            <v xml:space="preserve"> </v>
          </cell>
          <cell r="H2262" t="str">
            <v>B</v>
          </cell>
        </row>
        <row r="2263">
          <cell r="B2263" t="str">
            <v>12D2010163</v>
          </cell>
          <cell r="C2263" t="str">
            <v xml:space="preserve">Hồ Hoàng  </v>
          </cell>
          <cell r="D2263" t="str">
            <v>Thiện</v>
          </cell>
          <cell r="E2263" t="str">
            <v>19.10.94</v>
          </cell>
          <cell r="F2263" t="str">
            <v>12CĐ-CK1</v>
          </cell>
          <cell r="I2263" t="str">
            <v>CK4</v>
          </cell>
        </row>
        <row r="2264">
          <cell r="B2264" t="str">
            <v>12D2010164</v>
          </cell>
          <cell r="C2264" t="str">
            <v xml:space="preserve">Nguyễn Thành  </v>
          </cell>
          <cell r="D2264" t="str">
            <v>Thiện</v>
          </cell>
          <cell r="E2264" t="str">
            <v>28.04.94</v>
          </cell>
          <cell r="F2264" t="str">
            <v>12CĐ-CK1</v>
          </cell>
          <cell r="G2264" t="str">
            <v xml:space="preserve"> </v>
          </cell>
          <cell r="H2264" t="str">
            <v>B</v>
          </cell>
          <cell r="I2264" t="str">
            <v>BL30/06/2014</v>
          </cell>
        </row>
        <row r="2265">
          <cell r="B2265" t="str">
            <v>12D2010175</v>
          </cell>
          <cell r="C2265" t="str">
            <v xml:space="preserve">Nguyễn Đàm Minh </v>
          </cell>
          <cell r="D2265" t="str">
            <v>Trí</v>
          </cell>
          <cell r="E2265" t="str">
            <v>24.12.94</v>
          </cell>
          <cell r="F2265" t="str">
            <v>12CĐ-CK1</v>
          </cell>
          <cell r="G2265" t="str">
            <v>LPKL</v>
          </cell>
          <cell r="H2265" t="str">
            <v>B</v>
          </cell>
        </row>
        <row r="2266">
          <cell r="B2266" t="str">
            <v>12D2010178</v>
          </cell>
          <cell r="C2266" t="str">
            <v>Nguyễn Quốc</v>
          </cell>
          <cell r="D2266" t="str">
            <v>Trọng</v>
          </cell>
          <cell r="E2266" t="str">
            <v>29.11.94</v>
          </cell>
          <cell r="F2266" t="str">
            <v>12CĐ-CK1</v>
          </cell>
          <cell r="G2266" t="str">
            <v xml:space="preserve"> </v>
          </cell>
          <cell r="I2266" t="str">
            <v>CK4</v>
          </cell>
        </row>
        <row r="2267">
          <cell r="B2267" t="str">
            <v>12D2010179</v>
          </cell>
          <cell r="C2267" t="str">
            <v xml:space="preserve">Nguyễn Quốc  </v>
          </cell>
          <cell r="D2267" t="str">
            <v>Trung</v>
          </cell>
          <cell r="E2267" t="str">
            <v>24.09.93</v>
          </cell>
          <cell r="F2267" t="str">
            <v>12CĐ-CK1</v>
          </cell>
          <cell r="G2267" t="str">
            <v xml:space="preserve"> </v>
          </cell>
          <cell r="H2267" t="str">
            <v>B</v>
          </cell>
        </row>
        <row r="2268">
          <cell r="B2268" t="str">
            <v>12D2010183</v>
          </cell>
          <cell r="C2268" t="str">
            <v xml:space="preserve">Trần Nhật  </v>
          </cell>
          <cell r="D2268" t="str">
            <v>Trường</v>
          </cell>
          <cell r="E2268" t="str">
            <v>15.01.94</v>
          </cell>
          <cell r="F2268" t="str">
            <v>12CĐ-CK1</v>
          </cell>
          <cell r="G2268" t="str">
            <v xml:space="preserve"> </v>
          </cell>
          <cell r="H2268" t="str">
            <v>B</v>
          </cell>
        </row>
        <row r="2269">
          <cell r="B2269" t="str">
            <v>12D2010197</v>
          </cell>
          <cell r="C2269" t="str">
            <v xml:space="preserve">Nguyễn Văn  </v>
          </cell>
          <cell r="D2269" t="str">
            <v>Tuấn</v>
          </cell>
          <cell r="E2269" t="str">
            <v>18.08.94</v>
          </cell>
          <cell r="F2269" t="str">
            <v>12CĐ-CK1</v>
          </cell>
          <cell r="G2269" t="str">
            <v xml:space="preserve"> </v>
          </cell>
          <cell r="H2269" t="str">
            <v>B</v>
          </cell>
        </row>
        <row r="2270">
          <cell r="B2270" t="str">
            <v>12D2010187</v>
          </cell>
          <cell r="C2270" t="str">
            <v xml:space="preserve">Nguyễn Quốc  </v>
          </cell>
          <cell r="D2270" t="str">
            <v>Tuyến</v>
          </cell>
          <cell r="E2270" t="str">
            <v>18.01.94</v>
          </cell>
          <cell r="F2270" t="str">
            <v>12CĐ-CK1</v>
          </cell>
          <cell r="G2270" t="str">
            <v xml:space="preserve"> </v>
          </cell>
        </row>
        <row r="2271">
          <cell r="B2271" t="str">
            <v>12D2010190</v>
          </cell>
          <cell r="C2271" t="str">
            <v xml:space="preserve">Dương Minh  </v>
          </cell>
          <cell r="D2271" t="str">
            <v>Việt</v>
          </cell>
          <cell r="E2271" t="str">
            <v>25.10.94</v>
          </cell>
          <cell r="F2271" t="str">
            <v>12CĐ-CK1</v>
          </cell>
          <cell r="G2271" t="str">
            <v xml:space="preserve"> </v>
          </cell>
          <cell r="H2271" t="str">
            <v>B</v>
          </cell>
          <cell r="I2271" t="str">
            <v>CK4</v>
          </cell>
        </row>
        <row r="2272">
          <cell r="B2272" t="str">
            <v>12D2010191</v>
          </cell>
          <cell r="C2272" t="str">
            <v xml:space="preserve">Huỳnh Duy  </v>
          </cell>
          <cell r="D2272" t="str">
            <v>Vinh</v>
          </cell>
          <cell r="E2272" t="str">
            <v>10.01.94</v>
          </cell>
          <cell r="F2272" t="str">
            <v>12CĐ-CK1</v>
          </cell>
          <cell r="G2272" t="str">
            <v xml:space="preserve"> </v>
          </cell>
          <cell r="H2272" t="str">
            <v>B</v>
          </cell>
        </row>
        <row r="2273">
          <cell r="B2273" t="str">
            <v>11D0020120</v>
          </cell>
          <cell r="C2273" t="str">
            <v>Lê Khánh</v>
          </cell>
          <cell r="D2273" t="str">
            <v>Duy</v>
          </cell>
          <cell r="E2273" t="str">
            <v>07.05.93</v>
          </cell>
          <cell r="F2273" t="str">
            <v>12CĐ-CK1</v>
          </cell>
          <cell r="G2273" t="str">
            <v>r</v>
          </cell>
          <cell r="I2273" t="str">
            <v>Con TB 1/4-TNH.11CĐ-CK6</v>
          </cell>
        </row>
        <row r="2274">
          <cell r="B2274" t="str">
            <v>11D0020080</v>
          </cell>
          <cell r="C2274" t="str">
            <v>Trần Quí</v>
          </cell>
          <cell r="D2274" t="str">
            <v>Thắng</v>
          </cell>
          <cell r="E2274" t="str">
            <v>20.04.93</v>
          </cell>
          <cell r="F2274" t="str">
            <v>12CĐ-CK1</v>
          </cell>
          <cell r="G2274" t="str">
            <v>r</v>
          </cell>
          <cell r="H2274" t="str">
            <v>B</v>
          </cell>
          <cell r="I2274" t="str">
            <v>TNH.11CĐ-CK1</v>
          </cell>
        </row>
        <row r="2275">
          <cell r="B2275" t="str">
            <v>12D2010006</v>
          </cell>
          <cell r="C2275" t="str">
            <v>Lê Triều</v>
          </cell>
          <cell r="D2275" t="str">
            <v>Anh</v>
          </cell>
          <cell r="E2275" t="str">
            <v>28.07.93</v>
          </cell>
          <cell r="F2275" t="str">
            <v>12CĐ-CK2</v>
          </cell>
          <cell r="G2275" t="str">
            <v xml:space="preserve"> </v>
          </cell>
          <cell r="H2275" t="str">
            <v>B</v>
          </cell>
          <cell r="I2275" t="str">
            <v>VPNQ.TCC31.3KT14/4/14</v>
          </cell>
        </row>
        <row r="2276">
          <cell r="B2276" t="str">
            <v>12D2010008</v>
          </cell>
          <cell r="C2276" t="str">
            <v xml:space="preserve">Trần Thanh  </v>
          </cell>
          <cell r="D2276" t="str">
            <v>Ân</v>
          </cell>
          <cell r="E2276" t="str">
            <v>11.06.94</v>
          </cell>
          <cell r="F2276" t="str">
            <v>12CĐ-CK2</v>
          </cell>
          <cell r="G2276" t="str">
            <v xml:space="preserve"> </v>
          </cell>
          <cell r="H2276" t="str">
            <v>B</v>
          </cell>
          <cell r="I2276" t="str">
            <v>CK4</v>
          </cell>
        </row>
        <row r="2277">
          <cell r="B2277" t="str">
            <v>12D2010010</v>
          </cell>
          <cell r="C2277" t="str">
            <v>Hồ Phước Ngọc</v>
          </cell>
          <cell r="D2277" t="str">
            <v>Bảo</v>
          </cell>
          <cell r="E2277" t="str">
            <v>21.09.94</v>
          </cell>
          <cell r="F2277" t="str">
            <v>12CĐ-CK2</v>
          </cell>
          <cell r="G2277" t="str">
            <v xml:space="preserve"> </v>
          </cell>
        </row>
        <row r="2278">
          <cell r="B2278" t="str">
            <v>12D2010014</v>
          </cell>
          <cell r="C2278" t="str">
            <v>Đồng Đăng</v>
          </cell>
          <cell r="D2278" t="str">
            <v>Cường</v>
          </cell>
          <cell r="E2278" t="str">
            <v>05.11.94</v>
          </cell>
          <cell r="F2278" t="str">
            <v>12CĐ-CK2</v>
          </cell>
          <cell r="G2278" t="str">
            <v xml:space="preserve"> </v>
          </cell>
        </row>
        <row r="2279">
          <cell r="B2279" t="str">
            <v>12D2010018</v>
          </cell>
          <cell r="C2279" t="str">
            <v xml:space="preserve">Bùi Tấn  </v>
          </cell>
          <cell r="D2279" t="str">
            <v>Din</v>
          </cell>
          <cell r="E2279" t="str">
            <v>01.09.94</v>
          </cell>
          <cell r="F2279" t="str">
            <v>12CĐ-CK2</v>
          </cell>
          <cell r="G2279" t="str">
            <v xml:space="preserve"> </v>
          </cell>
          <cell r="H2279" t="str">
            <v>B</v>
          </cell>
          <cell r="I2279" t="str">
            <v>Con TB 3/4</v>
          </cell>
        </row>
        <row r="2280">
          <cell r="B2280" t="str">
            <v>12D2010026</v>
          </cell>
          <cell r="C2280" t="str">
            <v xml:space="preserve">Nguyễn Xuân  </v>
          </cell>
          <cell r="D2280" t="str">
            <v>Duyên</v>
          </cell>
          <cell r="E2280" t="str">
            <v>09.10.94</v>
          </cell>
          <cell r="F2280" t="str">
            <v>12CĐ-CK2</v>
          </cell>
          <cell r="G2280" t="str">
            <v xml:space="preserve"> </v>
          </cell>
          <cell r="H2280" t="str">
            <v>B</v>
          </cell>
        </row>
        <row r="2281">
          <cell r="B2281" t="str">
            <v>12D2010028</v>
          </cell>
          <cell r="C2281" t="str">
            <v xml:space="preserve">Nguyễn Tuấn  </v>
          </cell>
          <cell r="D2281" t="str">
            <v>Đằng</v>
          </cell>
          <cell r="E2281" t="str">
            <v>06.12.94</v>
          </cell>
          <cell r="F2281" t="str">
            <v>12CĐ-CK2</v>
          </cell>
          <cell r="G2281" t="str">
            <v xml:space="preserve"> </v>
          </cell>
          <cell r="H2281" t="str">
            <v>B</v>
          </cell>
          <cell r="I2281" t="str">
            <v>CK4</v>
          </cell>
        </row>
        <row r="2282">
          <cell r="B2282" t="str">
            <v>12D2010034</v>
          </cell>
          <cell r="C2282" t="str">
            <v xml:space="preserve">Vũ Tuấn  </v>
          </cell>
          <cell r="D2282" t="str">
            <v>Đạt</v>
          </cell>
          <cell r="E2282" t="str">
            <v>21.02.93</v>
          </cell>
          <cell r="F2282" t="str">
            <v>12CĐ-CK2</v>
          </cell>
          <cell r="G2282" t="str">
            <v xml:space="preserve"> </v>
          </cell>
          <cell r="H2282" t="str">
            <v>B</v>
          </cell>
        </row>
        <row r="2283">
          <cell r="B2283" t="str">
            <v>12D2010038</v>
          </cell>
          <cell r="C2283" t="str">
            <v>Lưu</v>
          </cell>
          <cell r="D2283" t="str">
            <v>Định</v>
          </cell>
          <cell r="E2283" t="str">
            <v>16.10.93</v>
          </cell>
          <cell r="F2283" t="str">
            <v>12CĐ-CK2</v>
          </cell>
          <cell r="G2283" t="str">
            <v xml:space="preserve"> </v>
          </cell>
          <cell r="H2283" t="str">
            <v>B</v>
          </cell>
        </row>
        <row r="2284">
          <cell r="B2284" t="str">
            <v>12D2010040</v>
          </cell>
          <cell r="C2284" t="str">
            <v xml:space="preserve">Nguyễn Văn  </v>
          </cell>
          <cell r="D2284" t="str">
            <v>Đoàn</v>
          </cell>
          <cell r="E2284" t="str">
            <v>28.11.92</v>
          </cell>
          <cell r="F2284" t="str">
            <v>12CĐ-CK2</v>
          </cell>
          <cell r="H2284" t="str">
            <v>B</v>
          </cell>
          <cell r="I2284" t="str">
            <v>CK4</v>
          </cell>
        </row>
        <row r="2285">
          <cell r="B2285" t="str">
            <v>12D2010042</v>
          </cell>
          <cell r="C2285" t="str">
            <v xml:space="preserve">Trần Hữu  </v>
          </cell>
          <cell r="D2285" t="str">
            <v>Đức</v>
          </cell>
          <cell r="E2285" t="str">
            <v>09.11.93</v>
          </cell>
          <cell r="F2285" t="str">
            <v>12CĐ-CK2</v>
          </cell>
          <cell r="G2285" t="str">
            <v xml:space="preserve"> </v>
          </cell>
          <cell r="H2285" t="str">
            <v>B</v>
          </cell>
        </row>
        <row r="2286">
          <cell r="B2286" t="str">
            <v>12D2010046</v>
          </cell>
          <cell r="C2286" t="str">
            <v>Trần Hoàng</v>
          </cell>
          <cell r="D2286" t="str">
            <v>Giang</v>
          </cell>
          <cell r="E2286" t="str">
            <v>01.01.94</v>
          </cell>
          <cell r="F2286" t="str">
            <v>12CĐ-CK2</v>
          </cell>
          <cell r="G2286" t="str">
            <v xml:space="preserve"> </v>
          </cell>
          <cell r="H2286" t="str">
            <v>B</v>
          </cell>
        </row>
        <row r="2287">
          <cell r="B2287" t="str">
            <v>12D2010050</v>
          </cell>
          <cell r="C2287" t="str">
            <v>Nguyễn Mạnh</v>
          </cell>
          <cell r="D2287" t="str">
            <v>Hải</v>
          </cell>
          <cell r="E2287" t="str">
            <v>18.07.94</v>
          </cell>
          <cell r="F2287" t="str">
            <v>12CĐ-CK2</v>
          </cell>
          <cell r="G2287" t="str">
            <v xml:space="preserve"> </v>
          </cell>
          <cell r="I2287" t="str">
            <v>Đình chỉ học tập ngày 28/5/2014</v>
          </cell>
        </row>
        <row r="2288">
          <cell r="B2288" t="str">
            <v>12D2010058</v>
          </cell>
          <cell r="C2288" t="str">
            <v>Nguyễn Thành</v>
          </cell>
          <cell r="D2288" t="str">
            <v>Hiệp</v>
          </cell>
          <cell r="E2288" t="str">
            <v>06.08.94</v>
          </cell>
          <cell r="F2288" t="str">
            <v>12CĐ-CK2</v>
          </cell>
          <cell r="G2288" t="str">
            <v xml:space="preserve"> </v>
          </cell>
          <cell r="I2288" t="str">
            <v>Đình chỉ học tập ngày 28/5/2014</v>
          </cell>
        </row>
        <row r="2289">
          <cell r="B2289" t="str">
            <v>12D2010062</v>
          </cell>
          <cell r="C2289" t="str">
            <v>Nguyễn Nhật</v>
          </cell>
          <cell r="D2289" t="str">
            <v>Hòa</v>
          </cell>
          <cell r="E2289" t="str">
            <v>01.05.94</v>
          </cell>
          <cell r="F2289" t="str">
            <v>12CĐ-CK2</v>
          </cell>
          <cell r="G2289" t="str">
            <v xml:space="preserve"> </v>
          </cell>
          <cell r="H2289" t="str">
            <v>B</v>
          </cell>
        </row>
        <row r="2290">
          <cell r="B2290" t="str">
            <v>12D2010066</v>
          </cell>
          <cell r="C2290" t="str">
            <v xml:space="preserve">Nguyễn Sơn  </v>
          </cell>
          <cell r="D2290" t="str">
            <v>Hùng</v>
          </cell>
          <cell r="E2290" t="str">
            <v>17.01.93</v>
          </cell>
          <cell r="F2290" t="str">
            <v>12CĐ-CK2</v>
          </cell>
          <cell r="G2290" t="str">
            <v xml:space="preserve"> </v>
          </cell>
          <cell r="I2290" t="str">
            <v>VPNQ27.12.13CC-VPNQ.VCC31.3CC2_14/4/14</v>
          </cell>
        </row>
        <row r="2291">
          <cell r="B2291" t="str">
            <v>12D2010070</v>
          </cell>
          <cell r="C2291" t="str">
            <v>Đặng Tuấn</v>
          </cell>
          <cell r="D2291" t="str">
            <v>Huy</v>
          </cell>
          <cell r="E2291" t="str">
            <v>15.07.93</v>
          </cell>
          <cell r="F2291" t="str">
            <v>12CĐ-CK2</v>
          </cell>
          <cell r="G2291" t="str">
            <v xml:space="preserve"> </v>
          </cell>
          <cell r="H2291" t="str">
            <v>B</v>
          </cell>
        </row>
        <row r="2292">
          <cell r="B2292" t="str">
            <v>12D2010072</v>
          </cell>
          <cell r="C2292" t="str">
            <v xml:space="preserve">Lê Ngọc  </v>
          </cell>
          <cell r="D2292" t="str">
            <v>Huy</v>
          </cell>
          <cell r="E2292" t="str">
            <v>08.08.94</v>
          </cell>
          <cell r="F2292" t="str">
            <v>12CĐ-CK2</v>
          </cell>
          <cell r="G2292" t="str">
            <v xml:space="preserve"> </v>
          </cell>
          <cell r="H2292" t="str">
            <v>B</v>
          </cell>
          <cell r="I2292" t="str">
            <v>CK4</v>
          </cell>
        </row>
        <row r="2293">
          <cell r="B2293" t="str">
            <v>12D2010074</v>
          </cell>
          <cell r="C2293" t="str">
            <v>Nguyễn Trọng</v>
          </cell>
          <cell r="D2293" t="str">
            <v>Khang</v>
          </cell>
          <cell r="E2293" t="str">
            <v>11.11.93</v>
          </cell>
          <cell r="F2293" t="str">
            <v>12CĐ-CK2</v>
          </cell>
          <cell r="G2293" t="str">
            <v xml:space="preserve"> </v>
          </cell>
        </row>
        <row r="2294">
          <cell r="B2294" t="str">
            <v>12D2010082</v>
          </cell>
          <cell r="C2294" t="str">
            <v xml:space="preserve">Nguyễn Hoàng  </v>
          </cell>
          <cell r="D2294" t="str">
            <v>Lâm</v>
          </cell>
          <cell r="E2294" t="str">
            <v>04.09.94</v>
          </cell>
          <cell r="F2294" t="str">
            <v>12CĐ-CK2</v>
          </cell>
          <cell r="G2294" t="str">
            <v xml:space="preserve"> </v>
          </cell>
          <cell r="H2294" t="str">
            <v>B</v>
          </cell>
        </row>
        <row r="2295">
          <cell r="B2295" t="str">
            <v>12D2010086</v>
          </cell>
          <cell r="C2295" t="str">
            <v xml:space="preserve">Phan Vũ  </v>
          </cell>
          <cell r="D2295" t="str">
            <v>Linh</v>
          </cell>
          <cell r="E2295" t="str">
            <v>01.05.94</v>
          </cell>
          <cell r="F2295" t="str">
            <v>12CĐ-CK2</v>
          </cell>
          <cell r="G2295" t="str">
            <v>LT</v>
          </cell>
          <cell r="H2295" t="str">
            <v>B</v>
          </cell>
        </row>
        <row r="2296">
          <cell r="B2296" t="str">
            <v>12D2010092</v>
          </cell>
          <cell r="C2296" t="str">
            <v>Phùng Ngọc</v>
          </cell>
          <cell r="D2296" t="str">
            <v>Long</v>
          </cell>
          <cell r="E2296" t="str">
            <v>20.10.93</v>
          </cell>
          <cell r="F2296" t="str">
            <v>12CĐ-CK2</v>
          </cell>
          <cell r="G2296" t="str">
            <v xml:space="preserve"> </v>
          </cell>
          <cell r="I2296" t="str">
            <v>CK4</v>
          </cell>
        </row>
        <row r="2297">
          <cell r="B2297" t="str">
            <v>12D2010098</v>
          </cell>
          <cell r="C2297" t="str">
            <v xml:space="preserve">Nguyễn Công  </v>
          </cell>
          <cell r="D2297" t="str">
            <v>Minh</v>
          </cell>
          <cell r="E2297" t="str">
            <v>21.07.94</v>
          </cell>
          <cell r="F2297" t="str">
            <v>12CĐ-CK2</v>
          </cell>
          <cell r="G2297" t="str">
            <v xml:space="preserve"> </v>
          </cell>
          <cell r="H2297" t="str">
            <v>B</v>
          </cell>
        </row>
        <row r="2298">
          <cell r="B2298" t="str">
            <v>12D2010102</v>
          </cell>
          <cell r="C2298" t="str">
            <v>Phạm Anh</v>
          </cell>
          <cell r="D2298" t="str">
            <v>Nghiêm</v>
          </cell>
          <cell r="E2298" t="str">
            <v>30.08.94</v>
          </cell>
          <cell r="F2298" t="str">
            <v>12CĐ-CK2</v>
          </cell>
          <cell r="G2298" t="str">
            <v xml:space="preserve"> </v>
          </cell>
          <cell r="H2298" t="str">
            <v>B</v>
          </cell>
        </row>
        <row r="2299">
          <cell r="B2299" t="str">
            <v>12D2010106</v>
          </cell>
          <cell r="C2299" t="str">
            <v>Lê Hoàng</v>
          </cell>
          <cell r="D2299" t="str">
            <v>Nhân</v>
          </cell>
          <cell r="E2299" t="str">
            <v>15.12.93</v>
          </cell>
          <cell r="F2299" t="str">
            <v>12CĐ-CK2</v>
          </cell>
          <cell r="G2299" t="str">
            <v>LPKL</v>
          </cell>
          <cell r="H2299" t="str">
            <v>B</v>
          </cell>
        </row>
        <row r="2300">
          <cell r="B2300" t="str">
            <v>12D2010108</v>
          </cell>
          <cell r="C2300" t="str">
            <v>Dương Quốc</v>
          </cell>
          <cell r="D2300" t="str">
            <v>Pháp</v>
          </cell>
          <cell r="E2300" t="str">
            <v>25.09.93</v>
          </cell>
          <cell r="F2300" t="str">
            <v>12CĐ-CK2</v>
          </cell>
          <cell r="G2300" t="str">
            <v xml:space="preserve"> </v>
          </cell>
          <cell r="H2300" t="str">
            <v>B</v>
          </cell>
          <cell r="I2300" t="str">
            <v>CK4-VPNQ27.12.13CC(ĐN4/12)-VPNQ.VCC31.3CC2_14/4/14</v>
          </cell>
        </row>
        <row r="2301">
          <cell r="B2301" t="str">
            <v>12D2010110</v>
          </cell>
          <cell r="C2301" t="str">
            <v>Lình Diều</v>
          </cell>
          <cell r="D2301" t="str">
            <v>Phí</v>
          </cell>
          <cell r="E2301" t="str">
            <v>06.08.94</v>
          </cell>
          <cell r="F2301" t="str">
            <v>12CĐ-CK2</v>
          </cell>
          <cell r="G2301" t="str">
            <v xml:space="preserve"> </v>
          </cell>
          <cell r="H2301" t="str">
            <v>B</v>
          </cell>
          <cell r="I2301" t="str">
            <v>DT.Hoa</v>
          </cell>
        </row>
        <row r="2302">
          <cell r="B2302" t="str">
            <v>12D2010114</v>
          </cell>
          <cell r="C2302" t="str">
            <v>Nguyễn Hoài</v>
          </cell>
          <cell r="D2302" t="str">
            <v>Phúc</v>
          </cell>
          <cell r="E2302" t="str">
            <v>30.10.94</v>
          </cell>
          <cell r="F2302" t="str">
            <v>12CĐ-CK2</v>
          </cell>
          <cell r="G2302" t="str">
            <v xml:space="preserve"> </v>
          </cell>
          <cell r="H2302" t="str">
            <v>B</v>
          </cell>
        </row>
        <row r="2303">
          <cell r="B2303" t="str">
            <v>12D2010125</v>
          </cell>
          <cell r="C2303" t="str">
            <v xml:space="preserve">Trần Kim  </v>
          </cell>
          <cell r="D2303" t="str">
            <v>Quí</v>
          </cell>
          <cell r="E2303" t="str">
            <v>12.07.93</v>
          </cell>
          <cell r="F2303" t="str">
            <v>12CĐ-CK2</v>
          </cell>
          <cell r="G2303" t="str">
            <v xml:space="preserve"> </v>
          </cell>
          <cell r="H2303" t="str">
            <v>B</v>
          </cell>
          <cell r="I2303" t="str">
            <v>VPNQ27.12.13CC</v>
          </cell>
        </row>
        <row r="2304">
          <cell r="B2304" t="str">
            <v>12D2010129</v>
          </cell>
          <cell r="C2304" t="str">
            <v xml:space="preserve">Cao Văn  </v>
          </cell>
          <cell r="D2304" t="str">
            <v>Sa</v>
          </cell>
          <cell r="E2304" t="str">
            <v>11.02.94</v>
          </cell>
          <cell r="F2304" t="str">
            <v>12CĐ-CK2</v>
          </cell>
          <cell r="G2304" t="str">
            <v xml:space="preserve"> </v>
          </cell>
          <cell r="H2304" t="str">
            <v>B</v>
          </cell>
        </row>
        <row r="2305">
          <cell r="B2305" t="str">
            <v>12D2010131</v>
          </cell>
          <cell r="C2305" t="str">
            <v>Huỳnh Văn</v>
          </cell>
          <cell r="D2305" t="str">
            <v>Sang</v>
          </cell>
          <cell r="E2305" t="str">
            <v>28.10.94</v>
          </cell>
          <cell r="F2305" t="str">
            <v>12CĐ-CK2</v>
          </cell>
          <cell r="G2305" t="str">
            <v xml:space="preserve"> </v>
          </cell>
          <cell r="H2305" t="str">
            <v>B</v>
          </cell>
          <cell r="I2305" t="str">
            <v>CK4</v>
          </cell>
        </row>
        <row r="2306">
          <cell r="B2306" t="str">
            <v>12D2010137</v>
          </cell>
          <cell r="C2306" t="str">
            <v xml:space="preserve">Phạm Ngọc Đăng </v>
          </cell>
          <cell r="D2306" t="str">
            <v>Tâm</v>
          </cell>
          <cell r="E2306" t="str">
            <v>02.02.94</v>
          </cell>
          <cell r="F2306" t="str">
            <v>12CĐ-CK2</v>
          </cell>
          <cell r="G2306" t="str">
            <v xml:space="preserve"> </v>
          </cell>
          <cell r="H2306" t="str">
            <v>B</v>
          </cell>
        </row>
        <row r="2307">
          <cell r="B2307" t="str">
            <v>12D2010141</v>
          </cell>
          <cell r="C2307" t="str">
            <v>Phạm Minh</v>
          </cell>
          <cell r="D2307" t="str">
            <v>Tân</v>
          </cell>
          <cell r="E2307" t="str">
            <v>19.10.92</v>
          </cell>
          <cell r="F2307" t="str">
            <v>12CĐ-CK2</v>
          </cell>
          <cell r="G2307" t="str">
            <v xml:space="preserve"> </v>
          </cell>
          <cell r="H2307" t="str">
            <v>B</v>
          </cell>
        </row>
        <row r="2308">
          <cell r="B2308" t="str">
            <v>12D2010143</v>
          </cell>
          <cell r="C2308" t="str">
            <v>Nguyễn Phước</v>
          </cell>
          <cell r="D2308" t="str">
            <v>Tây</v>
          </cell>
          <cell r="E2308" t="str">
            <v>28.01.94</v>
          </cell>
          <cell r="F2308" t="str">
            <v>12CĐ-CK2</v>
          </cell>
          <cell r="G2308" t="str">
            <v xml:space="preserve"> </v>
          </cell>
          <cell r="H2308" t="str">
            <v>B</v>
          </cell>
          <cell r="I2308" t="str">
            <v>CK4</v>
          </cell>
        </row>
        <row r="2309">
          <cell r="B2309" t="str">
            <v>12D2010145</v>
          </cell>
          <cell r="C2309" t="str">
            <v>Lương Quốc</v>
          </cell>
          <cell r="D2309" t="str">
            <v>Thái</v>
          </cell>
          <cell r="E2309" t="str">
            <v>10.02.94</v>
          </cell>
          <cell r="F2309" t="str">
            <v>12CĐ-CK2</v>
          </cell>
          <cell r="G2309" t="str">
            <v xml:space="preserve"> </v>
          </cell>
          <cell r="H2309" t="str">
            <v>B</v>
          </cell>
          <cell r="I2309" t="str">
            <v>Đình chỉ học tập ngày 28/5/2014</v>
          </cell>
        </row>
        <row r="2310">
          <cell r="B2310" t="str">
            <v>12D2010149</v>
          </cell>
          <cell r="C2310" t="str">
            <v>Mai Minh</v>
          </cell>
          <cell r="D2310" t="str">
            <v>Thăng</v>
          </cell>
          <cell r="E2310" t="str">
            <v>14.03.94</v>
          </cell>
          <cell r="F2310" t="str">
            <v>12CĐ-CK2</v>
          </cell>
          <cell r="G2310" t="str">
            <v xml:space="preserve"> </v>
          </cell>
          <cell r="H2310" t="str">
            <v>B</v>
          </cell>
        </row>
        <row r="2311">
          <cell r="B2311" t="str">
            <v>12D2010152</v>
          </cell>
          <cell r="C2311" t="str">
            <v xml:space="preserve">Giáp Văn  </v>
          </cell>
          <cell r="D2311" t="str">
            <v>Thanh</v>
          </cell>
          <cell r="E2311" t="str">
            <v>03.08.93</v>
          </cell>
          <cell r="F2311" t="str">
            <v>12CĐ-CK2</v>
          </cell>
          <cell r="G2311" t="str">
            <v xml:space="preserve"> </v>
          </cell>
          <cell r="H2311" t="str">
            <v>B</v>
          </cell>
        </row>
        <row r="2312">
          <cell r="B2312" t="str">
            <v>12D2010153</v>
          </cell>
          <cell r="C2312" t="str">
            <v xml:space="preserve">Lê Văn  </v>
          </cell>
          <cell r="D2312" t="str">
            <v>Thành</v>
          </cell>
          <cell r="E2312" t="str">
            <v>13.07.93</v>
          </cell>
          <cell r="F2312" t="str">
            <v>12CĐ-CK2</v>
          </cell>
          <cell r="G2312" t="str">
            <v xml:space="preserve"> </v>
          </cell>
          <cell r="H2312" t="str">
            <v>B</v>
          </cell>
        </row>
        <row r="2313">
          <cell r="B2313" t="str">
            <v>12D2010165</v>
          </cell>
          <cell r="C2313" t="str">
            <v>Phạm Công</v>
          </cell>
          <cell r="D2313" t="str">
            <v>Thiện</v>
          </cell>
          <cell r="E2313" t="str">
            <v>06.01.94</v>
          </cell>
          <cell r="F2313" t="str">
            <v>12CĐ-CK2</v>
          </cell>
          <cell r="G2313" t="str">
            <v xml:space="preserve"> </v>
          </cell>
          <cell r="H2313" t="str">
            <v>B</v>
          </cell>
        </row>
        <row r="2314">
          <cell r="B2314" t="str">
            <v>12D2010167</v>
          </cell>
          <cell r="C2314" t="str">
            <v>Phạm Việt</v>
          </cell>
          <cell r="D2314" t="str">
            <v>Thịnh</v>
          </cell>
          <cell r="E2314" t="str">
            <v>26.10.94</v>
          </cell>
          <cell r="F2314" t="str">
            <v>12CĐ-CK2</v>
          </cell>
          <cell r="G2314" t="str">
            <v xml:space="preserve"> </v>
          </cell>
          <cell r="H2314" t="str">
            <v>B</v>
          </cell>
          <cell r="I2314" t="str">
            <v>CK4</v>
          </cell>
        </row>
        <row r="2315">
          <cell r="B2315" t="str">
            <v>12D2010168</v>
          </cell>
          <cell r="C2315" t="str">
            <v xml:space="preserve">Nguyễn Văn  </v>
          </cell>
          <cell r="D2315" t="str">
            <v>Thuộc</v>
          </cell>
          <cell r="E2315" t="str">
            <v>10.09.94</v>
          </cell>
          <cell r="F2315" t="str">
            <v>12CĐ-CK2</v>
          </cell>
          <cell r="G2315" t="str">
            <v xml:space="preserve"> </v>
          </cell>
          <cell r="H2315" t="str">
            <v>B</v>
          </cell>
        </row>
        <row r="2316">
          <cell r="B2316" t="str">
            <v>12D2010198</v>
          </cell>
          <cell r="C2316" t="str">
            <v xml:space="preserve">Trần Văn  </v>
          </cell>
          <cell r="D2316" t="str">
            <v>Tí</v>
          </cell>
          <cell r="E2316" t="str">
            <v>05.05.93</v>
          </cell>
          <cell r="F2316" t="str">
            <v>12CĐ-CK2</v>
          </cell>
          <cell r="H2316" t="str">
            <v>B</v>
          </cell>
        </row>
        <row r="2317">
          <cell r="B2317" t="str">
            <v>12D2010171</v>
          </cell>
          <cell r="C2317" t="str">
            <v xml:space="preserve">Phùng Thanh  </v>
          </cell>
          <cell r="D2317" t="str">
            <v>Tịnh</v>
          </cell>
          <cell r="E2317" t="str">
            <v>10.02.93</v>
          </cell>
          <cell r="F2317" t="str">
            <v>12CĐ-CK2</v>
          </cell>
          <cell r="G2317" t="str">
            <v xml:space="preserve"> </v>
          </cell>
          <cell r="H2317" t="str">
            <v>B</v>
          </cell>
          <cell r="I2317" t="str">
            <v>CK4</v>
          </cell>
        </row>
        <row r="2318">
          <cell r="B2318" t="str">
            <v>12D2010180</v>
          </cell>
          <cell r="C2318" t="str">
            <v xml:space="preserve">Nguyễn Thành  </v>
          </cell>
          <cell r="D2318" t="str">
            <v>Trung</v>
          </cell>
          <cell r="E2318" t="str">
            <v>03.01.94</v>
          </cell>
          <cell r="F2318" t="str">
            <v>12CĐ-CK2</v>
          </cell>
          <cell r="G2318" t="str">
            <v>LPHT</v>
          </cell>
          <cell r="H2318" t="str">
            <v>B</v>
          </cell>
          <cell r="I2318" t="str">
            <v>VPNQ27.12.13CC</v>
          </cell>
        </row>
        <row r="2319">
          <cell r="B2319" t="str">
            <v>12D2010182</v>
          </cell>
          <cell r="C2319" t="str">
            <v>Nguyễn Tấn</v>
          </cell>
          <cell r="D2319" t="str">
            <v>Trương</v>
          </cell>
          <cell r="E2319" t="str">
            <v>24.08.94</v>
          </cell>
          <cell r="F2319" t="str">
            <v>12CĐ-CK2</v>
          </cell>
          <cell r="G2319" t="str">
            <v xml:space="preserve"> </v>
          </cell>
          <cell r="I2319" t="str">
            <v>CK4</v>
          </cell>
        </row>
        <row r="2320">
          <cell r="B2320" t="str">
            <v>12D2010184</v>
          </cell>
          <cell r="C2320" t="str">
            <v xml:space="preserve">Nguyễn Đắc  </v>
          </cell>
          <cell r="D2320" t="str">
            <v>Truyễn</v>
          </cell>
          <cell r="E2320" t="str">
            <v>18.05.94</v>
          </cell>
          <cell r="F2320" t="str">
            <v>12CĐ-CK2</v>
          </cell>
          <cell r="G2320" t="str">
            <v xml:space="preserve"> </v>
          </cell>
          <cell r="H2320" t="str">
            <v>B</v>
          </cell>
        </row>
        <row r="2321">
          <cell r="B2321" t="str">
            <v>12D2010188</v>
          </cell>
          <cell r="C2321" t="str">
            <v>Nguyễn Thiên</v>
          </cell>
          <cell r="D2321" t="str">
            <v>Vạn</v>
          </cell>
          <cell r="E2321" t="str">
            <v>08.04.94</v>
          </cell>
          <cell r="F2321" t="str">
            <v>12CĐ-CK2</v>
          </cell>
          <cell r="G2321" t="str">
            <v xml:space="preserve"> </v>
          </cell>
          <cell r="H2321" t="str">
            <v>B</v>
          </cell>
        </row>
        <row r="2322">
          <cell r="B2322" t="str">
            <v>12D2010192</v>
          </cell>
          <cell r="C2322" t="str">
            <v>Trương Hoàng Quang</v>
          </cell>
          <cell r="D2322" t="str">
            <v>Vinh</v>
          </cell>
          <cell r="E2322" t="str">
            <v>17.10.94</v>
          </cell>
          <cell r="F2322" t="str">
            <v>12CĐ-CK2</v>
          </cell>
          <cell r="G2322" t="str">
            <v xml:space="preserve"> </v>
          </cell>
        </row>
        <row r="2323">
          <cell r="B2323" t="str">
            <v>12D2010196</v>
          </cell>
          <cell r="C2323" t="str">
            <v xml:space="preserve">Dương Lý  </v>
          </cell>
          <cell r="D2323" t="str">
            <v>Vương</v>
          </cell>
          <cell r="E2323" t="str">
            <v>08.03.93</v>
          </cell>
          <cell r="F2323" t="str">
            <v>12CĐ-CK2</v>
          </cell>
          <cell r="G2323" t="str">
            <v xml:space="preserve"> </v>
          </cell>
          <cell r="H2323" t="str">
            <v>B</v>
          </cell>
          <cell r="I2323" t="str">
            <v>VPNQ27.12.13CC</v>
          </cell>
        </row>
        <row r="2324">
          <cell r="B2324" t="str">
            <v>11D0020116</v>
          </cell>
          <cell r="C2324" t="str">
            <v>Nguyễn Minh</v>
          </cell>
          <cell r="D2324" t="str">
            <v>Dũng</v>
          </cell>
          <cell r="E2324" t="str">
            <v>09.11.91</v>
          </cell>
          <cell r="F2324" t="str">
            <v>12CĐ-CK2</v>
          </cell>
          <cell r="G2324" t="str">
            <v>r</v>
          </cell>
          <cell r="H2324" t="str">
            <v>B</v>
          </cell>
          <cell r="I2324" t="str">
            <v>TNH.11CĐ-CK4</v>
          </cell>
        </row>
        <row r="2325">
          <cell r="B2325" t="str">
            <v>10D0020237</v>
          </cell>
          <cell r="C2325" t="str">
            <v>Phan Văn Xuân</v>
          </cell>
          <cell r="D2325" t="str">
            <v>Hậu</v>
          </cell>
          <cell r="E2325" t="str">
            <v>27.12.92</v>
          </cell>
          <cell r="F2325" t="str">
            <v>12CĐ-CK2</v>
          </cell>
          <cell r="G2325" t="str">
            <v>r</v>
          </cell>
          <cell r="H2325" t="str">
            <v>B</v>
          </cell>
          <cell r="I2325" t="str">
            <v>TNHL2.11CĐ-CK1</v>
          </cell>
        </row>
        <row r="2326">
          <cell r="B2326" t="str">
            <v>12D2010003</v>
          </cell>
          <cell r="C2326" t="str">
            <v>Phạm Long</v>
          </cell>
          <cell r="D2326" t="str">
            <v>An</v>
          </cell>
          <cell r="E2326" t="str">
            <v>29.09.93</v>
          </cell>
          <cell r="F2326" t="str">
            <v>12CĐ-CK3</v>
          </cell>
          <cell r="G2326" t="str">
            <v xml:space="preserve"> </v>
          </cell>
          <cell r="H2326" t="str">
            <v>B</v>
          </cell>
        </row>
        <row r="2327">
          <cell r="B2327" t="str">
            <v>12D2010007</v>
          </cell>
          <cell r="C2327" t="str">
            <v>Lê Tuấn</v>
          </cell>
          <cell r="D2327" t="str">
            <v>Anh</v>
          </cell>
          <cell r="E2327" t="str">
            <v>13.06.94</v>
          </cell>
          <cell r="F2327" t="str">
            <v>12CĐ-CK3</v>
          </cell>
          <cell r="G2327" t="str">
            <v xml:space="preserve"> </v>
          </cell>
        </row>
        <row r="2328">
          <cell r="B2328" t="str">
            <v>12D2010011</v>
          </cell>
          <cell r="C2328" t="str">
            <v xml:space="preserve">Trần Văn  </v>
          </cell>
          <cell r="D2328" t="str">
            <v>Bảo</v>
          </cell>
          <cell r="E2328" t="str">
            <v>23.05.94</v>
          </cell>
          <cell r="F2328" t="str">
            <v>12CĐ-CK3</v>
          </cell>
          <cell r="G2328" t="str">
            <v xml:space="preserve"> </v>
          </cell>
          <cell r="H2328" t="str">
            <v>B</v>
          </cell>
        </row>
        <row r="2329">
          <cell r="B2329" t="str">
            <v>12D2010012</v>
          </cell>
          <cell r="C2329" t="str">
            <v>Vũ Cao</v>
          </cell>
          <cell r="D2329" t="str">
            <v>Bền</v>
          </cell>
          <cell r="E2329" t="str">
            <v>19.08.91</v>
          </cell>
          <cell r="F2329" t="str">
            <v>12CĐ-CK3</v>
          </cell>
          <cell r="G2329" t="str">
            <v xml:space="preserve"> </v>
          </cell>
          <cell r="H2329" t="str">
            <v>B</v>
          </cell>
          <cell r="I2329" t="str">
            <v>CK4</v>
          </cell>
        </row>
        <row r="2330">
          <cell r="B2330" t="str">
            <v>12D2010015</v>
          </cell>
          <cell r="C2330" t="str">
            <v>Bùi Văn</v>
          </cell>
          <cell r="D2330" t="str">
            <v>Dân</v>
          </cell>
          <cell r="E2330" t="str">
            <v>29.03.94</v>
          </cell>
          <cell r="F2330" t="str">
            <v>12CĐ-CK3</v>
          </cell>
          <cell r="G2330" t="str">
            <v xml:space="preserve"> </v>
          </cell>
          <cell r="H2330" t="str">
            <v>B</v>
          </cell>
        </row>
        <row r="2331">
          <cell r="B2331" t="str">
            <v>12D2010019</v>
          </cell>
          <cell r="C2331" t="str">
            <v>Nguyễn Hoàng</v>
          </cell>
          <cell r="D2331" t="str">
            <v>Dinh</v>
          </cell>
          <cell r="E2331" t="str">
            <v>25.01.94</v>
          </cell>
          <cell r="F2331" t="str">
            <v>12CĐ-CK3</v>
          </cell>
          <cell r="G2331" t="str">
            <v xml:space="preserve"> </v>
          </cell>
        </row>
        <row r="2332">
          <cell r="B2332" t="str">
            <v>12D2010023</v>
          </cell>
          <cell r="C2332" t="str">
            <v>Nguyễn Văn</v>
          </cell>
          <cell r="D2332" t="str">
            <v>Duy</v>
          </cell>
          <cell r="E2332" t="str">
            <v>05.07.94</v>
          </cell>
          <cell r="F2332" t="str">
            <v>12CĐ-CK3</v>
          </cell>
          <cell r="G2332" t="str">
            <v>LPHT</v>
          </cell>
          <cell r="H2332" t="str">
            <v>B</v>
          </cell>
          <cell r="I2332" t="str">
            <v>VPNQ.VCC31.3CC14/4/14</v>
          </cell>
        </row>
        <row r="2333">
          <cell r="B2333" t="str">
            <v>12D2010027</v>
          </cell>
          <cell r="C2333" t="str">
            <v xml:space="preserve">Bùi Châu Duy </v>
          </cell>
          <cell r="D2333" t="str">
            <v>Đằng</v>
          </cell>
          <cell r="E2333" t="str">
            <v>17.08.93</v>
          </cell>
          <cell r="F2333" t="str">
            <v>12CĐ-CK3</v>
          </cell>
          <cell r="G2333" t="str">
            <v xml:space="preserve"> </v>
          </cell>
          <cell r="H2333" t="str">
            <v>B</v>
          </cell>
        </row>
        <row r="2334">
          <cell r="B2334" t="str">
            <v>12D2010031</v>
          </cell>
          <cell r="C2334" t="str">
            <v xml:space="preserve">Trần Quốc  </v>
          </cell>
          <cell r="D2334" t="str">
            <v>Đạt</v>
          </cell>
          <cell r="E2334" t="str">
            <v>26.09.94</v>
          </cell>
          <cell r="F2334" t="str">
            <v>12CĐ-CK3</v>
          </cell>
          <cell r="G2334" t="str">
            <v xml:space="preserve"> </v>
          </cell>
          <cell r="H2334" t="str">
            <v>B</v>
          </cell>
          <cell r="I2334" t="str">
            <v>VPQCthiC17/01/2014CC</v>
          </cell>
        </row>
        <row r="2335">
          <cell r="B2335" t="str">
            <v>12D2010032</v>
          </cell>
          <cell r="C2335" t="str">
            <v>Trần Thành</v>
          </cell>
          <cell r="D2335" t="str">
            <v>Đạt</v>
          </cell>
          <cell r="E2335" t="str">
            <v>21.09.94</v>
          </cell>
          <cell r="F2335" t="str">
            <v>12CĐ-CK3</v>
          </cell>
          <cell r="G2335" t="str">
            <v xml:space="preserve"> </v>
          </cell>
          <cell r="H2335" t="str">
            <v>B</v>
          </cell>
          <cell r="I2335" t="str">
            <v>CK4-Con TB 4/4</v>
          </cell>
        </row>
        <row r="2336">
          <cell r="B2336" t="str">
            <v>12D2010039</v>
          </cell>
          <cell r="C2336" t="str">
            <v>Đỗ Đại</v>
          </cell>
          <cell r="D2336" t="str">
            <v>Độ</v>
          </cell>
          <cell r="E2336" t="str">
            <v>01.11.94</v>
          </cell>
          <cell r="F2336" t="str">
            <v>12CĐ-CK3</v>
          </cell>
          <cell r="G2336" t="str">
            <v xml:space="preserve"> </v>
          </cell>
        </row>
        <row r="2337">
          <cell r="B2337" t="str">
            <v>12D2010043</v>
          </cell>
          <cell r="C2337" t="str">
            <v>Quảng Văn</v>
          </cell>
          <cell r="D2337" t="str">
            <v>Giản</v>
          </cell>
          <cell r="E2337" t="str">
            <v>06.07.94</v>
          </cell>
          <cell r="F2337" t="str">
            <v>12CĐ-CK3</v>
          </cell>
          <cell r="G2337" t="str">
            <v xml:space="preserve"> </v>
          </cell>
          <cell r="H2337" t="str">
            <v>B</v>
          </cell>
        </row>
        <row r="2338">
          <cell r="B2338" t="str">
            <v>12D2010048</v>
          </cell>
          <cell r="C2338" t="str">
            <v xml:space="preserve">Đậu Trọng  </v>
          </cell>
          <cell r="D2338" t="str">
            <v>Hải</v>
          </cell>
          <cell r="E2338" t="str">
            <v>11.02.94</v>
          </cell>
          <cell r="F2338" t="str">
            <v>12CĐ-CK3</v>
          </cell>
          <cell r="G2338" t="str">
            <v xml:space="preserve"> </v>
          </cell>
          <cell r="H2338" t="str">
            <v>B</v>
          </cell>
          <cell r="I2338" t="str">
            <v>CK4-VPNQ27.12.13CC(ĐN4/12)</v>
          </cell>
        </row>
        <row r="2339">
          <cell r="B2339" t="str">
            <v>12D2010051</v>
          </cell>
          <cell r="C2339" t="str">
            <v xml:space="preserve">Trần Minh  </v>
          </cell>
          <cell r="D2339" t="str">
            <v>Hải</v>
          </cell>
          <cell r="E2339" t="str">
            <v>17.06.94</v>
          </cell>
          <cell r="F2339" t="str">
            <v>12CĐ-CK3</v>
          </cell>
          <cell r="G2339" t="str">
            <v xml:space="preserve"> </v>
          </cell>
          <cell r="H2339" t="str">
            <v>B</v>
          </cell>
        </row>
        <row r="2340">
          <cell r="B2340" t="str">
            <v>12D2010055</v>
          </cell>
          <cell r="C2340" t="str">
            <v>Ngô Văn</v>
          </cell>
          <cell r="D2340" t="str">
            <v>Hiền</v>
          </cell>
          <cell r="E2340" t="str">
            <v>18.01.94</v>
          </cell>
          <cell r="F2340" t="str">
            <v>12CĐ-CK3</v>
          </cell>
          <cell r="G2340" t="str">
            <v xml:space="preserve"> </v>
          </cell>
          <cell r="H2340" t="str">
            <v>B</v>
          </cell>
          <cell r="I2340" t="str">
            <v>VPNQ27.12.13CC</v>
          </cell>
        </row>
        <row r="2341">
          <cell r="B2341" t="str">
            <v>12D2010059</v>
          </cell>
          <cell r="C2341" t="str">
            <v>Huỳnh Trung</v>
          </cell>
          <cell r="D2341" t="str">
            <v>Hiếu</v>
          </cell>
          <cell r="E2341" t="str">
            <v>17.06.94</v>
          </cell>
          <cell r="F2341" t="str">
            <v>12CĐ-CK3</v>
          </cell>
          <cell r="G2341" t="str">
            <v xml:space="preserve"> </v>
          </cell>
        </row>
        <row r="2342">
          <cell r="B2342" t="str">
            <v>12D2010063</v>
          </cell>
          <cell r="C2342" t="str">
            <v>Phùng Quang</v>
          </cell>
          <cell r="D2342" t="str">
            <v>Hoàng</v>
          </cell>
          <cell r="E2342" t="str">
            <v>27.10.94</v>
          </cell>
          <cell r="F2342" t="str">
            <v>12CĐ-CK3</v>
          </cell>
          <cell r="G2342" t="str">
            <v xml:space="preserve"> </v>
          </cell>
          <cell r="I2342" t="str">
            <v>DT.Hoa</v>
          </cell>
        </row>
        <row r="2343">
          <cell r="B2343" t="str">
            <v>12D2010065</v>
          </cell>
          <cell r="C2343" t="str">
            <v>Phạm Hoàng</v>
          </cell>
          <cell r="D2343" t="str">
            <v>Hôn</v>
          </cell>
          <cell r="E2343" t="str">
            <v>01.01.94</v>
          </cell>
          <cell r="F2343" t="str">
            <v>12CĐ-CK3</v>
          </cell>
          <cell r="H2343" t="str">
            <v>B</v>
          </cell>
        </row>
        <row r="2344">
          <cell r="B2344" t="str">
            <v>12D2010075</v>
          </cell>
          <cell r="C2344" t="str">
            <v xml:space="preserve">Nguyễn Công  </v>
          </cell>
          <cell r="D2344" t="str">
            <v>Khanh</v>
          </cell>
          <cell r="E2344" t="str">
            <v>19.08.91</v>
          </cell>
          <cell r="F2344" t="str">
            <v>12CĐ-CK3</v>
          </cell>
          <cell r="G2344" t="str">
            <v xml:space="preserve"> </v>
          </cell>
          <cell r="I2344" t="str">
            <v>VPNQ27.12.13CC(ĐN4/12)</v>
          </cell>
        </row>
        <row r="2345">
          <cell r="B2345" t="str">
            <v>12D2010080</v>
          </cell>
          <cell r="C2345" t="str">
            <v>Huỳnh Anh</v>
          </cell>
          <cell r="D2345" t="str">
            <v>Kiệt</v>
          </cell>
          <cell r="E2345" t="str">
            <v>14.10.94</v>
          </cell>
          <cell r="F2345" t="str">
            <v>12CĐ-CK3</v>
          </cell>
          <cell r="I2345" t="str">
            <v>CK4-Con C.Nga PV</v>
          </cell>
        </row>
        <row r="2346">
          <cell r="B2346" t="str">
            <v>12D2010083</v>
          </cell>
          <cell r="C2346" t="str">
            <v>Võ Văn</v>
          </cell>
          <cell r="D2346" t="str">
            <v>Lệnh</v>
          </cell>
          <cell r="E2346" t="str">
            <v>16.04.93</v>
          </cell>
          <cell r="F2346" t="str">
            <v>12CĐ-CK3</v>
          </cell>
          <cell r="G2346" t="str">
            <v xml:space="preserve"> </v>
          </cell>
          <cell r="H2346" t="str">
            <v>B</v>
          </cell>
          <cell r="I2346" t="str">
            <v>VPNQ.VCC31.3CC14/4/14</v>
          </cell>
        </row>
        <row r="2347">
          <cell r="B2347" t="str">
            <v>12D2010087</v>
          </cell>
          <cell r="C2347" t="str">
            <v>Trần Ngọc</v>
          </cell>
          <cell r="D2347" t="str">
            <v>Linh</v>
          </cell>
          <cell r="E2347" t="str">
            <v>17.06.93</v>
          </cell>
          <cell r="F2347" t="str">
            <v>12CĐ-CK3</v>
          </cell>
          <cell r="G2347" t="str">
            <v xml:space="preserve"> </v>
          </cell>
          <cell r="H2347" t="str">
            <v>B</v>
          </cell>
        </row>
        <row r="2348">
          <cell r="B2348" t="str">
            <v>12D2010091</v>
          </cell>
          <cell r="C2348" t="str">
            <v>Ngô Hoàng</v>
          </cell>
          <cell r="D2348" t="str">
            <v>Long</v>
          </cell>
          <cell r="E2348" t="str">
            <v>15.12.94</v>
          </cell>
          <cell r="F2348" t="str">
            <v>12CĐ-CK3</v>
          </cell>
          <cell r="G2348" t="str">
            <v xml:space="preserve"> </v>
          </cell>
          <cell r="I2348" t="str">
            <v>VPNQ.VCC31.3CC14/4/14</v>
          </cell>
        </row>
        <row r="2349">
          <cell r="B2349" t="str">
            <v>12D2010095</v>
          </cell>
          <cell r="C2349" t="str">
            <v>Hoàng Văn</v>
          </cell>
          <cell r="D2349" t="str">
            <v>Lục</v>
          </cell>
          <cell r="E2349" t="str">
            <v>28.09.94</v>
          </cell>
          <cell r="F2349" t="str">
            <v>12CĐ-CK3</v>
          </cell>
          <cell r="G2349" t="str">
            <v xml:space="preserve"> </v>
          </cell>
          <cell r="H2349" t="str">
            <v>B</v>
          </cell>
        </row>
        <row r="2350">
          <cell r="B2350" t="str">
            <v>12D2010096</v>
          </cell>
          <cell r="C2350" t="str">
            <v>Nguyễn Văn</v>
          </cell>
          <cell r="D2350" t="str">
            <v>Lượng</v>
          </cell>
          <cell r="E2350" t="str">
            <v>14.01.94</v>
          </cell>
          <cell r="F2350" t="str">
            <v>12CĐ-CK3</v>
          </cell>
          <cell r="G2350" t="str">
            <v xml:space="preserve"> </v>
          </cell>
          <cell r="H2350" t="str">
            <v>B</v>
          </cell>
          <cell r="I2350" t="str">
            <v>Đình chỉ học tập ngày 28/5/2014</v>
          </cell>
        </row>
        <row r="2351">
          <cell r="B2351" t="str">
            <v>12D2010103</v>
          </cell>
          <cell r="C2351" t="str">
            <v>Nguyễn Thái</v>
          </cell>
          <cell r="D2351" t="str">
            <v>Nguyên</v>
          </cell>
          <cell r="E2351" t="str">
            <v>05.02.94</v>
          </cell>
          <cell r="F2351" t="str">
            <v>12CĐ-CK3</v>
          </cell>
          <cell r="G2351" t="str">
            <v xml:space="preserve"> </v>
          </cell>
        </row>
        <row r="2352">
          <cell r="B2352" t="str">
            <v>12D2010111</v>
          </cell>
          <cell r="C2352" t="str">
            <v xml:space="preserve">Võ Tấn  </v>
          </cell>
          <cell r="D2352" t="str">
            <v>Phong</v>
          </cell>
          <cell r="E2352" t="str">
            <v>07.03.94</v>
          </cell>
          <cell r="F2352" t="str">
            <v>12CĐ-CK3</v>
          </cell>
          <cell r="G2352" t="str">
            <v xml:space="preserve"> </v>
          </cell>
          <cell r="H2352" t="str">
            <v>B</v>
          </cell>
        </row>
        <row r="2353">
          <cell r="B2353" t="str">
            <v>12D2010112</v>
          </cell>
          <cell r="C2353" t="str">
            <v>Bùi Nguyễn Hoàng</v>
          </cell>
          <cell r="D2353" t="str">
            <v>Phúc</v>
          </cell>
          <cell r="E2353" t="str">
            <v>25.04.94</v>
          </cell>
          <cell r="F2353" t="str">
            <v>12CĐ-CK3</v>
          </cell>
          <cell r="G2353" t="str">
            <v xml:space="preserve"> </v>
          </cell>
          <cell r="H2353" t="str">
            <v>B</v>
          </cell>
          <cell r="I2353" t="str">
            <v>CK4-VPNQ27.12.13CC</v>
          </cell>
        </row>
        <row r="2354">
          <cell r="B2354" t="str">
            <v>12D2010115</v>
          </cell>
          <cell r="C2354" t="str">
            <v>Bùi Thiên</v>
          </cell>
          <cell r="D2354" t="str">
            <v>Phước</v>
          </cell>
          <cell r="E2354" t="str">
            <v>20.10.94</v>
          </cell>
          <cell r="F2354" t="str">
            <v>12CĐ-CK3</v>
          </cell>
          <cell r="G2354" t="str">
            <v xml:space="preserve"> </v>
          </cell>
        </row>
        <row r="2355">
          <cell r="B2355" t="str">
            <v>12D2010118</v>
          </cell>
          <cell r="C2355" t="str">
            <v>Nguyễn Minh</v>
          </cell>
          <cell r="D2355" t="str">
            <v>Quân</v>
          </cell>
          <cell r="E2355" t="str">
            <v>19.05.93</v>
          </cell>
          <cell r="F2355" t="str">
            <v>12CĐ-CK3</v>
          </cell>
          <cell r="G2355" t="str">
            <v xml:space="preserve"> </v>
          </cell>
          <cell r="I2355" t="str">
            <v>MCM(cha mất tích)</v>
          </cell>
        </row>
        <row r="2356">
          <cell r="B2356" t="str">
            <v>12D2010122</v>
          </cell>
          <cell r="C2356" t="str">
            <v>Nguyễn Duy</v>
          </cell>
          <cell r="D2356" t="str">
            <v>Quang</v>
          </cell>
          <cell r="E2356" t="str">
            <v>19.05.94</v>
          </cell>
          <cell r="F2356" t="str">
            <v>12CĐ-CK3</v>
          </cell>
          <cell r="G2356" t="str">
            <v xml:space="preserve"> </v>
          </cell>
          <cell r="H2356" t="str">
            <v>B</v>
          </cell>
        </row>
        <row r="2357">
          <cell r="B2357" t="str">
            <v>12D2010126</v>
          </cell>
          <cell r="C2357" t="str">
            <v>Bùi Chí</v>
          </cell>
          <cell r="D2357" t="str">
            <v>Quý</v>
          </cell>
          <cell r="E2357" t="str">
            <v>10.08.93</v>
          </cell>
          <cell r="F2357" t="str">
            <v>12CĐ-CK3</v>
          </cell>
          <cell r="G2357" t="str">
            <v xml:space="preserve"> </v>
          </cell>
          <cell r="H2357" t="str">
            <v>B</v>
          </cell>
        </row>
        <row r="2358">
          <cell r="B2358" t="str">
            <v>12D2010130</v>
          </cell>
          <cell r="C2358" t="str">
            <v xml:space="preserve">Đặng   </v>
          </cell>
          <cell r="D2358" t="str">
            <v>Sáng</v>
          </cell>
          <cell r="E2358" t="str">
            <v>23.08.93</v>
          </cell>
          <cell r="F2358" t="str">
            <v>12CĐ-CK3</v>
          </cell>
          <cell r="G2358" t="str">
            <v xml:space="preserve"> </v>
          </cell>
          <cell r="H2358" t="str">
            <v>B</v>
          </cell>
        </row>
        <row r="2359">
          <cell r="B2359" t="str">
            <v>12D2010134</v>
          </cell>
          <cell r="C2359" t="str">
            <v>Vi Văn</v>
          </cell>
          <cell r="D2359" t="str">
            <v>Sức</v>
          </cell>
          <cell r="E2359" t="str">
            <v>26.01.93</v>
          </cell>
          <cell r="F2359" t="str">
            <v>12CĐ-CK3</v>
          </cell>
          <cell r="G2359" t="str">
            <v xml:space="preserve"> </v>
          </cell>
          <cell r="H2359" t="str">
            <v>B</v>
          </cell>
          <cell r="I2359" t="str">
            <v>DT.Nùng</v>
          </cell>
        </row>
        <row r="2360">
          <cell r="B2360" t="str">
            <v>12D2010135</v>
          </cell>
          <cell r="C2360" t="str">
            <v>Nguyễn Tấn</v>
          </cell>
          <cell r="D2360" t="str">
            <v>Sỹ</v>
          </cell>
          <cell r="E2360" t="str">
            <v>19.04.94</v>
          </cell>
          <cell r="F2360" t="str">
            <v>12CĐ-CK3</v>
          </cell>
          <cell r="G2360" t="str">
            <v xml:space="preserve"> </v>
          </cell>
          <cell r="H2360" t="str">
            <v>B</v>
          </cell>
          <cell r="I2360" t="str">
            <v>CK4</v>
          </cell>
        </row>
        <row r="2361">
          <cell r="B2361" t="str">
            <v>12D2010142</v>
          </cell>
          <cell r="C2361" t="str">
            <v>Tạ Minh</v>
          </cell>
          <cell r="D2361" t="str">
            <v>Tấn</v>
          </cell>
          <cell r="E2361" t="str">
            <v>25.01.92</v>
          </cell>
          <cell r="F2361" t="str">
            <v>12CĐ-CK3</v>
          </cell>
          <cell r="G2361" t="str">
            <v xml:space="preserve"> </v>
          </cell>
          <cell r="H2361" t="str">
            <v>B</v>
          </cell>
        </row>
        <row r="2362">
          <cell r="B2362" t="str">
            <v>12D2010146</v>
          </cell>
          <cell r="C2362" t="str">
            <v>Nguyễn Hồng</v>
          </cell>
          <cell r="D2362" t="str">
            <v>Thái</v>
          </cell>
          <cell r="E2362" t="str">
            <v>25.11.92</v>
          </cell>
          <cell r="F2362" t="str">
            <v>12CĐ-CK3</v>
          </cell>
          <cell r="G2362" t="str">
            <v xml:space="preserve"> </v>
          </cell>
          <cell r="I2362" t="str">
            <v>VPNQ27.12.13CC</v>
          </cell>
        </row>
        <row r="2363">
          <cell r="B2363" t="str">
            <v>12D2010150</v>
          </cell>
          <cell r="C2363" t="str">
            <v xml:space="preserve">Nguyễn Minh  </v>
          </cell>
          <cell r="D2363" t="str">
            <v>Thắng</v>
          </cell>
          <cell r="E2363" t="str">
            <v>10.07.92</v>
          </cell>
          <cell r="F2363" t="str">
            <v>12CĐ-CK3</v>
          </cell>
          <cell r="G2363" t="str">
            <v>LT</v>
          </cell>
          <cell r="H2363" t="str">
            <v>B</v>
          </cell>
          <cell r="I2363" t="str">
            <v>VPQCthiC17/01/2014CC</v>
          </cell>
        </row>
        <row r="2364">
          <cell r="B2364" t="str">
            <v>12D2010151</v>
          </cell>
          <cell r="C2364" t="str">
            <v>Nguyễn Văn</v>
          </cell>
          <cell r="D2364" t="str">
            <v>Thắng</v>
          </cell>
          <cell r="E2364" t="str">
            <v>08.04.93</v>
          </cell>
          <cell r="F2364" t="str">
            <v>12CĐ-CK3</v>
          </cell>
          <cell r="G2364" t="str">
            <v xml:space="preserve"> </v>
          </cell>
          <cell r="H2364" t="str">
            <v>B</v>
          </cell>
          <cell r="I2364" t="str">
            <v>CK4-VPNQ27.12.13CC</v>
          </cell>
        </row>
        <row r="2365">
          <cell r="B2365" t="str">
            <v>12D2010158</v>
          </cell>
          <cell r="C2365" t="str">
            <v>Võ Đức</v>
          </cell>
          <cell r="D2365" t="str">
            <v>Thành</v>
          </cell>
          <cell r="E2365" t="str">
            <v>20.04.93</v>
          </cell>
          <cell r="F2365" t="str">
            <v>12CĐ-CK3</v>
          </cell>
          <cell r="G2365" t="str">
            <v>LPKL</v>
          </cell>
          <cell r="H2365" t="str">
            <v>B</v>
          </cell>
        </row>
        <row r="2366">
          <cell r="B2366" t="str">
            <v>12D2010159</v>
          </cell>
          <cell r="C2366" t="str">
            <v xml:space="preserve">Đàm Minh  </v>
          </cell>
          <cell r="D2366" t="str">
            <v>Thảo</v>
          </cell>
          <cell r="E2366" t="str">
            <v>26.11.94</v>
          </cell>
          <cell r="F2366" t="str">
            <v>12CĐ-CK3</v>
          </cell>
          <cell r="G2366" t="str">
            <v xml:space="preserve"> </v>
          </cell>
          <cell r="H2366" t="str">
            <v>B</v>
          </cell>
          <cell r="I2366" t="str">
            <v>CK4</v>
          </cell>
        </row>
        <row r="2367">
          <cell r="B2367" t="str">
            <v>12D2010162</v>
          </cell>
          <cell r="C2367" t="str">
            <v>Lê Anh</v>
          </cell>
          <cell r="D2367" t="str">
            <v>Thế</v>
          </cell>
          <cell r="E2367" t="str">
            <v>02.01.94</v>
          </cell>
          <cell r="F2367" t="str">
            <v>12CĐ-CK3</v>
          </cell>
          <cell r="G2367" t="str">
            <v xml:space="preserve"> </v>
          </cell>
          <cell r="I2367" t="str">
            <v>VPNQ27.12.13CC</v>
          </cell>
        </row>
        <row r="2368">
          <cell r="B2368" t="str">
            <v>12D2010166</v>
          </cell>
          <cell r="C2368" t="str">
            <v>Nguyễn Chí</v>
          </cell>
          <cell r="D2368" t="str">
            <v>Thinh</v>
          </cell>
          <cell r="E2368" t="str">
            <v>26.04.94</v>
          </cell>
          <cell r="F2368" t="str">
            <v>12CĐ-CK3</v>
          </cell>
          <cell r="G2368" t="str">
            <v xml:space="preserve"> </v>
          </cell>
          <cell r="H2368" t="str">
            <v>B</v>
          </cell>
          <cell r="I2368" t="str">
            <v>Con TB 4/4</v>
          </cell>
        </row>
        <row r="2369">
          <cell r="B2369" t="str">
            <v>12D2010169</v>
          </cell>
          <cell r="C2369" t="str">
            <v xml:space="preserve">Lê Thành  </v>
          </cell>
          <cell r="D2369" t="str">
            <v>Thương</v>
          </cell>
          <cell r="E2369" t="str">
            <v>18.02.94</v>
          </cell>
          <cell r="F2369" t="str">
            <v>12CĐ-CK3</v>
          </cell>
          <cell r="G2369" t="str">
            <v xml:space="preserve"> </v>
          </cell>
          <cell r="H2369" t="str">
            <v>B</v>
          </cell>
        </row>
        <row r="2370">
          <cell r="B2370" t="str">
            <v>12D2010170</v>
          </cell>
          <cell r="C2370" t="str">
            <v xml:space="preserve">Nguyễn Minh  </v>
          </cell>
          <cell r="D2370" t="str">
            <v>Tiến</v>
          </cell>
          <cell r="E2370" t="str">
            <v>21.08.93</v>
          </cell>
          <cell r="F2370" t="str">
            <v>12CĐ-CK3</v>
          </cell>
          <cell r="G2370" t="str">
            <v xml:space="preserve"> </v>
          </cell>
          <cell r="H2370" t="str">
            <v>B</v>
          </cell>
          <cell r="I2370" t="str">
            <v>CK4-VPNQ27.12.13CC</v>
          </cell>
        </row>
        <row r="2371">
          <cell r="B2371" t="str">
            <v>12D2010181</v>
          </cell>
          <cell r="C2371" t="str">
            <v>Phan Thành</v>
          </cell>
          <cell r="D2371" t="str">
            <v>Trung</v>
          </cell>
          <cell r="E2371" t="str">
            <v>19.10.93</v>
          </cell>
          <cell r="F2371" t="str">
            <v>12CĐ-CK3</v>
          </cell>
          <cell r="G2371" t="str">
            <v xml:space="preserve"> </v>
          </cell>
          <cell r="I2371" t="str">
            <v>VPNQ27.12.13CC</v>
          </cell>
        </row>
        <row r="2372">
          <cell r="B2372" t="str">
            <v>12D2010185</v>
          </cell>
          <cell r="C2372" t="str">
            <v>Nguyễn Thanh</v>
          </cell>
          <cell r="D2372" t="str">
            <v>Tú</v>
          </cell>
          <cell r="E2372" t="str">
            <v>16.09.94</v>
          </cell>
          <cell r="F2372" t="str">
            <v>12CĐ-CK3</v>
          </cell>
          <cell r="G2372" t="str">
            <v xml:space="preserve"> </v>
          </cell>
        </row>
        <row r="2373">
          <cell r="B2373" t="str">
            <v>12D2010186</v>
          </cell>
          <cell r="C2373" t="str">
            <v>Bùi Văn</v>
          </cell>
          <cell r="D2373" t="str">
            <v>Tùng</v>
          </cell>
          <cell r="E2373" t="str">
            <v>02.04.93</v>
          </cell>
          <cell r="F2373" t="str">
            <v>12CĐ-CK3</v>
          </cell>
          <cell r="G2373" t="str">
            <v xml:space="preserve"> </v>
          </cell>
          <cell r="H2373" t="str">
            <v>B</v>
          </cell>
          <cell r="I2373" t="str">
            <v>CK4</v>
          </cell>
        </row>
        <row r="2374">
          <cell r="B2374" t="str">
            <v>12D2010189</v>
          </cell>
          <cell r="C2374" t="str">
            <v xml:space="preserve">Lê Ngọc  </v>
          </cell>
          <cell r="D2374" t="str">
            <v>Vàng</v>
          </cell>
          <cell r="E2374" t="str">
            <v>07.12.93</v>
          </cell>
          <cell r="F2374" t="str">
            <v>12CĐ-CK3</v>
          </cell>
          <cell r="G2374" t="str">
            <v xml:space="preserve"> </v>
          </cell>
          <cell r="H2374" t="str">
            <v>B</v>
          </cell>
        </row>
        <row r="2375">
          <cell r="B2375" t="str">
            <v>11D0020113</v>
          </cell>
          <cell r="C2375" t="str">
            <v>Nguyễn An</v>
          </cell>
          <cell r="D2375" t="str">
            <v>Diệp</v>
          </cell>
          <cell r="E2375" t="str">
            <v>20.04.93</v>
          </cell>
          <cell r="F2375" t="str">
            <v>12CĐ-CK3</v>
          </cell>
          <cell r="G2375" t="str">
            <v>r</v>
          </cell>
          <cell r="H2375" t="str">
            <v>B</v>
          </cell>
          <cell r="I2375" t="str">
            <v>Đình chỉ học tập ngày 28/5/2014</v>
          </cell>
        </row>
        <row r="2376">
          <cell r="B2376" t="str">
            <v>10D0020176</v>
          </cell>
          <cell r="C2376" t="str">
            <v xml:space="preserve">Văn Quang  </v>
          </cell>
          <cell r="D2376" t="str">
            <v>Ninh</v>
          </cell>
          <cell r="E2376" t="str">
            <v>06.12.92</v>
          </cell>
          <cell r="F2376" t="str">
            <v>12CĐ-CK3</v>
          </cell>
          <cell r="G2376" t="str">
            <v>r</v>
          </cell>
          <cell r="H2376" t="str">
            <v>B</v>
          </cell>
          <cell r="I2376" t="str">
            <v>ĐC.10CĐ-CK5</v>
          </cell>
        </row>
        <row r="2377">
          <cell r="B2377" t="str">
            <v>12D2050001</v>
          </cell>
          <cell r="C2377" t="str">
            <v>Lê Quang</v>
          </cell>
          <cell r="D2377" t="str">
            <v>An</v>
          </cell>
          <cell r="E2377" t="str">
            <v>24.05.94</v>
          </cell>
          <cell r="F2377" t="str">
            <v>12CĐ-Ô1</v>
          </cell>
          <cell r="G2377" t="str">
            <v xml:space="preserve"> </v>
          </cell>
          <cell r="H2377" t="str">
            <v>B</v>
          </cell>
        </row>
        <row r="2378">
          <cell r="B2378" t="str">
            <v>12D2050003</v>
          </cell>
          <cell r="C2378" t="str">
            <v>Hoàng Xuân</v>
          </cell>
          <cell r="D2378" t="str">
            <v>Anh</v>
          </cell>
          <cell r="E2378" t="str">
            <v>07.09.94</v>
          </cell>
          <cell r="F2378" t="str">
            <v>12CĐ-Ô1</v>
          </cell>
          <cell r="G2378" t="str">
            <v xml:space="preserve"> </v>
          </cell>
          <cell r="H2378" t="str">
            <v>B</v>
          </cell>
          <cell r="I2378" t="str">
            <v>VPNQ.VCC31.3CC14/4/14</v>
          </cell>
        </row>
        <row r="2379">
          <cell r="B2379" t="str">
            <v>12D2050005</v>
          </cell>
          <cell r="C2379" t="str">
            <v>Ngô Gia</v>
          </cell>
          <cell r="D2379" t="str">
            <v>Bảo</v>
          </cell>
          <cell r="E2379" t="str">
            <v>17.05.94</v>
          </cell>
          <cell r="F2379" t="str">
            <v>12CĐ-Ô1</v>
          </cell>
          <cell r="G2379" t="str">
            <v xml:space="preserve"> </v>
          </cell>
          <cell r="H2379" t="str">
            <v>B</v>
          </cell>
        </row>
        <row r="2380">
          <cell r="B2380" t="str">
            <v>12D2050007</v>
          </cell>
          <cell r="C2380" t="str">
            <v>Nguyễn Hoàng</v>
          </cell>
          <cell r="D2380" t="str">
            <v>Chiến</v>
          </cell>
          <cell r="E2380" t="str">
            <v>26.02.94</v>
          </cell>
          <cell r="F2380" t="str">
            <v>12CĐ-Ô1</v>
          </cell>
          <cell r="G2380" t="str">
            <v xml:space="preserve"> </v>
          </cell>
          <cell r="I2380" t="str">
            <v>VPNQ.VCC31.3CC14/4/14</v>
          </cell>
        </row>
        <row r="2381">
          <cell r="B2381" t="str">
            <v>12D2050015</v>
          </cell>
          <cell r="C2381" t="str">
            <v>Lê Tiến</v>
          </cell>
          <cell r="D2381" t="str">
            <v>Đạt</v>
          </cell>
          <cell r="E2381" t="str">
            <v>02.02.93</v>
          </cell>
          <cell r="F2381" t="str">
            <v>12CĐ-Ô1</v>
          </cell>
          <cell r="G2381" t="str">
            <v>LPKL</v>
          </cell>
          <cell r="H2381" t="str">
            <v>B</v>
          </cell>
        </row>
        <row r="2382">
          <cell r="B2382" t="str">
            <v>12D2050098</v>
          </cell>
          <cell r="C2382" t="str">
            <v>Nguyễn Tiến</v>
          </cell>
          <cell r="D2382" t="str">
            <v>Đạt</v>
          </cell>
          <cell r="E2382" t="str">
            <v>25.10.94</v>
          </cell>
          <cell r="F2382" t="str">
            <v>12CĐ-Ô1</v>
          </cell>
          <cell r="H2382" t="str">
            <v>B</v>
          </cell>
        </row>
        <row r="2383">
          <cell r="B2383" t="str">
            <v>12D2050017</v>
          </cell>
          <cell r="C2383" t="str">
            <v>Nguyễn Anh</v>
          </cell>
          <cell r="D2383" t="str">
            <v>Đức</v>
          </cell>
          <cell r="E2383" t="str">
            <v>06.02.94</v>
          </cell>
          <cell r="F2383" t="str">
            <v>12CĐ-Ô1</v>
          </cell>
          <cell r="G2383" t="str">
            <v xml:space="preserve"> </v>
          </cell>
          <cell r="H2383" t="str">
            <v>B</v>
          </cell>
          <cell r="I2383" t="str">
            <v>VPNQ.VCC31.3CC14/4/14</v>
          </cell>
        </row>
        <row r="2384">
          <cell r="B2384" t="str">
            <v>12D2050019</v>
          </cell>
          <cell r="C2384" t="str">
            <v>Nguyễn Hoàng</v>
          </cell>
          <cell r="D2384" t="str">
            <v>Giang</v>
          </cell>
          <cell r="E2384" t="str">
            <v>05.09.94</v>
          </cell>
          <cell r="F2384" t="str">
            <v>12CĐ-Ô1</v>
          </cell>
          <cell r="G2384" t="str">
            <v xml:space="preserve"> </v>
          </cell>
          <cell r="H2384" t="str">
            <v>B</v>
          </cell>
        </row>
        <row r="2385">
          <cell r="B2385" t="str">
            <v>12D2050021</v>
          </cell>
          <cell r="C2385" t="str">
            <v>Nguyễn Văn</v>
          </cell>
          <cell r="D2385" t="str">
            <v>Hào</v>
          </cell>
          <cell r="E2385" t="str">
            <v>10.04.93</v>
          </cell>
          <cell r="F2385" t="str">
            <v>12CĐ-Ô1</v>
          </cell>
          <cell r="G2385" t="str">
            <v xml:space="preserve"> </v>
          </cell>
          <cell r="H2385" t="str">
            <v>B</v>
          </cell>
        </row>
        <row r="2386">
          <cell r="B2386" t="str">
            <v>12D2050023</v>
          </cell>
          <cell r="C2386" t="str">
            <v>Nguyễn Văn</v>
          </cell>
          <cell r="D2386" t="str">
            <v>Hiền</v>
          </cell>
          <cell r="E2386" t="str">
            <v>08.09.94</v>
          </cell>
          <cell r="F2386" t="str">
            <v>12CĐ-Ô1</v>
          </cell>
          <cell r="G2386" t="str">
            <v>LPHT</v>
          </cell>
          <cell r="H2386" t="str">
            <v>B</v>
          </cell>
        </row>
        <row r="2387">
          <cell r="B2387" t="str">
            <v>12D2050025</v>
          </cell>
          <cell r="C2387" t="str">
            <v>Nguyễn Ngọc</v>
          </cell>
          <cell r="D2387" t="str">
            <v>Hiếu</v>
          </cell>
          <cell r="E2387" t="str">
            <v>25.02.92</v>
          </cell>
          <cell r="F2387" t="str">
            <v>12CĐ-Ô1</v>
          </cell>
          <cell r="G2387" t="str">
            <v xml:space="preserve"> </v>
          </cell>
          <cell r="H2387" t="str">
            <v>B</v>
          </cell>
          <cell r="I2387" t="str">
            <v>VPNQ.VCC31.3CC14/4/14</v>
          </cell>
        </row>
        <row r="2388">
          <cell r="B2388" t="str">
            <v>12D2050027</v>
          </cell>
          <cell r="C2388" t="str">
            <v>Phạm Tấn</v>
          </cell>
          <cell r="D2388" t="str">
            <v>Hoàng</v>
          </cell>
          <cell r="E2388" t="str">
            <v>25.05.94</v>
          </cell>
          <cell r="F2388" t="str">
            <v>12CĐ-Ô1</v>
          </cell>
          <cell r="G2388" t="str">
            <v xml:space="preserve"> </v>
          </cell>
          <cell r="H2388" t="str">
            <v>B</v>
          </cell>
        </row>
        <row r="2389">
          <cell r="B2389" t="str">
            <v>12D2050031</v>
          </cell>
          <cell r="C2389" t="str">
            <v>Nguyễn Ngọc</v>
          </cell>
          <cell r="D2389" t="str">
            <v>Huy</v>
          </cell>
          <cell r="E2389" t="str">
            <v>03.10.93</v>
          </cell>
          <cell r="F2389" t="str">
            <v>12CĐ-Ô1</v>
          </cell>
          <cell r="G2389" t="str">
            <v xml:space="preserve"> </v>
          </cell>
          <cell r="H2389" t="str">
            <v>B</v>
          </cell>
        </row>
        <row r="2390">
          <cell r="B2390" t="str">
            <v>12D2050033</v>
          </cell>
          <cell r="C2390" t="str">
            <v>Nguyễn Văn</v>
          </cell>
          <cell r="D2390" t="str">
            <v>Huynh</v>
          </cell>
          <cell r="E2390" t="str">
            <v>30.07.94</v>
          </cell>
          <cell r="F2390" t="str">
            <v>12CĐ-Ô1</v>
          </cell>
          <cell r="G2390" t="str">
            <v xml:space="preserve"> </v>
          </cell>
          <cell r="H2390" t="str">
            <v>B</v>
          </cell>
        </row>
        <row r="2391">
          <cell r="B2391" t="str">
            <v>12D2050035</v>
          </cell>
          <cell r="C2391" t="str">
            <v>Trần Cao</v>
          </cell>
          <cell r="D2391" t="str">
            <v>Khả</v>
          </cell>
          <cell r="E2391" t="str">
            <v>15.11.93</v>
          </cell>
          <cell r="F2391" t="str">
            <v>12CĐ-Ô1</v>
          </cell>
          <cell r="G2391" t="str">
            <v xml:space="preserve"> </v>
          </cell>
          <cell r="H2391" t="str">
            <v>B</v>
          </cell>
        </row>
        <row r="2392">
          <cell r="B2392" t="str">
            <v>12D2050036</v>
          </cell>
          <cell r="C2392" t="str">
            <v xml:space="preserve">Trần Đình Duy </v>
          </cell>
          <cell r="D2392" t="str">
            <v>Khương</v>
          </cell>
          <cell r="E2392" t="str">
            <v>16.03.94</v>
          </cell>
          <cell r="F2392" t="str">
            <v>12CĐ-Ô1</v>
          </cell>
          <cell r="G2392" t="str">
            <v xml:space="preserve"> </v>
          </cell>
          <cell r="I2392" t="str">
            <v>em T.Khoa ĐL giảm 50%</v>
          </cell>
        </row>
        <row r="2393">
          <cell r="B2393" t="str">
            <v>12D2050038</v>
          </cell>
          <cell r="C2393" t="str">
            <v>Đặng Gia</v>
          </cell>
          <cell r="D2393" t="str">
            <v>Lạc</v>
          </cell>
          <cell r="E2393" t="str">
            <v>26.10.94</v>
          </cell>
          <cell r="F2393" t="str">
            <v>12CĐ-Ô1</v>
          </cell>
          <cell r="I2393" t="str">
            <v>DT.Hoa</v>
          </cell>
        </row>
        <row r="2394">
          <cell r="B2394" t="str">
            <v>12D2050040</v>
          </cell>
          <cell r="C2394" t="str">
            <v>Nguyễn Quang</v>
          </cell>
          <cell r="D2394" t="str">
            <v>Linh</v>
          </cell>
          <cell r="E2394" t="str">
            <v>20.05.94</v>
          </cell>
          <cell r="F2394" t="str">
            <v>12CĐ-Ô1</v>
          </cell>
          <cell r="G2394" t="str">
            <v xml:space="preserve"> </v>
          </cell>
        </row>
        <row r="2395">
          <cell r="B2395" t="str">
            <v>12D2050042</v>
          </cell>
          <cell r="C2395" t="str">
            <v>Phạm Minh</v>
          </cell>
          <cell r="D2395" t="str">
            <v>Long</v>
          </cell>
          <cell r="E2395" t="str">
            <v>19.08.94</v>
          </cell>
          <cell r="F2395" t="str">
            <v>12CĐ-Ô1</v>
          </cell>
          <cell r="G2395" t="str">
            <v xml:space="preserve"> </v>
          </cell>
          <cell r="H2395" t="str">
            <v>B</v>
          </cell>
          <cell r="I2395" t="str">
            <v>VPNQ.VCC31.3CC14/4/14</v>
          </cell>
        </row>
        <row r="2396">
          <cell r="B2396" t="str">
            <v>12D2050044</v>
          </cell>
          <cell r="C2396" t="str">
            <v>Trương Hoàng</v>
          </cell>
          <cell r="D2396" t="str">
            <v>Minh</v>
          </cell>
          <cell r="E2396" t="str">
            <v>22.02.93</v>
          </cell>
          <cell r="F2396" t="str">
            <v>12CĐ-Ô1</v>
          </cell>
          <cell r="G2396" t="str">
            <v xml:space="preserve"> </v>
          </cell>
          <cell r="H2396" t="str">
            <v>B</v>
          </cell>
        </row>
        <row r="2397">
          <cell r="B2397" t="str">
            <v>12D2050050</v>
          </cell>
          <cell r="C2397" t="str">
            <v>Trần Phúc</v>
          </cell>
          <cell r="D2397" t="str">
            <v>Nhơn</v>
          </cell>
          <cell r="E2397" t="str">
            <v>16.02.94</v>
          </cell>
          <cell r="F2397" t="str">
            <v>12CĐ-Ô1</v>
          </cell>
          <cell r="G2397" t="str">
            <v xml:space="preserve"> </v>
          </cell>
          <cell r="H2397" t="str">
            <v>B</v>
          </cell>
        </row>
        <row r="2398">
          <cell r="B2398" t="str">
            <v>12D2050060</v>
          </cell>
          <cell r="C2398" t="str">
            <v>Huỳnh Tấn</v>
          </cell>
          <cell r="D2398" t="str">
            <v>Qui</v>
          </cell>
          <cell r="E2398" t="str">
            <v>05.06.93</v>
          </cell>
          <cell r="F2398" t="str">
            <v>12CĐ-Ô1</v>
          </cell>
          <cell r="G2398" t="str">
            <v xml:space="preserve"> </v>
          </cell>
          <cell r="H2398" t="str">
            <v>B</v>
          </cell>
        </row>
        <row r="2399">
          <cell r="B2399" t="str">
            <v>12D2050062</v>
          </cell>
          <cell r="C2399" t="str">
            <v>Trần Văn</v>
          </cell>
          <cell r="D2399" t="str">
            <v>Tân</v>
          </cell>
          <cell r="E2399" t="str">
            <v>05.03.93</v>
          </cell>
          <cell r="F2399" t="str">
            <v>12CĐ-Ô1</v>
          </cell>
          <cell r="G2399" t="str">
            <v xml:space="preserve"> </v>
          </cell>
        </row>
        <row r="2400">
          <cell r="B2400" t="str">
            <v>12D2050064</v>
          </cell>
          <cell r="C2400" t="str">
            <v>Nguyễn Minh</v>
          </cell>
          <cell r="D2400" t="str">
            <v>Thắng</v>
          </cell>
          <cell r="E2400" t="str">
            <v>14.04.93</v>
          </cell>
          <cell r="F2400" t="str">
            <v>12CĐ-Ô1</v>
          </cell>
          <cell r="G2400" t="str">
            <v xml:space="preserve"> </v>
          </cell>
        </row>
        <row r="2401">
          <cell r="B2401" t="str">
            <v>12D2050066</v>
          </cell>
          <cell r="C2401" t="str">
            <v>Đỗ Nhật</v>
          </cell>
          <cell r="D2401" t="str">
            <v>Thành</v>
          </cell>
          <cell r="E2401" t="str">
            <v>11.08.94</v>
          </cell>
          <cell r="F2401" t="str">
            <v>12CĐ-Ô1</v>
          </cell>
          <cell r="G2401" t="str">
            <v xml:space="preserve"> </v>
          </cell>
        </row>
        <row r="2402">
          <cell r="B2402" t="str">
            <v>12D2050068</v>
          </cell>
          <cell r="C2402" t="str">
            <v>Nguyễn Tiến</v>
          </cell>
          <cell r="D2402" t="str">
            <v>Thành</v>
          </cell>
          <cell r="E2402" t="str">
            <v>09.11.94</v>
          </cell>
          <cell r="F2402" t="str">
            <v>12CĐ-Ô1</v>
          </cell>
          <cell r="I2402" t="str">
            <v>VPNQ.VCC31.3CC14/4/14</v>
          </cell>
        </row>
        <row r="2403">
          <cell r="B2403" t="str">
            <v>12D2050073</v>
          </cell>
          <cell r="C2403" t="str">
            <v>Mai Ngọc</v>
          </cell>
          <cell r="D2403" t="str">
            <v>Thuận</v>
          </cell>
          <cell r="E2403" t="str">
            <v>20.07.94</v>
          </cell>
          <cell r="F2403" t="str">
            <v>12CĐ-Ô1</v>
          </cell>
          <cell r="G2403" t="str">
            <v xml:space="preserve"> </v>
          </cell>
          <cell r="H2403" t="str">
            <v>B</v>
          </cell>
        </row>
        <row r="2404">
          <cell r="B2404" t="str">
            <v>12D2050074</v>
          </cell>
          <cell r="C2404" t="str">
            <v>Nguyễn Hoàng</v>
          </cell>
          <cell r="D2404" t="str">
            <v>Thuận</v>
          </cell>
          <cell r="E2404" t="str">
            <v>22.07.94</v>
          </cell>
          <cell r="F2404" t="str">
            <v>12CĐ-Ô1</v>
          </cell>
          <cell r="G2404" t="str">
            <v>LT</v>
          </cell>
          <cell r="H2404" t="str">
            <v>B</v>
          </cell>
          <cell r="I2404" t="str">
            <v>CL.V.H.Duy</v>
          </cell>
        </row>
        <row r="2405">
          <cell r="B2405" t="str">
            <v>12D2050076</v>
          </cell>
          <cell r="C2405" t="str">
            <v>Lê Hoàng</v>
          </cell>
          <cell r="D2405" t="str">
            <v>Thy</v>
          </cell>
          <cell r="E2405" t="str">
            <v>07.01.94</v>
          </cell>
          <cell r="F2405" t="str">
            <v>12CĐ-Ô1</v>
          </cell>
          <cell r="G2405" t="str">
            <v xml:space="preserve"> </v>
          </cell>
          <cell r="H2405" t="str">
            <v>B</v>
          </cell>
        </row>
        <row r="2406">
          <cell r="B2406" t="str">
            <v>12D2050078</v>
          </cell>
          <cell r="C2406" t="str">
            <v xml:space="preserve">Trần Quang  </v>
          </cell>
          <cell r="D2406" t="str">
            <v>Tín</v>
          </cell>
          <cell r="E2406" t="str">
            <v>21.07.94</v>
          </cell>
          <cell r="F2406" t="str">
            <v>12CĐ-Ô1</v>
          </cell>
          <cell r="G2406" t="str">
            <v xml:space="preserve"> </v>
          </cell>
          <cell r="H2406" t="str">
            <v>B</v>
          </cell>
          <cell r="I2406" t="str">
            <v>VPNQ.VCC31.3CC14/4/14</v>
          </cell>
        </row>
        <row r="2407">
          <cell r="B2407" t="str">
            <v>12D2050080</v>
          </cell>
          <cell r="C2407" t="str">
            <v>Nguyễn Thành</v>
          </cell>
          <cell r="D2407" t="str">
            <v>Toàn</v>
          </cell>
          <cell r="E2407" t="str">
            <v>19.02.94</v>
          </cell>
          <cell r="F2407" t="str">
            <v>12CĐ-Ô1</v>
          </cell>
          <cell r="G2407" t="str">
            <v xml:space="preserve"> </v>
          </cell>
          <cell r="H2407" t="str">
            <v>B</v>
          </cell>
        </row>
        <row r="2408">
          <cell r="B2408" t="str">
            <v>12D2050082</v>
          </cell>
          <cell r="C2408" t="str">
            <v>Huỳnh Thanh</v>
          </cell>
          <cell r="D2408" t="str">
            <v>Trà</v>
          </cell>
          <cell r="E2408" t="str">
            <v>02.06.94</v>
          </cell>
          <cell r="F2408" t="str">
            <v>12CĐ-Ô1</v>
          </cell>
          <cell r="G2408" t="str">
            <v xml:space="preserve"> </v>
          </cell>
          <cell r="H2408" t="str">
            <v>B</v>
          </cell>
        </row>
        <row r="2409">
          <cell r="B2409" t="str">
            <v>12D2050083</v>
          </cell>
          <cell r="C2409" t="str">
            <v>Hoàng Lê Minh</v>
          </cell>
          <cell r="D2409" t="str">
            <v>Trí</v>
          </cell>
          <cell r="E2409" t="str">
            <v>24.11.94</v>
          </cell>
          <cell r="F2409" t="str">
            <v>12CĐ-Ô1</v>
          </cell>
          <cell r="G2409" t="str">
            <v xml:space="preserve"> </v>
          </cell>
          <cell r="I2409" t="str">
            <v>Ô2 sang</v>
          </cell>
        </row>
        <row r="2410">
          <cell r="B2410" t="str">
            <v>12D2050086</v>
          </cell>
          <cell r="C2410" t="str">
            <v>Trần Minh</v>
          </cell>
          <cell r="D2410" t="str">
            <v>Trung</v>
          </cell>
          <cell r="E2410" t="str">
            <v>05.07.94</v>
          </cell>
          <cell r="F2410" t="str">
            <v>12CĐ-Ô1</v>
          </cell>
          <cell r="G2410" t="str">
            <v xml:space="preserve"> </v>
          </cell>
          <cell r="H2410" t="str">
            <v>B</v>
          </cell>
        </row>
        <row r="2411">
          <cell r="B2411" t="str">
            <v>11D0030422</v>
          </cell>
          <cell r="C2411" t="str">
            <v>Đỗ Quốc</v>
          </cell>
          <cell r="D2411" t="str">
            <v>Tuấn</v>
          </cell>
          <cell r="E2411" t="str">
            <v>26.02.93</v>
          </cell>
          <cell r="F2411" t="str">
            <v>12CĐ-Ô1</v>
          </cell>
          <cell r="H2411" t="str">
            <v>B</v>
          </cell>
        </row>
        <row r="2412">
          <cell r="B2412" t="str">
            <v>12D2050089</v>
          </cell>
          <cell r="C2412" t="str">
            <v>Nguyễn Văn</v>
          </cell>
          <cell r="D2412" t="str">
            <v>Tùng</v>
          </cell>
          <cell r="E2412" t="str">
            <v>29.11.93</v>
          </cell>
          <cell r="F2412" t="str">
            <v>12CĐ-Ô1</v>
          </cell>
          <cell r="G2412" t="str">
            <v xml:space="preserve"> </v>
          </cell>
          <cell r="H2412" t="str">
            <v>B</v>
          </cell>
        </row>
        <row r="2413">
          <cell r="B2413" t="str">
            <v>11D0030022</v>
          </cell>
          <cell r="C2413" t="str">
            <v>Trần Bảo</v>
          </cell>
          <cell r="D2413" t="str">
            <v>Duy</v>
          </cell>
          <cell r="E2413" t="str">
            <v>10.12.93</v>
          </cell>
          <cell r="F2413" t="str">
            <v>12CĐ-Ô1</v>
          </cell>
          <cell r="G2413" t="str">
            <v xml:space="preserve"> </v>
          </cell>
          <cell r="I2413" t="str">
            <v>ĐC.11CĐ-Ô2(HK2)-VPNQ.VCC31/3CC14/4/14</v>
          </cell>
        </row>
        <row r="2414">
          <cell r="B2414" t="str">
            <v>11D0030084</v>
          </cell>
          <cell r="C2414" t="str">
            <v>Đặng</v>
          </cell>
          <cell r="D2414" t="str">
            <v>Phát</v>
          </cell>
          <cell r="E2414" t="str">
            <v>22.02.93</v>
          </cell>
          <cell r="F2414" t="str">
            <v>12CĐ-Ô1</v>
          </cell>
          <cell r="G2414" t="str">
            <v xml:space="preserve"> </v>
          </cell>
          <cell r="I2414" t="str">
            <v>ĐC.11CĐ-Ô4(HK2)-VPNQ.VCC31/3CC14/4/14</v>
          </cell>
        </row>
        <row r="2415">
          <cell r="B2415" t="str">
            <v>11D0030087</v>
          </cell>
          <cell r="C2415" t="str">
            <v>Nguyễn Hoàng</v>
          </cell>
          <cell r="D2415" t="str">
            <v>Phong</v>
          </cell>
          <cell r="E2415" t="str">
            <v>30.06.91</v>
          </cell>
          <cell r="F2415" t="str">
            <v>12CĐ-Ô1</v>
          </cell>
          <cell r="G2415" t="str">
            <v xml:space="preserve"> </v>
          </cell>
          <cell r="I2415" t="str">
            <v>ĐC.11CĐ-Ô4(HK2)-VPNQ.VCC31/3CC14/4/14</v>
          </cell>
        </row>
        <row r="2416">
          <cell r="B2416" t="str">
            <v>12D2050002</v>
          </cell>
          <cell r="C2416" t="str">
            <v>Trần Trọng</v>
          </cell>
          <cell r="D2416" t="str">
            <v>An</v>
          </cell>
          <cell r="E2416" t="str">
            <v>22.11.94</v>
          </cell>
          <cell r="F2416" t="str">
            <v>12CĐ-Ô2</v>
          </cell>
          <cell r="G2416" t="str">
            <v>LPKL</v>
          </cell>
          <cell r="H2416" t="str">
            <v>B</v>
          </cell>
          <cell r="I2416" t="str">
            <v>VPNQ.VCC31.3CC14/4/14</v>
          </cell>
        </row>
        <row r="2417">
          <cell r="B2417" t="str">
            <v>12D2050008</v>
          </cell>
          <cell r="C2417" t="str">
            <v>Nguyễn Thế</v>
          </cell>
          <cell r="D2417" t="str">
            <v>Dân</v>
          </cell>
          <cell r="E2417" t="str">
            <v>17.11.93</v>
          </cell>
          <cell r="F2417" t="str">
            <v>12CĐ-Ô2</v>
          </cell>
          <cell r="G2417" t="str">
            <v xml:space="preserve"> </v>
          </cell>
          <cell r="H2417" t="str">
            <v>B</v>
          </cell>
          <cell r="I2417" t="str">
            <v>VPNQ.VCC31.3CC14/4/14</v>
          </cell>
        </row>
        <row r="2418">
          <cell r="B2418" t="str">
            <v>12D2050012</v>
          </cell>
          <cell r="C2418" t="str">
            <v>Nguyễn Quốc</v>
          </cell>
          <cell r="D2418" t="str">
            <v>Dũng</v>
          </cell>
          <cell r="E2418" t="str">
            <v>08.09.94</v>
          </cell>
          <cell r="F2418" t="str">
            <v>12CĐ-Ô2</v>
          </cell>
          <cell r="G2418" t="str">
            <v xml:space="preserve"> </v>
          </cell>
          <cell r="H2418" t="str">
            <v>B</v>
          </cell>
          <cell r="I2418" t="str">
            <v>VPNQ.VCC31.3CC14/4/14</v>
          </cell>
        </row>
        <row r="2419">
          <cell r="B2419" t="str">
            <v>12D2050013</v>
          </cell>
          <cell r="C2419" t="str">
            <v>Phạm Anh</v>
          </cell>
          <cell r="D2419" t="str">
            <v>Dũng</v>
          </cell>
          <cell r="E2419" t="str">
            <v>21.04.94</v>
          </cell>
          <cell r="F2419" t="str">
            <v>12CĐ-Ô2</v>
          </cell>
          <cell r="G2419" t="str">
            <v>LPHT</v>
          </cell>
        </row>
        <row r="2420">
          <cell r="B2420" t="str">
            <v>12D2050018</v>
          </cell>
          <cell r="C2420" t="str">
            <v>Nguyễn Hữu</v>
          </cell>
          <cell r="D2420" t="str">
            <v>Đức</v>
          </cell>
          <cell r="E2420" t="str">
            <v>09.10.92</v>
          </cell>
          <cell r="F2420" t="str">
            <v>12CĐ-Ô2</v>
          </cell>
          <cell r="I2420" t="str">
            <v>VPNQ.VCC31.3CC14/4/14</v>
          </cell>
        </row>
        <row r="2421">
          <cell r="B2421" t="str">
            <v>12D2050020</v>
          </cell>
          <cell r="C2421" t="str">
            <v>Võ Minh</v>
          </cell>
          <cell r="D2421" t="str">
            <v>Giàu</v>
          </cell>
          <cell r="E2421" t="str">
            <v>12.09.94</v>
          </cell>
          <cell r="F2421" t="str">
            <v>12CĐ-Ô2</v>
          </cell>
          <cell r="G2421" t="str">
            <v xml:space="preserve"> </v>
          </cell>
        </row>
        <row r="2422">
          <cell r="B2422" t="str">
            <v>12D2050022</v>
          </cell>
          <cell r="C2422" t="str">
            <v>Tô Công</v>
          </cell>
          <cell r="D2422" t="str">
            <v>Hậu</v>
          </cell>
          <cell r="E2422" t="str">
            <v>02.01.95</v>
          </cell>
          <cell r="F2422" t="str">
            <v>12CĐ-Ô2</v>
          </cell>
          <cell r="G2422" t="str">
            <v xml:space="preserve"> </v>
          </cell>
          <cell r="H2422" t="str">
            <v>B</v>
          </cell>
        </row>
        <row r="2423">
          <cell r="B2423" t="str">
            <v>12D2050028</v>
          </cell>
          <cell r="C2423" t="str">
            <v>Nguyễn Văn</v>
          </cell>
          <cell r="D2423" t="str">
            <v>Hợp</v>
          </cell>
          <cell r="E2423" t="str">
            <v>24.09.93</v>
          </cell>
          <cell r="F2423" t="str">
            <v>12CĐ-Ô2</v>
          </cell>
          <cell r="G2423" t="str">
            <v xml:space="preserve"> </v>
          </cell>
          <cell r="H2423" t="str">
            <v>B</v>
          </cell>
        </row>
        <row r="2424">
          <cell r="B2424" t="str">
            <v>12D2050030</v>
          </cell>
          <cell r="C2424" t="str">
            <v>Vũ Quốc</v>
          </cell>
          <cell r="D2424" t="str">
            <v>Hưng</v>
          </cell>
          <cell r="E2424" t="str">
            <v>05.03.94</v>
          </cell>
          <cell r="F2424" t="str">
            <v>12CĐ-Ô2</v>
          </cell>
          <cell r="G2424" t="str">
            <v xml:space="preserve"> </v>
          </cell>
          <cell r="H2424" t="str">
            <v>B</v>
          </cell>
        </row>
        <row r="2425">
          <cell r="B2425" t="str">
            <v>12D2050037</v>
          </cell>
          <cell r="C2425" t="str">
            <v>Lê Tuấn</v>
          </cell>
          <cell r="D2425" t="str">
            <v>Kiệt</v>
          </cell>
          <cell r="E2425" t="str">
            <v>14.08.94</v>
          </cell>
          <cell r="F2425" t="str">
            <v>12CĐ-Ô2</v>
          </cell>
          <cell r="G2425" t="str">
            <v xml:space="preserve"> </v>
          </cell>
          <cell r="H2425" t="str">
            <v>B</v>
          </cell>
          <cell r="I2425" t="str">
            <v>em C.Trinh-P.TC-HC-TH</v>
          </cell>
        </row>
        <row r="2426">
          <cell r="B2426" t="str">
            <v>12D2050039</v>
          </cell>
          <cell r="C2426" t="str">
            <v>Nguyễn Thế</v>
          </cell>
          <cell r="D2426" t="str">
            <v>Lâm</v>
          </cell>
          <cell r="E2426" t="str">
            <v>21.02.94</v>
          </cell>
          <cell r="F2426" t="str">
            <v>12CĐ-Ô2</v>
          </cell>
          <cell r="G2426" t="str">
            <v xml:space="preserve"> </v>
          </cell>
        </row>
        <row r="2427">
          <cell r="B2427" t="str">
            <v>12D2050043</v>
          </cell>
          <cell r="C2427" t="str">
            <v>Lê Minh</v>
          </cell>
          <cell r="D2427" t="str">
            <v>Luân</v>
          </cell>
          <cell r="E2427" t="str">
            <v>31.08.94</v>
          </cell>
          <cell r="F2427" t="str">
            <v>12CĐ-Ô2</v>
          </cell>
          <cell r="G2427" t="str">
            <v xml:space="preserve"> </v>
          </cell>
          <cell r="H2427" t="str">
            <v>B</v>
          </cell>
        </row>
        <row r="2428">
          <cell r="B2428" t="str">
            <v>12D2050047</v>
          </cell>
          <cell r="C2428" t="str">
            <v>Đặng Hữu</v>
          </cell>
          <cell r="D2428" t="str">
            <v>Nghĩa</v>
          </cell>
          <cell r="E2428" t="str">
            <v>17.10.94</v>
          </cell>
          <cell r="F2428" t="str">
            <v>12CĐ-Ô2</v>
          </cell>
          <cell r="G2428" t="str">
            <v xml:space="preserve"> </v>
          </cell>
          <cell r="H2428" t="str">
            <v>B</v>
          </cell>
          <cell r="I2428" t="str">
            <v>VPNQ.VCC31.3CC14/4/14</v>
          </cell>
        </row>
        <row r="2429">
          <cell r="B2429" t="str">
            <v>12D2050051</v>
          </cell>
          <cell r="C2429" t="str">
            <v>Phạm Tuấn</v>
          </cell>
          <cell r="D2429" t="str">
            <v>Nhựt</v>
          </cell>
          <cell r="E2429" t="str">
            <v>13.04.94</v>
          </cell>
          <cell r="F2429" t="str">
            <v>12CĐ-Ô2</v>
          </cell>
          <cell r="G2429" t="str">
            <v xml:space="preserve"> </v>
          </cell>
          <cell r="H2429" t="str">
            <v>B</v>
          </cell>
        </row>
        <row r="2430">
          <cell r="B2430" t="str">
            <v>12D2050053</v>
          </cell>
          <cell r="C2430" t="str">
            <v>Nguyễn Ngọc</v>
          </cell>
          <cell r="D2430" t="str">
            <v>Phú</v>
          </cell>
          <cell r="E2430" t="str">
            <v>08.10.94</v>
          </cell>
          <cell r="F2430" t="str">
            <v>12CĐ-Ô2</v>
          </cell>
          <cell r="G2430" t="str">
            <v xml:space="preserve"> </v>
          </cell>
          <cell r="H2430" t="str">
            <v>B</v>
          </cell>
          <cell r="I2430" t="str">
            <v>VPNQ.VCC31.3CC14/4/14</v>
          </cell>
        </row>
        <row r="2431">
          <cell r="B2431" t="str">
            <v>12D2050055</v>
          </cell>
          <cell r="C2431" t="str">
            <v>Đỗ Mạnh</v>
          </cell>
          <cell r="D2431" t="str">
            <v>Phúc</v>
          </cell>
          <cell r="E2431" t="str">
            <v>17.07.94</v>
          </cell>
          <cell r="F2431" t="str">
            <v>12CĐ-Ô2</v>
          </cell>
          <cell r="G2431" t="str">
            <v xml:space="preserve"> </v>
          </cell>
        </row>
        <row r="2432">
          <cell r="B2432" t="str">
            <v>12D2050059</v>
          </cell>
          <cell r="C2432" t="str">
            <v>Trần</v>
          </cell>
          <cell r="D2432" t="str">
            <v>Quang</v>
          </cell>
          <cell r="E2432" t="str">
            <v>29.06.94</v>
          </cell>
          <cell r="F2432" t="str">
            <v>12CĐ-Ô2</v>
          </cell>
          <cell r="G2432" t="str">
            <v xml:space="preserve"> </v>
          </cell>
          <cell r="H2432" t="str">
            <v>B</v>
          </cell>
        </row>
        <row r="2433">
          <cell r="B2433" t="str">
            <v>12D2050095</v>
          </cell>
          <cell r="C2433" t="str">
            <v>Võ Minh</v>
          </cell>
          <cell r="D2433" t="str">
            <v>Quang</v>
          </cell>
          <cell r="E2433" t="str">
            <v>12.12.94</v>
          </cell>
          <cell r="F2433" t="str">
            <v>12CĐ-Ô2</v>
          </cell>
          <cell r="G2433" t="str">
            <v>LT</v>
          </cell>
          <cell r="H2433" t="str">
            <v>B</v>
          </cell>
        </row>
        <row r="2434">
          <cell r="B2434" t="str">
            <v>12D2050061</v>
          </cell>
          <cell r="C2434" t="str">
            <v>Đỗ Huy</v>
          </cell>
          <cell r="D2434" t="str">
            <v>Sĩ</v>
          </cell>
          <cell r="E2434" t="str">
            <v>19.06.94</v>
          </cell>
          <cell r="F2434" t="str">
            <v>12CĐ-Ô2</v>
          </cell>
          <cell r="G2434" t="str">
            <v xml:space="preserve"> </v>
          </cell>
          <cell r="H2434" t="str">
            <v>B</v>
          </cell>
          <cell r="I2434" t="str">
            <v>VPNQ.VCC31.3CC14/4/14</v>
          </cell>
        </row>
        <row r="2435">
          <cell r="B2435" t="str">
            <v>12D2050063</v>
          </cell>
          <cell r="C2435" t="str">
            <v>Trần Văn</v>
          </cell>
          <cell r="D2435" t="str">
            <v>Thái</v>
          </cell>
          <cell r="E2435" t="str">
            <v>07.04.94</v>
          </cell>
          <cell r="F2435" t="str">
            <v>12CĐ-Ô2</v>
          </cell>
          <cell r="G2435" t="str">
            <v xml:space="preserve"> </v>
          </cell>
          <cell r="H2435" t="str">
            <v>B</v>
          </cell>
        </row>
        <row r="2436">
          <cell r="B2436" t="str">
            <v>12D2050069</v>
          </cell>
          <cell r="C2436" t="str">
            <v>Trần Quang</v>
          </cell>
          <cell r="D2436" t="str">
            <v>Thành</v>
          </cell>
          <cell r="E2436" t="str">
            <v>09.04.94</v>
          </cell>
          <cell r="F2436" t="str">
            <v>12CĐ-Ô2</v>
          </cell>
          <cell r="G2436" t="str">
            <v xml:space="preserve"> </v>
          </cell>
          <cell r="H2436" t="str">
            <v>B</v>
          </cell>
        </row>
        <row r="2437">
          <cell r="B2437" t="str">
            <v>12D2050071</v>
          </cell>
          <cell r="C2437" t="str">
            <v>Nguyễn Đỗ</v>
          </cell>
          <cell r="D2437" t="str">
            <v>Thịnh</v>
          </cell>
          <cell r="E2437" t="str">
            <v>12.01.93</v>
          </cell>
          <cell r="F2437" t="str">
            <v>12CĐ-Ô2</v>
          </cell>
          <cell r="G2437" t="str">
            <v xml:space="preserve"> </v>
          </cell>
          <cell r="H2437" t="str">
            <v>B</v>
          </cell>
        </row>
        <row r="2438">
          <cell r="B2438" t="str">
            <v>12D2050072</v>
          </cell>
          <cell r="C2438" t="str">
            <v>Nguyễn Đức</v>
          </cell>
          <cell r="D2438" t="str">
            <v>Thịnh</v>
          </cell>
          <cell r="E2438" t="str">
            <v>09.12.94</v>
          </cell>
          <cell r="F2438" t="str">
            <v>12CĐ-Ô2</v>
          </cell>
          <cell r="G2438" t="str">
            <v xml:space="preserve"> </v>
          </cell>
          <cell r="H2438" t="str">
            <v>B</v>
          </cell>
        </row>
        <row r="2439">
          <cell r="B2439" t="str">
            <v>12D2050075</v>
          </cell>
          <cell r="C2439" t="str">
            <v xml:space="preserve">Nguyễn Thanh  </v>
          </cell>
          <cell r="D2439" t="str">
            <v>Thuận</v>
          </cell>
          <cell r="E2439" t="str">
            <v>20.02.93</v>
          </cell>
          <cell r="F2439" t="str">
            <v>12CĐ-Ô2</v>
          </cell>
          <cell r="G2439" t="str">
            <v xml:space="preserve"> </v>
          </cell>
          <cell r="I2439" t="str">
            <v>VPNQ.VCC31.3CC14/4/14</v>
          </cell>
        </row>
        <row r="2440">
          <cell r="B2440" t="str">
            <v>12D2050077</v>
          </cell>
          <cell r="C2440" t="str">
            <v>Nguyễn Văn</v>
          </cell>
          <cell r="D2440" t="str">
            <v>Tí</v>
          </cell>
          <cell r="E2440" t="str">
            <v>25.02.92</v>
          </cell>
          <cell r="F2440" t="str">
            <v>12CĐ-Ô2</v>
          </cell>
          <cell r="G2440" t="str">
            <v xml:space="preserve"> </v>
          </cell>
          <cell r="H2440" t="str">
            <v>B</v>
          </cell>
        </row>
        <row r="2441">
          <cell r="B2441" t="str">
            <v>12D2050081</v>
          </cell>
          <cell r="C2441" t="str">
            <v>Trịnh Vĩ</v>
          </cell>
          <cell r="D2441" t="str">
            <v>Toàn</v>
          </cell>
          <cell r="E2441" t="str">
            <v>23.03.94</v>
          </cell>
          <cell r="F2441" t="str">
            <v>12CĐ-Ô2</v>
          </cell>
          <cell r="G2441" t="str">
            <v xml:space="preserve"> </v>
          </cell>
          <cell r="I2441" t="str">
            <v>DT.Hoa</v>
          </cell>
        </row>
        <row r="2442">
          <cell r="B2442" t="str">
            <v>12D2050087</v>
          </cell>
          <cell r="C2442" t="str">
            <v>Lê Xuân</v>
          </cell>
          <cell r="D2442" t="str">
            <v>Tú</v>
          </cell>
          <cell r="E2442" t="str">
            <v>10.02.94</v>
          </cell>
          <cell r="F2442" t="str">
            <v>12CĐ-Ô2</v>
          </cell>
          <cell r="G2442" t="str">
            <v xml:space="preserve"> </v>
          </cell>
          <cell r="H2442" t="str">
            <v>B</v>
          </cell>
        </row>
        <row r="2443">
          <cell r="B2443" t="str">
            <v>12D2050090</v>
          </cell>
          <cell r="C2443" t="str">
            <v>Trần Thanh</v>
          </cell>
          <cell r="D2443" t="str">
            <v>Tùng</v>
          </cell>
          <cell r="E2443" t="str">
            <v>09.08.94</v>
          </cell>
          <cell r="F2443" t="str">
            <v>12CĐ-Ô2</v>
          </cell>
          <cell r="G2443" t="str">
            <v xml:space="preserve"> </v>
          </cell>
          <cell r="H2443" t="str">
            <v>B</v>
          </cell>
          <cell r="I2443" t="str">
            <v>Tự ý nghỉ từ 03/3/2014</v>
          </cell>
        </row>
        <row r="2444">
          <cell r="B2444" t="str">
            <v>12D2050092</v>
          </cell>
          <cell r="C2444" t="str">
            <v>Nguyễn Duy</v>
          </cell>
          <cell r="D2444" t="str">
            <v>Vinh</v>
          </cell>
          <cell r="E2444" t="str">
            <v>14.08.93</v>
          </cell>
          <cell r="F2444" t="str">
            <v>12CĐ-Ô2</v>
          </cell>
          <cell r="G2444" t="str">
            <v xml:space="preserve"> </v>
          </cell>
          <cell r="H2444" t="str">
            <v>B</v>
          </cell>
          <cell r="I2444" t="str">
            <v>Tự ý nghỉ từ 03/3/2014</v>
          </cell>
        </row>
        <row r="2445">
          <cell r="B2445" t="str">
            <v>10D0030006</v>
          </cell>
          <cell r="C2445" t="str">
            <v>Viên Tiểu</v>
          </cell>
          <cell r="D2445" t="str">
            <v>Bảo</v>
          </cell>
          <cell r="E2445" t="str">
            <v>12.09.92</v>
          </cell>
          <cell r="F2445" t="str">
            <v>12CĐ-Ô2</v>
          </cell>
          <cell r="G2445" t="str">
            <v>r</v>
          </cell>
          <cell r="I2445" t="str">
            <v>TNHL2.10CĐ-Ô2-VPNQ.VCC31/3CC14/4/14</v>
          </cell>
        </row>
        <row r="2446">
          <cell r="B2446" t="str">
            <v>10D0030232</v>
          </cell>
          <cell r="C2446" t="str">
            <v xml:space="preserve">Cao Thế  </v>
          </cell>
          <cell r="D2446" t="str">
            <v>Huấn</v>
          </cell>
          <cell r="E2446" t="str">
            <v>07.03.92</v>
          </cell>
          <cell r="F2446" t="str">
            <v>12CĐ-Ô2</v>
          </cell>
          <cell r="G2446" t="str">
            <v>r</v>
          </cell>
          <cell r="I2446" t="str">
            <v>TNHL2.10CĐ-Ô5-VPNQ.VCC31/3CC14/4/14</v>
          </cell>
        </row>
        <row r="2447">
          <cell r="B2447" t="str">
            <v>10D0030247</v>
          </cell>
          <cell r="C2447" t="str">
            <v xml:space="preserve">Nguyễn Hoàng  </v>
          </cell>
          <cell r="D2447" t="str">
            <v>Khánh</v>
          </cell>
          <cell r="E2447" t="str">
            <v>29.03.91</v>
          </cell>
          <cell r="F2447" t="str">
            <v>12CĐ-Ô2</v>
          </cell>
          <cell r="G2447" t="str">
            <v>r</v>
          </cell>
          <cell r="I2447" t="str">
            <v>TNHL2.10CĐ-Ô5-VPNQ.VCC31/3CC14/4/14</v>
          </cell>
        </row>
        <row r="2448">
          <cell r="B2448" t="str">
            <v>11D0030273</v>
          </cell>
          <cell r="C2448" t="str">
            <v>Nguyễn Trung</v>
          </cell>
          <cell r="D2448" t="str">
            <v>Kiên</v>
          </cell>
          <cell r="E2448" t="str">
            <v>20.08.93</v>
          </cell>
          <cell r="F2448" t="str">
            <v>12CĐ-Ô2</v>
          </cell>
          <cell r="G2448" t="str">
            <v>r</v>
          </cell>
          <cell r="H2448" t="str">
            <v>B</v>
          </cell>
          <cell r="I2448" t="str">
            <v>TNH.11CĐ-Ô7</v>
          </cell>
        </row>
        <row r="2449">
          <cell r="B2449" t="str">
            <v>11D0030277</v>
          </cell>
          <cell r="C2449" t="str">
            <v>Nguyễn Đoàn</v>
          </cell>
          <cell r="D2449" t="str">
            <v>Lâm</v>
          </cell>
          <cell r="E2449" t="str">
            <v>28.08.93</v>
          </cell>
          <cell r="F2449" t="str">
            <v>12CĐ-Ô2</v>
          </cell>
          <cell r="G2449" t="str">
            <v>r</v>
          </cell>
          <cell r="H2449" t="str">
            <v>B</v>
          </cell>
          <cell r="I2449" t="str">
            <v>TNH.11CĐ-Ô6</v>
          </cell>
        </row>
        <row r="2450">
          <cell r="B2450" t="str">
            <v>11D0030323</v>
          </cell>
          <cell r="C2450" t="str">
            <v>Nguyễn Long</v>
          </cell>
          <cell r="D2450" t="str">
            <v>Phi</v>
          </cell>
          <cell r="E2450" t="str">
            <v>21.09.92</v>
          </cell>
          <cell r="F2450" t="str">
            <v>12CĐ-Ô2</v>
          </cell>
          <cell r="G2450" t="str">
            <v>r</v>
          </cell>
          <cell r="H2450" t="str">
            <v>B</v>
          </cell>
          <cell r="I2450" t="str">
            <v>TNH.11CĐ-Ô9</v>
          </cell>
        </row>
        <row r="2451">
          <cell r="B2451" t="str">
            <v>11D0030350</v>
          </cell>
          <cell r="C2451" t="str">
            <v>Hà Tuấn</v>
          </cell>
          <cell r="D2451" t="str">
            <v>Tài</v>
          </cell>
          <cell r="E2451" t="str">
            <v>11.11.92</v>
          </cell>
          <cell r="F2451" t="str">
            <v>12CĐ-Ô2</v>
          </cell>
          <cell r="G2451" t="str">
            <v>r</v>
          </cell>
          <cell r="H2451" t="str">
            <v>B</v>
          </cell>
          <cell r="I2451" t="str">
            <v>TNH.11CĐ-Ô9</v>
          </cell>
        </row>
        <row r="2452">
          <cell r="B2452" t="str">
            <v>11D0030385</v>
          </cell>
          <cell r="C2452" t="str">
            <v>Nguyễn Anh</v>
          </cell>
          <cell r="D2452" t="str">
            <v>Thiết</v>
          </cell>
          <cell r="E2452" t="str">
            <v>20.03.93</v>
          </cell>
          <cell r="F2452" t="str">
            <v>12CĐ-Ô2</v>
          </cell>
          <cell r="G2452" t="str">
            <v>r</v>
          </cell>
          <cell r="I2452" t="str">
            <v>TNH.11CĐ-Ô7</v>
          </cell>
        </row>
        <row r="2453">
          <cell r="B2453" t="str">
            <v>11D0030397</v>
          </cell>
          <cell r="C2453" t="str">
            <v>Trương Văn</v>
          </cell>
          <cell r="D2453" t="str">
            <v>Tiển</v>
          </cell>
          <cell r="E2453" t="str">
            <v>10.07.92</v>
          </cell>
          <cell r="F2453" t="str">
            <v>12CĐ-Ô2</v>
          </cell>
          <cell r="G2453" t="str">
            <v>r</v>
          </cell>
          <cell r="H2453" t="str">
            <v>B</v>
          </cell>
          <cell r="I2453" t="str">
            <v>ĐC.11CĐ-Ô6</v>
          </cell>
        </row>
        <row r="2454">
          <cell r="B2454" t="str">
            <v>11D0030416</v>
          </cell>
          <cell r="C2454" t="str">
            <v>Trương Hiếu</v>
          </cell>
          <cell r="D2454" t="str">
            <v>Trung</v>
          </cell>
          <cell r="E2454" t="str">
            <v>04.10.93</v>
          </cell>
          <cell r="F2454" t="str">
            <v>12CĐ-Ô2</v>
          </cell>
          <cell r="G2454" t="str">
            <v>r</v>
          </cell>
          <cell r="I2454" t="str">
            <v>TNH.11CĐ-Ô8-VPNQ.VCC31/3CC14/4/14</v>
          </cell>
        </row>
        <row r="2455">
          <cell r="B2455" t="str">
            <v>11D0030297</v>
          </cell>
          <cell r="C2455" t="str">
            <v>Trần Thế</v>
          </cell>
          <cell r="D2455" t="str">
            <v>Minh</v>
          </cell>
          <cell r="E2455" t="str">
            <v>25.10.92</v>
          </cell>
          <cell r="F2455" t="str">
            <v>12CĐ-Ô2</v>
          </cell>
          <cell r="G2455" t="str">
            <v xml:space="preserve"> </v>
          </cell>
          <cell r="I2455" t="str">
            <v>ĐC.11CĐ-Ô2(HK2)</v>
          </cell>
        </row>
        <row r="2456">
          <cell r="B2456" t="str">
            <v>12D2040002</v>
          </cell>
          <cell r="C2456" t="str">
            <v>Trần Phạm Đăng</v>
          </cell>
          <cell r="D2456" t="str">
            <v>Bình</v>
          </cell>
          <cell r="E2456" t="str">
            <v>23.09.93</v>
          </cell>
          <cell r="F2456" t="str">
            <v>12CĐ-M</v>
          </cell>
          <cell r="G2456" t="str">
            <v>LT</v>
          </cell>
        </row>
        <row r="2457">
          <cell r="B2457" t="str">
            <v>12D2040003</v>
          </cell>
          <cell r="C2457" t="str">
            <v>Nguyễn Vũ Minh</v>
          </cell>
          <cell r="D2457" t="str">
            <v>Châu</v>
          </cell>
          <cell r="E2457" t="str">
            <v>06.10.88</v>
          </cell>
          <cell r="F2457" t="str">
            <v>12CĐ-M</v>
          </cell>
          <cell r="G2457" t="str">
            <v>Nữ</v>
          </cell>
        </row>
        <row r="2458">
          <cell r="B2458" t="str">
            <v>12D2040005</v>
          </cell>
          <cell r="C2458" t="str">
            <v>Dương Thị</v>
          </cell>
          <cell r="D2458" t="str">
            <v>Dung</v>
          </cell>
          <cell r="E2458" t="str">
            <v>13.02.89</v>
          </cell>
          <cell r="F2458" t="str">
            <v>12CĐ-M</v>
          </cell>
          <cell r="G2458" t="str">
            <v>Nữ</v>
          </cell>
          <cell r="H2458" t="str">
            <v>B</v>
          </cell>
          <cell r="I2458" t="str">
            <v>VPNQ.VCC31.3CC14/4/14</v>
          </cell>
        </row>
        <row r="2459">
          <cell r="B2459" t="str">
            <v>12D2040006</v>
          </cell>
          <cell r="C2459" t="str">
            <v>Nguyễn Thị</v>
          </cell>
          <cell r="D2459" t="str">
            <v>Dung</v>
          </cell>
          <cell r="E2459" t="str">
            <v>10.05.94</v>
          </cell>
          <cell r="F2459" t="str">
            <v>12CĐ-M</v>
          </cell>
          <cell r="G2459" t="str">
            <v>Nữ</v>
          </cell>
          <cell r="H2459" t="str">
            <v>B</v>
          </cell>
        </row>
        <row r="2460">
          <cell r="B2460" t="str">
            <v>12D2040034</v>
          </cell>
          <cell r="C2460" t="str">
            <v>Phan Thị Hà</v>
          </cell>
          <cell r="D2460" t="str">
            <v>Giang</v>
          </cell>
          <cell r="E2460" t="str">
            <v>22.04.94</v>
          </cell>
          <cell r="F2460" t="str">
            <v>12CĐ-M</v>
          </cell>
          <cell r="G2460" t="str">
            <v>Nữ</v>
          </cell>
          <cell r="H2460" t="str">
            <v>B</v>
          </cell>
        </row>
        <row r="2461">
          <cell r="B2461" t="str">
            <v>12D2040009</v>
          </cell>
          <cell r="C2461" t="str">
            <v>Lê Thị Minh</v>
          </cell>
          <cell r="D2461" t="str">
            <v>Gương</v>
          </cell>
          <cell r="E2461" t="str">
            <v>29.11.94</v>
          </cell>
          <cell r="F2461" t="str">
            <v>12CĐ-M</v>
          </cell>
          <cell r="G2461" t="str">
            <v>Nữ</v>
          </cell>
        </row>
        <row r="2462">
          <cell r="B2462" t="str">
            <v>12D2040010</v>
          </cell>
          <cell r="C2462" t="str">
            <v>Lê Giang Châu Vĩnh</v>
          </cell>
          <cell r="D2462" t="str">
            <v>Hạ</v>
          </cell>
          <cell r="E2462" t="str">
            <v>13.06.93</v>
          </cell>
          <cell r="F2462" t="str">
            <v>12CĐ-M</v>
          </cell>
          <cell r="G2462" t="str">
            <v xml:space="preserve"> </v>
          </cell>
        </row>
        <row r="2463">
          <cell r="B2463" t="str">
            <v>12D2040013</v>
          </cell>
          <cell r="C2463" t="str">
            <v>Huỳnh Thị Kim</v>
          </cell>
          <cell r="D2463" t="str">
            <v>Liên</v>
          </cell>
          <cell r="E2463" t="str">
            <v>20.04.94</v>
          </cell>
          <cell r="F2463" t="str">
            <v>12CĐ-M</v>
          </cell>
          <cell r="G2463" t="str">
            <v>Nữ</v>
          </cell>
          <cell r="I2463" t="str">
            <v>VPNQ.VCC31.3CC14/4/14</v>
          </cell>
        </row>
        <row r="2464">
          <cell r="B2464" t="str">
            <v>12D2040014</v>
          </cell>
          <cell r="C2464" t="str">
            <v>Nguyễn Thị</v>
          </cell>
          <cell r="D2464" t="str">
            <v>Linh</v>
          </cell>
          <cell r="E2464" t="str">
            <v>12.02.92</v>
          </cell>
          <cell r="F2464" t="str">
            <v>12CĐ-M</v>
          </cell>
          <cell r="G2464" t="str">
            <v>Nữ</v>
          </cell>
          <cell r="H2464" t="str">
            <v>B</v>
          </cell>
          <cell r="I2464" t="str">
            <v>VPNQ.VCC31.3CC14/4/14</v>
          </cell>
        </row>
        <row r="2465">
          <cell r="B2465" t="str">
            <v>12D2040015</v>
          </cell>
          <cell r="C2465" t="str">
            <v>Nguyễn Thị Cẩm</v>
          </cell>
          <cell r="D2465" t="str">
            <v>Linh</v>
          </cell>
          <cell r="E2465" t="str">
            <v>06.10.94</v>
          </cell>
          <cell r="F2465" t="str">
            <v>12CĐ-M</v>
          </cell>
          <cell r="G2465" t="str">
            <v>Nữ</v>
          </cell>
          <cell r="H2465" t="str">
            <v>B</v>
          </cell>
          <cell r="I2465" t="str">
            <v>LPHT-VPNQ.VCC31/3CC14/4/14</v>
          </cell>
        </row>
        <row r="2466">
          <cell r="B2466" t="str">
            <v>12D2040016</v>
          </cell>
          <cell r="C2466" t="str">
            <v>Nguyễn Thị</v>
          </cell>
          <cell r="D2466" t="str">
            <v>Nam</v>
          </cell>
          <cell r="E2466" t="str">
            <v>08.06.94</v>
          </cell>
          <cell r="F2466" t="str">
            <v>12CĐ-M</v>
          </cell>
          <cell r="G2466" t="str">
            <v>Nữ</v>
          </cell>
          <cell r="H2466" t="str">
            <v>B</v>
          </cell>
        </row>
        <row r="2467">
          <cell r="B2467" t="str">
            <v>12D2040017</v>
          </cell>
          <cell r="C2467" t="str">
            <v>Đỗ Văn</v>
          </cell>
          <cell r="D2467" t="str">
            <v>Nay</v>
          </cell>
          <cell r="E2467" t="str">
            <v>20.12.91</v>
          </cell>
          <cell r="F2467" t="str">
            <v>12CĐ-M</v>
          </cell>
          <cell r="G2467" t="str">
            <v xml:space="preserve"> </v>
          </cell>
          <cell r="H2467" t="str">
            <v>B</v>
          </cell>
        </row>
        <row r="2468">
          <cell r="B2468" t="str">
            <v>12D2040018</v>
          </cell>
          <cell r="C2468" t="str">
            <v>Nguyễn Thị Thúy</v>
          </cell>
          <cell r="D2468" t="str">
            <v>Nga</v>
          </cell>
          <cell r="E2468" t="str">
            <v>20.04.94</v>
          </cell>
          <cell r="F2468" t="str">
            <v>12CĐ-M</v>
          </cell>
          <cell r="G2468" t="str">
            <v>Nữ</v>
          </cell>
          <cell r="H2468" t="str">
            <v>B</v>
          </cell>
          <cell r="I2468" t="str">
            <v>VPNQ.VCC31.3CC14/4/14</v>
          </cell>
        </row>
        <row r="2469">
          <cell r="B2469" t="str">
            <v>12D2040019</v>
          </cell>
          <cell r="C2469" t="str">
            <v>Phạm Thị Thảo</v>
          </cell>
          <cell r="D2469" t="str">
            <v>Nguyên</v>
          </cell>
          <cell r="E2469" t="str">
            <v>24.04.94</v>
          </cell>
          <cell r="F2469" t="str">
            <v>12CĐ-M</v>
          </cell>
          <cell r="G2469" t="str">
            <v>Nữ</v>
          </cell>
          <cell r="H2469" t="str">
            <v>B</v>
          </cell>
        </row>
        <row r="2470">
          <cell r="B2470" t="str">
            <v>12D2040020</v>
          </cell>
          <cell r="C2470" t="str">
            <v>Nguyễn Văn</v>
          </cell>
          <cell r="D2470" t="str">
            <v>Nhân</v>
          </cell>
          <cell r="E2470" t="str">
            <v>29.04.94</v>
          </cell>
          <cell r="F2470" t="str">
            <v>12CĐ-M</v>
          </cell>
          <cell r="G2470" t="str">
            <v>LPKL</v>
          </cell>
          <cell r="I2470" t="str">
            <v>VPNQ.VCC31.3CC14/4/14</v>
          </cell>
        </row>
        <row r="2471">
          <cell r="B2471" t="str">
            <v>12D2040021</v>
          </cell>
          <cell r="C2471" t="str">
            <v>Trịnh Thị</v>
          </cell>
          <cell r="D2471" t="str">
            <v>Nhung</v>
          </cell>
          <cell r="E2471" t="str">
            <v>11.11.93</v>
          </cell>
          <cell r="F2471" t="str">
            <v>12CĐ-M</v>
          </cell>
          <cell r="G2471" t="str">
            <v>Nữ</v>
          </cell>
          <cell r="H2471" t="str">
            <v>B</v>
          </cell>
        </row>
        <row r="2472">
          <cell r="B2472" t="str">
            <v>12D2040022</v>
          </cell>
          <cell r="C2472" t="str">
            <v>Võ Ngọc Băng</v>
          </cell>
          <cell r="D2472" t="str">
            <v>Tâm</v>
          </cell>
          <cell r="E2472" t="str">
            <v>09.03.93</v>
          </cell>
          <cell r="F2472" t="str">
            <v>12CĐ-M</v>
          </cell>
          <cell r="G2472" t="str">
            <v>Nữ</v>
          </cell>
          <cell r="H2472" t="str">
            <v>B</v>
          </cell>
        </row>
        <row r="2473">
          <cell r="B2473" t="str">
            <v>12D2040023</v>
          </cell>
          <cell r="C2473" t="str">
            <v>Nguyễn Thị Yến</v>
          </cell>
          <cell r="D2473" t="str">
            <v>Thanh</v>
          </cell>
          <cell r="E2473" t="str">
            <v>20.10.94</v>
          </cell>
          <cell r="F2473" t="str">
            <v>12CĐ-M</v>
          </cell>
          <cell r="G2473" t="str">
            <v>Nữ</v>
          </cell>
          <cell r="H2473" t="str">
            <v>B</v>
          </cell>
          <cell r="I2473" t="str">
            <v>LT</v>
          </cell>
        </row>
        <row r="2474">
          <cell r="B2474" t="str">
            <v>12D2040024</v>
          </cell>
          <cell r="C2474" t="str">
            <v>Phạm Thị</v>
          </cell>
          <cell r="D2474" t="str">
            <v>Thanh</v>
          </cell>
          <cell r="E2474" t="str">
            <v>20.11.92</v>
          </cell>
          <cell r="F2474" t="str">
            <v>12CĐ-M</v>
          </cell>
          <cell r="G2474" t="str">
            <v>Nữ</v>
          </cell>
          <cell r="H2474" t="str">
            <v>B</v>
          </cell>
        </row>
        <row r="2475">
          <cell r="B2475" t="str">
            <v>12D2040025</v>
          </cell>
          <cell r="C2475" t="str">
            <v>Nguyễn Thị Ngọc</v>
          </cell>
          <cell r="D2475" t="str">
            <v>Thảo</v>
          </cell>
          <cell r="E2475" t="str">
            <v>27.08.94</v>
          </cell>
          <cell r="F2475" t="str">
            <v>12CĐ-M</v>
          </cell>
          <cell r="G2475" t="str">
            <v>Nữ</v>
          </cell>
          <cell r="H2475" t="str">
            <v>B</v>
          </cell>
        </row>
        <row r="2476">
          <cell r="B2476" t="str">
            <v>12D2040027</v>
          </cell>
          <cell r="C2476" t="str">
            <v>Nguyễn Thị Kim</v>
          </cell>
          <cell r="D2476" t="str">
            <v>Thy</v>
          </cell>
          <cell r="E2476" t="str">
            <v>10.09.94</v>
          </cell>
          <cell r="F2476" t="str">
            <v>12CĐ-M</v>
          </cell>
          <cell r="G2476" t="str">
            <v>Nữ</v>
          </cell>
        </row>
        <row r="2477">
          <cell r="B2477" t="str">
            <v>12D2040028</v>
          </cell>
          <cell r="C2477" t="str">
            <v>Nguyễn Thị Huyền</v>
          </cell>
          <cell r="D2477" t="str">
            <v>Trân</v>
          </cell>
          <cell r="E2477" t="str">
            <v>25.10.94</v>
          </cell>
          <cell r="F2477" t="str">
            <v>12CĐ-M</v>
          </cell>
          <cell r="G2477" t="str">
            <v>Nữ</v>
          </cell>
          <cell r="H2477" t="str">
            <v>B</v>
          </cell>
        </row>
        <row r="2478">
          <cell r="B2478" t="str">
            <v>12D2040029</v>
          </cell>
          <cell r="C2478" t="str">
            <v>Dương Thị Xuân</v>
          </cell>
          <cell r="D2478" t="str">
            <v>Trang</v>
          </cell>
          <cell r="E2478" t="str">
            <v>07.07.94</v>
          </cell>
          <cell r="F2478" t="str">
            <v>12CĐ-M</v>
          </cell>
          <cell r="G2478" t="str">
            <v>Nữ</v>
          </cell>
          <cell r="H2478" t="str">
            <v>B</v>
          </cell>
        </row>
        <row r="2479">
          <cell r="B2479" t="str">
            <v>12D2040030</v>
          </cell>
          <cell r="C2479" t="str">
            <v>Nguyễn Thị Thùy</v>
          </cell>
          <cell r="D2479" t="str">
            <v>Trang</v>
          </cell>
          <cell r="E2479" t="str">
            <v>25.07.92</v>
          </cell>
          <cell r="F2479" t="str">
            <v>12CĐ-M</v>
          </cell>
          <cell r="G2479" t="str">
            <v>Nữ</v>
          </cell>
        </row>
        <row r="2480">
          <cell r="B2480" t="str">
            <v>12D2040031</v>
          </cell>
          <cell r="C2480" t="str">
            <v>Ngô Thị Ngọc</v>
          </cell>
          <cell r="D2480" t="str">
            <v>Tuyết</v>
          </cell>
          <cell r="E2480" t="str">
            <v>14.03.94</v>
          </cell>
          <cell r="F2480" t="str">
            <v>12CĐ-M</v>
          </cell>
          <cell r="G2480" t="str">
            <v>Nữ</v>
          </cell>
        </row>
        <row r="2481">
          <cell r="B2481" t="str">
            <v>12D2040032</v>
          </cell>
          <cell r="C2481" t="str">
            <v>Nguyễn Thị Ngọc</v>
          </cell>
          <cell r="D2481" t="str">
            <v>Viên</v>
          </cell>
          <cell r="E2481" t="str">
            <v>21.02.94</v>
          </cell>
          <cell r="F2481" t="str">
            <v>12CĐ-M</v>
          </cell>
          <cell r="G2481" t="str">
            <v>Nữ</v>
          </cell>
          <cell r="H2481" t="str">
            <v>B</v>
          </cell>
        </row>
        <row r="2482">
          <cell r="B2482" t="str">
            <v>11D0080069</v>
          </cell>
          <cell r="C2482" t="str">
            <v>Nguyễn Phạm Hải</v>
          </cell>
          <cell r="D2482" t="str">
            <v>Yến</v>
          </cell>
          <cell r="E2482" t="str">
            <v>06.07.92</v>
          </cell>
          <cell r="F2482" t="str">
            <v>12CĐ-M</v>
          </cell>
          <cell r="G2482" t="str">
            <v>Nữ</v>
          </cell>
          <cell r="H2482" t="str">
            <v>r</v>
          </cell>
          <cell r="I2482" t="str">
            <v>BL.11CĐ-M2</v>
          </cell>
        </row>
        <row r="2483">
          <cell r="B2483" t="str">
            <v>12D201P001</v>
          </cell>
          <cell r="C2483" t="str">
            <v>Phạm Thành</v>
          </cell>
          <cell r="D2483" t="str">
            <v>An</v>
          </cell>
          <cell r="E2483" t="str">
            <v>31.03.94</v>
          </cell>
          <cell r="F2483" t="str">
            <v>12CĐ-TP1</v>
          </cell>
          <cell r="G2483" t="str">
            <v xml:space="preserve"> </v>
          </cell>
          <cell r="I2483" t="str">
            <v>VPNQ25.12.13CC</v>
          </cell>
        </row>
        <row r="2484">
          <cell r="B2484" t="str">
            <v>12D201P002</v>
          </cell>
          <cell r="C2484" t="str">
            <v>Nguyễn Duy</v>
          </cell>
          <cell r="D2484" t="str">
            <v>Anh</v>
          </cell>
          <cell r="E2484" t="str">
            <v>26.08.91</v>
          </cell>
          <cell r="F2484" t="str">
            <v>12CĐ-TP1</v>
          </cell>
          <cell r="G2484" t="str">
            <v xml:space="preserve"> </v>
          </cell>
          <cell r="I2484" t="str">
            <v>TP2</v>
          </cell>
        </row>
        <row r="2485">
          <cell r="B2485" t="str">
            <v>12D201P003</v>
          </cell>
          <cell r="C2485" t="str">
            <v>Nguyễn Trọng</v>
          </cell>
          <cell r="D2485" t="str">
            <v>Ân</v>
          </cell>
          <cell r="E2485" t="str">
            <v>20.11.94</v>
          </cell>
          <cell r="F2485" t="str">
            <v>12CĐ-TP1</v>
          </cell>
          <cell r="G2485" t="str">
            <v xml:space="preserve"> </v>
          </cell>
          <cell r="I2485" t="str">
            <v>VPNQ25.12.13CC-VPNQ.VCC31/3CC2_14/4/14</v>
          </cell>
        </row>
        <row r="2486">
          <cell r="B2486" t="str">
            <v>12D201P004</v>
          </cell>
          <cell r="C2486" t="str">
            <v>Võ Thanh</v>
          </cell>
          <cell r="D2486" t="str">
            <v>Bá</v>
          </cell>
          <cell r="E2486" t="str">
            <v>24.04.94</v>
          </cell>
          <cell r="F2486" t="str">
            <v>12CĐ-TP1</v>
          </cell>
          <cell r="G2486" t="str">
            <v>LPHT</v>
          </cell>
          <cell r="H2486" t="str">
            <v>B</v>
          </cell>
          <cell r="I2486" t="str">
            <v>TP2</v>
          </cell>
        </row>
        <row r="2487">
          <cell r="B2487" t="str">
            <v>12D201P006</v>
          </cell>
          <cell r="C2487" t="str">
            <v>Nguyễn Công</v>
          </cell>
          <cell r="D2487" t="str">
            <v>Ca</v>
          </cell>
          <cell r="E2487" t="str">
            <v>15.11.94</v>
          </cell>
          <cell r="F2487" t="str">
            <v>12CĐ-TP1</v>
          </cell>
          <cell r="G2487" t="str">
            <v xml:space="preserve"> </v>
          </cell>
          <cell r="H2487" t="str">
            <v>B</v>
          </cell>
        </row>
        <row r="2488">
          <cell r="B2488" t="str">
            <v>12D201P007</v>
          </cell>
          <cell r="C2488" t="str">
            <v>Lê Toàn</v>
          </cell>
          <cell r="D2488" t="str">
            <v>Cẩm</v>
          </cell>
          <cell r="E2488" t="str">
            <v>30.12.94</v>
          </cell>
          <cell r="F2488" t="str">
            <v>12CĐ-TP1</v>
          </cell>
          <cell r="G2488" t="str">
            <v xml:space="preserve"> </v>
          </cell>
          <cell r="I2488" t="str">
            <v>TP2-DT.Hoa-VPNQ.VCC31/3CC14/4/14</v>
          </cell>
        </row>
        <row r="2489">
          <cell r="B2489" t="str">
            <v>12D201P008</v>
          </cell>
          <cell r="C2489" t="str">
            <v>Lê Văn</v>
          </cell>
          <cell r="D2489" t="str">
            <v>Chí</v>
          </cell>
          <cell r="E2489" t="str">
            <v>20.02.94</v>
          </cell>
          <cell r="F2489" t="str">
            <v>12CĐ-TP1</v>
          </cell>
          <cell r="G2489" t="str">
            <v xml:space="preserve"> </v>
          </cell>
          <cell r="H2489" t="str">
            <v>B</v>
          </cell>
          <cell r="I2489" t="str">
            <v>VPNQ25.12.13KT-VPNQ.VCC31/3CC14/4/14</v>
          </cell>
        </row>
        <row r="2490">
          <cell r="B2490" t="str">
            <v>12D201P010</v>
          </cell>
          <cell r="C2490" t="str">
            <v>Võ</v>
          </cell>
          <cell r="D2490" t="str">
            <v>Công</v>
          </cell>
          <cell r="E2490" t="str">
            <v>27.04.93</v>
          </cell>
          <cell r="F2490" t="str">
            <v>12CĐ-TP1</v>
          </cell>
          <cell r="G2490" t="str">
            <v xml:space="preserve"> </v>
          </cell>
          <cell r="H2490" t="str">
            <v>B</v>
          </cell>
          <cell r="I2490" t="str">
            <v>VPNQ.TCC31/3KT14/4/14</v>
          </cell>
        </row>
        <row r="2491">
          <cell r="B2491" t="str">
            <v>12D201P011</v>
          </cell>
          <cell r="C2491" t="str">
            <v>Đoàn Duy</v>
          </cell>
          <cell r="D2491" t="str">
            <v>Cường</v>
          </cell>
          <cell r="E2491" t="str">
            <v>28.07.94</v>
          </cell>
          <cell r="F2491" t="str">
            <v>12CĐ-TP1</v>
          </cell>
          <cell r="G2491" t="str">
            <v xml:space="preserve"> </v>
          </cell>
          <cell r="H2491" t="str">
            <v>B</v>
          </cell>
          <cell r="I2491" t="str">
            <v>TP2</v>
          </cell>
        </row>
        <row r="2492">
          <cell r="B2492" t="str">
            <v>12D201P012</v>
          </cell>
          <cell r="C2492" t="str">
            <v>Trần Hùng</v>
          </cell>
          <cell r="D2492" t="str">
            <v>Cường</v>
          </cell>
          <cell r="E2492" t="str">
            <v>12.08.93</v>
          </cell>
          <cell r="F2492" t="str">
            <v>12CĐ-TP1</v>
          </cell>
          <cell r="G2492" t="str">
            <v xml:space="preserve"> </v>
          </cell>
          <cell r="I2492" t="str">
            <v>VPNQ25.12.13CC</v>
          </cell>
        </row>
        <row r="2493">
          <cell r="B2493" t="str">
            <v>12D201P013</v>
          </cell>
          <cell r="C2493" t="str">
            <v>Trần Thanh</v>
          </cell>
          <cell r="D2493" t="str">
            <v>Dân</v>
          </cell>
          <cell r="E2493" t="str">
            <v>26.08.94</v>
          </cell>
          <cell r="F2493" t="str">
            <v>12CĐ-TP1</v>
          </cell>
          <cell r="G2493" t="str">
            <v xml:space="preserve"> </v>
          </cell>
          <cell r="H2493" t="str">
            <v>B</v>
          </cell>
          <cell r="I2493" t="str">
            <v>TP2-VPNQ25.12.13CC</v>
          </cell>
        </row>
        <row r="2494">
          <cell r="B2494" t="str">
            <v>12D201P014</v>
          </cell>
          <cell r="C2494" t="str">
            <v>Trịnh Xuân</v>
          </cell>
          <cell r="D2494" t="str">
            <v>Đạo</v>
          </cell>
          <cell r="E2494" t="str">
            <v>12.07.90</v>
          </cell>
          <cell r="F2494" t="str">
            <v>12CĐ-TP1</v>
          </cell>
          <cell r="G2494" t="str">
            <v xml:space="preserve"> </v>
          </cell>
          <cell r="H2494" t="str">
            <v>B</v>
          </cell>
        </row>
        <row r="2495">
          <cell r="B2495" t="str">
            <v>12D201P015</v>
          </cell>
          <cell r="C2495" t="str">
            <v>Lê Nguyễn Tiến</v>
          </cell>
          <cell r="D2495" t="str">
            <v>Đạt</v>
          </cell>
          <cell r="E2495" t="str">
            <v>28.09.93</v>
          </cell>
          <cell r="F2495" t="str">
            <v>12CĐ-TP1</v>
          </cell>
          <cell r="G2495" t="str">
            <v xml:space="preserve"> </v>
          </cell>
          <cell r="I2495" t="str">
            <v>TP2</v>
          </cell>
        </row>
        <row r="2496">
          <cell r="B2496" t="str">
            <v>12D201P016</v>
          </cell>
          <cell r="C2496" t="str">
            <v>Ngô Nguyên</v>
          </cell>
          <cell r="D2496" t="str">
            <v>Đạt</v>
          </cell>
          <cell r="E2496" t="str">
            <v>09.09.94</v>
          </cell>
          <cell r="F2496" t="str">
            <v>12CĐ-TP1</v>
          </cell>
          <cell r="I2496" t="str">
            <v>VPNQ25.12.13CC</v>
          </cell>
        </row>
        <row r="2497">
          <cell r="B2497" t="str">
            <v>12D201P018</v>
          </cell>
          <cell r="C2497" t="str">
            <v>Trần Trí</v>
          </cell>
          <cell r="D2497" t="str">
            <v>Đồng</v>
          </cell>
          <cell r="E2497" t="str">
            <v>07.11.94</v>
          </cell>
          <cell r="F2497" t="str">
            <v>12CĐ-TP1</v>
          </cell>
          <cell r="G2497" t="str">
            <v xml:space="preserve"> </v>
          </cell>
          <cell r="I2497" t="str">
            <v>VPNQ25.12.13CC</v>
          </cell>
        </row>
        <row r="2498">
          <cell r="B2498" t="str">
            <v>12D201P020</v>
          </cell>
          <cell r="C2498" t="str">
            <v>Lương Vĩ</v>
          </cell>
          <cell r="D2498" t="str">
            <v>Hào</v>
          </cell>
          <cell r="E2498" t="str">
            <v>19.10.94</v>
          </cell>
          <cell r="F2498" t="str">
            <v>12CĐ-TP1</v>
          </cell>
          <cell r="G2498" t="str">
            <v xml:space="preserve"> </v>
          </cell>
          <cell r="I2498" t="str">
            <v>DT.Hoa</v>
          </cell>
        </row>
        <row r="2499">
          <cell r="B2499" t="str">
            <v>12D201P023</v>
          </cell>
          <cell r="C2499" t="str">
            <v>Phạm Trung</v>
          </cell>
          <cell r="D2499" t="str">
            <v>Hiếu</v>
          </cell>
          <cell r="E2499" t="str">
            <v>02.11.93</v>
          </cell>
          <cell r="F2499" t="str">
            <v>12CĐ-TP1</v>
          </cell>
          <cell r="G2499" t="str">
            <v>LT</v>
          </cell>
          <cell r="I2499" t="str">
            <v>TP2</v>
          </cell>
        </row>
        <row r="2500">
          <cell r="B2500" t="str">
            <v>12D201P076</v>
          </cell>
          <cell r="C2500" t="str">
            <v>Nguyễn Minh</v>
          </cell>
          <cell r="D2500" t="str">
            <v>Hoàng</v>
          </cell>
          <cell r="E2500" t="str">
            <v>23.06.94</v>
          </cell>
          <cell r="F2500" t="str">
            <v>12CĐ-TP1</v>
          </cell>
          <cell r="G2500" t="str">
            <v xml:space="preserve"> </v>
          </cell>
          <cell r="H2500" t="str">
            <v>B</v>
          </cell>
          <cell r="I2500" t="str">
            <v>TP2-VPNQ.VCC31/3CC14/4/14</v>
          </cell>
        </row>
        <row r="2501">
          <cell r="B2501" t="str">
            <v>12D201P026</v>
          </cell>
          <cell r="C2501" t="str">
            <v>Hoàng Văn</v>
          </cell>
          <cell r="D2501" t="str">
            <v>Hợp</v>
          </cell>
          <cell r="E2501" t="str">
            <v>19.06.90</v>
          </cell>
          <cell r="F2501" t="str">
            <v>12CĐ-TP1</v>
          </cell>
          <cell r="G2501" t="str">
            <v xml:space="preserve"> </v>
          </cell>
          <cell r="H2501" t="str">
            <v>B</v>
          </cell>
        </row>
        <row r="2502">
          <cell r="B2502" t="str">
            <v>12D201P027</v>
          </cell>
          <cell r="C2502" t="str">
            <v>Phạm Văn</v>
          </cell>
          <cell r="D2502" t="str">
            <v>Hộp</v>
          </cell>
          <cell r="E2502" t="str">
            <v>28.02.94</v>
          </cell>
          <cell r="F2502" t="str">
            <v>12CĐ-TP1</v>
          </cell>
          <cell r="G2502" t="str">
            <v xml:space="preserve"> </v>
          </cell>
          <cell r="H2502" t="str">
            <v>B</v>
          </cell>
          <cell r="I2502" t="str">
            <v>TP2</v>
          </cell>
        </row>
        <row r="2503">
          <cell r="B2503" t="str">
            <v>12D201P028</v>
          </cell>
          <cell r="C2503" t="str">
            <v>Lâm Tuấn</v>
          </cell>
          <cell r="D2503" t="str">
            <v>Hùng</v>
          </cell>
          <cell r="E2503" t="str">
            <v>11.01.94</v>
          </cell>
          <cell r="F2503" t="str">
            <v>12CĐ-TP1</v>
          </cell>
          <cell r="I2503" t="str">
            <v>DT.Hoa-VPNQ25.12.13CC-VPNQ.VCC31/3CC2_14/4/14</v>
          </cell>
        </row>
        <row r="2504">
          <cell r="B2504" t="str">
            <v>12D201P030</v>
          </cell>
          <cell r="C2504" t="str">
            <v>Vòng Dịu Vinh</v>
          </cell>
          <cell r="D2504" t="str">
            <v>Hưng</v>
          </cell>
          <cell r="E2504" t="str">
            <v>08.09.94</v>
          </cell>
          <cell r="F2504" t="str">
            <v>12CĐ-TP1</v>
          </cell>
          <cell r="G2504" t="str">
            <v xml:space="preserve"> </v>
          </cell>
          <cell r="I2504" t="str">
            <v>DT.Hoa-VPNQ25.12.13CC-VPNQ.VCC31/3CC2_14/4/14</v>
          </cell>
        </row>
        <row r="2505">
          <cell r="B2505" t="str">
            <v>12D201P032</v>
          </cell>
          <cell r="C2505" t="str">
            <v>Nguyễn Triết</v>
          </cell>
          <cell r="D2505" t="str">
            <v>Huy</v>
          </cell>
          <cell r="E2505" t="str">
            <v>04.11.94</v>
          </cell>
          <cell r="F2505" t="str">
            <v>12CĐ-TP1</v>
          </cell>
          <cell r="G2505" t="str">
            <v xml:space="preserve"> </v>
          </cell>
          <cell r="I2505" t="str">
            <v>VPNQ25.12.13CC</v>
          </cell>
        </row>
        <row r="2506">
          <cell r="B2506" t="str">
            <v>12D201P033</v>
          </cell>
          <cell r="C2506" t="str">
            <v>Ngô Đức</v>
          </cell>
          <cell r="D2506" t="str">
            <v>Huynh</v>
          </cell>
          <cell r="E2506" t="str">
            <v>11.10.94</v>
          </cell>
          <cell r="F2506" t="str">
            <v>12CĐ-TP1</v>
          </cell>
          <cell r="G2506" t="str">
            <v xml:space="preserve"> </v>
          </cell>
          <cell r="H2506" t="str">
            <v>B</v>
          </cell>
          <cell r="I2506" t="str">
            <v>TP2</v>
          </cell>
        </row>
        <row r="2507">
          <cell r="B2507" t="str">
            <v>12D201P034</v>
          </cell>
          <cell r="C2507" t="str">
            <v xml:space="preserve">Nguyễn </v>
          </cell>
          <cell r="D2507" t="str">
            <v>Kết</v>
          </cell>
          <cell r="E2507" t="str">
            <v>10.03.94</v>
          </cell>
          <cell r="F2507" t="str">
            <v>12CĐ-TP1</v>
          </cell>
          <cell r="G2507" t="str">
            <v xml:space="preserve"> </v>
          </cell>
          <cell r="H2507" t="str">
            <v>B</v>
          </cell>
        </row>
        <row r="2508">
          <cell r="B2508" t="str">
            <v>12D201P035</v>
          </cell>
          <cell r="C2508" t="str">
            <v>Chềng Gia</v>
          </cell>
          <cell r="D2508" t="str">
            <v>Kiệt</v>
          </cell>
          <cell r="E2508" t="str">
            <v>28.04.94</v>
          </cell>
          <cell r="F2508" t="str">
            <v>12CĐ-TP1</v>
          </cell>
          <cell r="G2508" t="str">
            <v xml:space="preserve"> </v>
          </cell>
          <cell r="I2508" t="str">
            <v>TP2-DT.Hoa</v>
          </cell>
        </row>
        <row r="2509">
          <cell r="B2509" t="str">
            <v>12D201P037</v>
          </cell>
          <cell r="C2509" t="str">
            <v>Nguyễn Văn</v>
          </cell>
          <cell r="D2509" t="str">
            <v>Lâm</v>
          </cell>
          <cell r="E2509" t="str">
            <v>24.08.93</v>
          </cell>
          <cell r="F2509" t="str">
            <v>12CĐ-TP1</v>
          </cell>
          <cell r="G2509" t="str">
            <v xml:space="preserve"> </v>
          </cell>
          <cell r="H2509" t="str">
            <v>B</v>
          </cell>
          <cell r="I2509" t="str">
            <v>TP2</v>
          </cell>
        </row>
        <row r="2510">
          <cell r="B2510" t="str">
            <v>12D201P039</v>
          </cell>
          <cell r="C2510" t="str">
            <v>Nguyễn Ngọc</v>
          </cell>
          <cell r="D2510" t="str">
            <v>Lợi</v>
          </cell>
          <cell r="E2510" t="str">
            <v>19.02.93</v>
          </cell>
          <cell r="F2510" t="str">
            <v>12CĐ-TP1</v>
          </cell>
          <cell r="G2510" t="str">
            <v xml:space="preserve"> </v>
          </cell>
          <cell r="H2510" t="str">
            <v>B</v>
          </cell>
          <cell r="I2510" t="str">
            <v>BL08/12/2014</v>
          </cell>
        </row>
        <row r="2511">
          <cell r="B2511" t="str">
            <v>12D201P040</v>
          </cell>
          <cell r="C2511" t="str">
            <v>Triệu Đại</v>
          </cell>
          <cell r="D2511" t="str">
            <v>Lợi</v>
          </cell>
          <cell r="E2511" t="str">
            <v>16.07.94</v>
          </cell>
          <cell r="F2511" t="str">
            <v>12CĐ-TP1</v>
          </cell>
          <cell r="G2511" t="str">
            <v xml:space="preserve"> </v>
          </cell>
          <cell r="H2511" t="str">
            <v>B</v>
          </cell>
        </row>
        <row r="2512">
          <cell r="B2512" t="str">
            <v>12D201P044</v>
          </cell>
          <cell r="C2512" t="str">
            <v>Nguyễn Văn</v>
          </cell>
          <cell r="D2512" t="str">
            <v>Lượng</v>
          </cell>
          <cell r="E2512" t="str">
            <v>25.07.94</v>
          </cell>
          <cell r="F2512" t="str">
            <v>12CĐ-TP1</v>
          </cell>
          <cell r="G2512" t="str">
            <v xml:space="preserve"> </v>
          </cell>
          <cell r="H2512" t="str">
            <v>B</v>
          </cell>
        </row>
        <row r="2513">
          <cell r="B2513" t="str">
            <v>12D201P045</v>
          </cell>
          <cell r="C2513" t="str">
            <v>Lê Song Trang</v>
          </cell>
          <cell r="D2513" t="str">
            <v>Nhã</v>
          </cell>
          <cell r="E2513" t="str">
            <v>01.06.94</v>
          </cell>
          <cell r="F2513" t="str">
            <v>12CĐ-TP1</v>
          </cell>
          <cell r="G2513" t="str">
            <v>Nữ</v>
          </cell>
          <cell r="H2513" t="str">
            <v>B</v>
          </cell>
        </row>
        <row r="2514">
          <cell r="B2514" t="str">
            <v>12D201P047</v>
          </cell>
          <cell r="C2514" t="str">
            <v>Võ Trọng</v>
          </cell>
          <cell r="D2514" t="str">
            <v>Nhân</v>
          </cell>
          <cell r="E2514" t="str">
            <v>16.03.94</v>
          </cell>
          <cell r="F2514" t="str">
            <v>12CĐ-TP1</v>
          </cell>
          <cell r="G2514" t="str">
            <v xml:space="preserve"> </v>
          </cell>
          <cell r="I2514" t="str">
            <v>TP2-VPNQ.VCC31/3CC14/4/14</v>
          </cell>
        </row>
        <row r="2515">
          <cell r="B2515" t="str">
            <v>12D201P048</v>
          </cell>
          <cell r="C2515" t="str">
            <v>Nguyễn Yến</v>
          </cell>
          <cell r="D2515" t="str">
            <v>Nhi</v>
          </cell>
          <cell r="E2515" t="str">
            <v>28.09.94</v>
          </cell>
          <cell r="F2515" t="str">
            <v>12CĐ-TP1</v>
          </cell>
          <cell r="G2515" t="str">
            <v>Nữ</v>
          </cell>
          <cell r="H2515" t="str">
            <v>B</v>
          </cell>
        </row>
        <row r="2516">
          <cell r="B2516" t="str">
            <v>12D201P074</v>
          </cell>
          <cell r="C2516" t="str">
            <v>Phạm Ngọc Quang</v>
          </cell>
          <cell r="D2516" t="str">
            <v>Phi</v>
          </cell>
          <cell r="E2516" t="str">
            <v>31.10.94</v>
          </cell>
          <cell r="F2516" t="str">
            <v>12CĐ-TP1</v>
          </cell>
          <cell r="G2516" t="str">
            <v xml:space="preserve"> </v>
          </cell>
          <cell r="I2516" t="str">
            <v>TP2-VPNQ.VCC31/3CC14/4/14</v>
          </cell>
        </row>
        <row r="2517">
          <cell r="B2517" t="str">
            <v>12D201P050</v>
          </cell>
          <cell r="C2517" t="str">
            <v>Võ Hoàng</v>
          </cell>
          <cell r="D2517" t="str">
            <v>Phúc</v>
          </cell>
          <cell r="E2517" t="str">
            <v>22.12.93</v>
          </cell>
          <cell r="F2517" t="str">
            <v>12CĐ-TP1</v>
          </cell>
          <cell r="G2517" t="str">
            <v xml:space="preserve"> </v>
          </cell>
        </row>
        <row r="2518">
          <cell r="B2518" t="str">
            <v>12D201P051</v>
          </cell>
          <cell r="C2518" t="str">
            <v>Lý Hồng</v>
          </cell>
          <cell r="D2518" t="str">
            <v>Phương</v>
          </cell>
          <cell r="E2518" t="str">
            <v>20.03.94</v>
          </cell>
          <cell r="F2518" t="str">
            <v>12CĐ-TP1</v>
          </cell>
          <cell r="G2518" t="str">
            <v xml:space="preserve"> </v>
          </cell>
          <cell r="I2518" t="str">
            <v>TP2</v>
          </cell>
        </row>
        <row r="2519">
          <cell r="B2519" t="str">
            <v>12D201P053</v>
          </cell>
          <cell r="C2519" t="str">
            <v>Trần Công</v>
          </cell>
          <cell r="D2519" t="str">
            <v>Quan</v>
          </cell>
          <cell r="E2519" t="str">
            <v>29.07.94</v>
          </cell>
          <cell r="F2519" t="str">
            <v>12CĐ-TP1</v>
          </cell>
          <cell r="G2519" t="str">
            <v xml:space="preserve"> </v>
          </cell>
          <cell r="I2519" t="str">
            <v>TP2</v>
          </cell>
        </row>
        <row r="2520">
          <cell r="B2520" t="str">
            <v>12D201P054</v>
          </cell>
          <cell r="C2520" t="str">
            <v>Đặng Minh</v>
          </cell>
          <cell r="D2520" t="str">
            <v>Quang</v>
          </cell>
          <cell r="E2520" t="str">
            <v>20.11.91</v>
          </cell>
          <cell r="F2520" t="str">
            <v>12CĐ-TP1</v>
          </cell>
          <cell r="H2520" t="str">
            <v>B</v>
          </cell>
          <cell r="I2520" t="str">
            <v>BĐXN-VPNQ.VCC31/3CC14/4/14</v>
          </cell>
        </row>
        <row r="2521">
          <cell r="B2521" t="str">
            <v>12D201P055</v>
          </cell>
          <cell r="C2521" t="str">
            <v>Trần Hữu</v>
          </cell>
          <cell r="D2521" t="str">
            <v>Quang</v>
          </cell>
          <cell r="E2521" t="str">
            <v>10.07.93</v>
          </cell>
          <cell r="F2521" t="str">
            <v>12CĐ-TP1</v>
          </cell>
          <cell r="G2521" t="str">
            <v xml:space="preserve"> </v>
          </cell>
          <cell r="I2521" t="str">
            <v>TP2-VPNQ25.12.13CC</v>
          </cell>
        </row>
        <row r="2522">
          <cell r="B2522" t="str">
            <v>12D201P056</v>
          </cell>
          <cell r="C2522" t="str">
            <v>Nguyễn Huỳnh Mạnh</v>
          </cell>
          <cell r="D2522" t="str">
            <v>Quốc</v>
          </cell>
          <cell r="E2522" t="str">
            <v>01.04.94</v>
          </cell>
          <cell r="F2522" t="str">
            <v>12CĐ-TP1</v>
          </cell>
          <cell r="G2522" t="str">
            <v xml:space="preserve"> </v>
          </cell>
          <cell r="I2522" t="str">
            <v>VPNQ.VCC31.3CC14/4/14</v>
          </cell>
        </row>
        <row r="2523">
          <cell r="B2523" t="str">
            <v>12D201P057</v>
          </cell>
          <cell r="C2523" t="str">
            <v>Nguyễn Tấn</v>
          </cell>
          <cell r="D2523" t="str">
            <v>Quốc</v>
          </cell>
          <cell r="E2523" t="str">
            <v>17.09.94</v>
          </cell>
          <cell r="F2523" t="str">
            <v>12CĐ-TP1</v>
          </cell>
          <cell r="I2523" t="str">
            <v>TP2</v>
          </cell>
        </row>
        <row r="2524">
          <cell r="B2524" t="str">
            <v>12D201P058</v>
          </cell>
          <cell r="C2524" t="str">
            <v>Huỳnh Ngọc</v>
          </cell>
          <cell r="D2524" t="str">
            <v>Quyền</v>
          </cell>
          <cell r="E2524" t="str">
            <v>15.06.94</v>
          </cell>
          <cell r="F2524" t="str">
            <v>12CĐ-TP1</v>
          </cell>
          <cell r="G2524" t="str">
            <v xml:space="preserve"> </v>
          </cell>
          <cell r="H2524" t="str">
            <v>B</v>
          </cell>
        </row>
        <row r="2525">
          <cell r="B2525" t="str">
            <v>12D201P059</v>
          </cell>
          <cell r="C2525" t="str">
            <v>Nguyễn Tuấn</v>
          </cell>
          <cell r="D2525" t="str">
            <v>Sang</v>
          </cell>
          <cell r="E2525" t="str">
            <v>09.03.92</v>
          </cell>
          <cell r="F2525" t="str">
            <v>12CĐ-TP1</v>
          </cell>
          <cell r="G2525" t="str">
            <v xml:space="preserve"> </v>
          </cell>
          <cell r="I2525" t="str">
            <v>TP2</v>
          </cell>
        </row>
        <row r="2526">
          <cell r="B2526" t="str">
            <v>12D201P060</v>
          </cell>
          <cell r="C2526" t="str">
            <v>Nguyễn Trần Hoàng</v>
          </cell>
          <cell r="D2526" t="str">
            <v>Tâm</v>
          </cell>
          <cell r="E2526" t="str">
            <v>05.02.93</v>
          </cell>
          <cell r="F2526" t="str">
            <v>12CĐ-TP1</v>
          </cell>
          <cell r="G2526" t="str">
            <v xml:space="preserve"> </v>
          </cell>
          <cell r="I2526" t="str">
            <v>BL17/09/2014</v>
          </cell>
        </row>
        <row r="2527">
          <cell r="B2527" t="str">
            <v>12D201P061</v>
          </cell>
          <cell r="C2527" t="str">
            <v>Nguyễn Minh</v>
          </cell>
          <cell r="D2527" t="str">
            <v>Tấn</v>
          </cell>
          <cell r="E2527" t="str">
            <v>01.04.93</v>
          </cell>
          <cell r="F2527" t="str">
            <v>12CĐ-TP1</v>
          </cell>
          <cell r="G2527" t="str">
            <v xml:space="preserve"> </v>
          </cell>
          <cell r="H2527" t="str">
            <v>B</v>
          </cell>
          <cell r="I2527" t="str">
            <v>TP2</v>
          </cell>
        </row>
        <row r="2528">
          <cell r="B2528" t="str">
            <v>12D201P063</v>
          </cell>
          <cell r="C2528" t="str">
            <v>Nguyễn Thái</v>
          </cell>
          <cell r="D2528" t="str">
            <v>Thành</v>
          </cell>
          <cell r="E2528" t="str">
            <v>25.09.94</v>
          </cell>
          <cell r="F2528" t="str">
            <v>12CĐ-TP1</v>
          </cell>
          <cell r="G2528" t="str">
            <v xml:space="preserve"> </v>
          </cell>
          <cell r="I2528" t="str">
            <v>TP2</v>
          </cell>
        </row>
        <row r="2529">
          <cell r="B2529" t="str">
            <v>12D201P064</v>
          </cell>
          <cell r="C2529" t="str">
            <v>Trần Ngọc Thanh</v>
          </cell>
          <cell r="D2529" t="str">
            <v>Thảo</v>
          </cell>
          <cell r="E2529" t="str">
            <v>07.09.94</v>
          </cell>
          <cell r="F2529" t="str">
            <v>12CĐ-TP1</v>
          </cell>
          <cell r="G2529" t="str">
            <v xml:space="preserve"> </v>
          </cell>
          <cell r="H2529" t="str">
            <v>B</v>
          </cell>
          <cell r="I2529" t="str">
            <v>VPNQ.VCC31.3CC14/4/14</v>
          </cell>
        </row>
        <row r="2530">
          <cell r="B2530" t="str">
            <v>12D201P067</v>
          </cell>
          <cell r="C2530" t="str">
            <v>Trần</v>
          </cell>
          <cell r="D2530" t="str">
            <v>Tiến</v>
          </cell>
          <cell r="E2530" t="str">
            <v>10.12.93</v>
          </cell>
          <cell r="F2530" t="str">
            <v>12CĐ-TP1</v>
          </cell>
          <cell r="G2530" t="str">
            <v xml:space="preserve"> </v>
          </cell>
          <cell r="H2530" t="str">
            <v>B</v>
          </cell>
          <cell r="I2530" t="str">
            <v>TP2-VPNQ25.12.13KT</v>
          </cell>
        </row>
        <row r="2531">
          <cell r="B2531" t="str">
            <v>12D201P070</v>
          </cell>
          <cell r="C2531" t="str">
            <v>Lương Hoàng</v>
          </cell>
          <cell r="D2531" t="str">
            <v>Trọng</v>
          </cell>
          <cell r="E2531" t="str">
            <v>19.08.90</v>
          </cell>
          <cell r="F2531" t="str">
            <v>12CĐ-TP1</v>
          </cell>
          <cell r="G2531" t="str">
            <v>LPKL</v>
          </cell>
        </row>
        <row r="2532">
          <cell r="B2532" t="str">
            <v>12D201P071</v>
          </cell>
          <cell r="C2532" t="str">
            <v>Huỳnh Minh</v>
          </cell>
          <cell r="D2532" t="str">
            <v>Trung</v>
          </cell>
          <cell r="E2532" t="str">
            <v>11.08.93</v>
          </cell>
          <cell r="F2532" t="str">
            <v>12CĐ-TP1</v>
          </cell>
          <cell r="G2532" t="str">
            <v xml:space="preserve"> </v>
          </cell>
          <cell r="I2532" t="str">
            <v>TP2-VPNQ25.12.13CC</v>
          </cell>
        </row>
        <row r="2533">
          <cell r="B2533" t="str">
            <v>12D201P073</v>
          </cell>
          <cell r="C2533" t="str">
            <v>Phan Anh</v>
          </cell>
          <cell r="D2533" t="str">
            <v>Tú</v>
          </cell>
          <cell r="E2533" t="str">
            <v>09.03.94</v>
          </cell>
          <cell r="F2533" t="str">
            <v>12CĐ-TP1</v>
          </cell>
          <cell r="G2533" t="str">
            <v xml:space="preserve"> </v>
          </cell>
          <cell r="I2533" t="str">
            <v>TP2</v>
          </cell>
        </row>
        <row r="2534">
          <cell r="B2534" t="str">
            <v>11D0040037</v>
          </cell>
          <cell r="C2534" t="str">
            <v>Phạm Vũ</v>
          </cell>
          <cell r="D2534" t="str">
            <v>An</v>
          </cell>
          <cell r="E2534" t="str">
            <v>08.02.93</v>
          </cell>
          <cell r="F2534" t="str">
            <v>12CĐ-TP1</v>
          </cell>
          <cell r="G2534" t="str">
            <v>r</v>
          </cell>
          <cell r="H2534" t="str">
            <v>B</v>
          </cell>
          <cell r="I2534" t="str">
            <v>TNH.11CĐ-TP3</v>
          </cell>
        </row>
        <row r="2535">
          <cell r="B2535" t="str">
            <v>11D0040002</v>
          </cell>
          <cell r="C2535" t="str">
            <v>Nhữ Huỳnh Phi</v>
          </cell>
          <cell r="D2535" t="str">
            <v>Anh</v>
          </cell>
          <cell r="E2535" t="str">
            <v>26.06.92</v>
          </cell>
          <cell r="F2535" t="str">
            <v>12CĐ-TP1</v>
          </cell>
          <cell r="G2535" t="str">
            <v>r</v>
          </cell>
          <cell r="H2535" t="str">
            <v>B</v>
          </cell>
          <cell r="I2535" t="str">
            <v>TNH.11CĐ-TP2-VPNQ.VCC31/3CC14/4/14</v>
          </cell>
        </row>
        <row r="2536">
          <cell r="B2536" t="str">
            <v>11D0040234</v>
          </cell>
          <cell r="C2536" t="str">
            <v>Nguyễn Hồng</v>
          </cell>
          <cell r="D2536" t="str">
            <v>Ân</v>
          </cell>
          <cell r="E2536" t="str">
            <v>06.05.92</v>
          </cell>
          <cell r="F2536" t="str">
            <v>12CĐ-TP1</v>
          </cell>
          <cell r="G2536" t="str">
            <v>r</v>
          </cell>
          <cell r="H2536" t="str">
            <v>B</v>
          </cell>
          <cell r="I2536" t="str">
            <v>Tự ý nghỉ từ 12/4/2014</v>
          </cell>
        </row>
        <row r="2537">
          <cell r="B2537" t="str">
            <v>11D0040014</v>
          </cell>
          <cell r="C2537" t="str">
            <v>Nguyễn Hiến</v>
          </cell>
          <cell r="D2537" t="str">
            <v>Đông</v>
          </cell>
          <cell r="E2537" t="str">
            <v>21.08.93</v>
          </cell>
          <cell r="F2537" t="str">
            <v>12CĐ-TP1</v>
          </cell>
          <cell r="G2537" t="str">
            <v>r</v>
          </cell>
          <cell r="H2537" t="str">
            <v>B</v>
          </cell>
          <cell r="I2537" t="str">
            <v>ĐC.11CĐ-TP1</v>
          </cell>
        </row>
        <row r="2538">
          <cell r="B2538" t="str">
            <v>11D0040120</v>
          </cell>
          <cell r="C2538" t="str">
            <v>Nguyễn Trọng Trường</v>
          </cell>
          <cell r="D2538" t="str">
            <v>Giang</v>
          </cell>
          <cell r="E2538" t="str">
            <v>12.01.93</v>
          </cell>
          <cell r="F2538" t="str">
            <v>12CĐ-TP1</v>
          </cell>
          <cell r="G2538" t="str">
            <v>r</v>
          </cell>
          <cell r="H2538" t="str">
            <v>B</v>
          </cell>
          <cell r="I2538" t="str">
            <v>TNH.11CĐ-TP3-VPNQ25.12.13CC</v>
          </cell>
        </row>
        <row r="2539">
          <cell r="B2539" t="str">
            <v>11D0040136</v>
          </cell>
          <cell r="C2539" t="str">
            <v>Nguyễn Tri</v>
          </cell>
          <cell r="D2539" t="str">
            <v>Hưng</v>
          </cell>
          <cell r="E2539" t="str">
            <v>15.01.91</v>
          </cell>
          <cell r="F2539" t="str">
            <v>12CĐ-TP1</v>
          </cell>
          <cell r="G2539" t="str">
            <v>r</v>
          </cell>
          <cell r="H2539" t="str">
            <v>B</v>
          </cell>
          <cell r="I2539" t="str">
            <v>ĐC.11CĐ-TP4</v>
          </cell>
        </row>
        <row r="2540">
          <cell r="B2540" t="str">
            <v>11D0040165</v>
          </cell>
          <cell r="C2540" t="str">
            <v>Trần Hoàng</v>
          </cell>
          <cell r="D2540" t="str">
            <v>Phú</v>
          </cell>
          <cell r="E2540" t="str">
            <v>01.01.93</v>
          </cell>
          <cell r="F2540" t="str">
            <v>12CĐ-TP1</v>
          </cell>
          <cell r="G2540" t="str">
            <v>r</v>
          </cell>
          <cell r="H2540" t="str">
            <v>B</v>
          </cell>
          <cell r="I2540" t="str">
            <v>ĐC.11CĐ-TP4</v>
          </cell>
        </row>
        <row r="2541">
          <cell r="B2541" t="str">
            <v>11D0040166</v>
          </cell>
          <cell r="C2541" t="str">
            <v>Võ Đại</v>
          </cell>
          <cell r="D2541" t="str">
            <v>Phú</v>
          </cell>
          <cell r="E2541" t="str">
            <v>12.12.93</v>
          </cell>
          <cell r="F2541" t="str">
            <v>12CĐ-TP1</v>
          </cell>
          <cell r="G2541" t="str">
            <v>r</v>
          </cell>
          <cell r="I2541" t="str">
            <v>Tự ý nghỉ từ 12/4/2014</v>
          </cell>
        </row>
        <row r="2542">
          <cell r="B2542" t="str">
            <v>11D0040190</v>
          </cell>
          <cell r="C2542" t="str">
            <v>Nguyễn Tiến</v>
          </cell>
          <cell r="D2542" t="str">
            <v>Thành</v>
          </cell>
          <cell r="E2542" t="str">
            <v>14.12.93</v>
          </cell>
          <cell r="F2542" t="str">
            <v>12CĐ-TP1</v>
          </cell>
          <cell r="G2542" t="str">
            <v>r</v>
          </cell>
          <cell r="H2542" t="str">
            <v>B</v>
          </cell>
          <cell r="I2542" t="str">
            <v>TNH.11CĐ-TP2-VPNQ25.12.13KT</v>
          </cell>
        </row>
        <row r="2543">
          <cell r="B2543" t="str">
            <v>11D0040082</v>
          </cell>
          <cell r="C2543" t="str">
            <v>Nguyễn Lương Minh</v>
          </cell>
          <cell r="D2543" t="str">
            <v>Toàn</v>
          </cell>
          <cell r="E2543" t="str">
            <v>21.01.93</v>
          </cell>
          <cell r="F2543" t="str">
            <v>12CĐ-TP1</v>
          </cell>
          <cell r="G2543" t="str">
            <v>r</v>
          </cell>
          <cell r="I2543" t="str">
            <v>TNH.11CĐ-TP2-VPNQ25.12.13CC-VPNQ.VCC31/3CC2_14/4/14</v>
          </cell>
        </row>
        <row r="2544">
          <cell r="B2544" t="str">
            <v>11D0040087</v>
          </cell>
          <cell r="C2544" t="str">
            <v>Trần Hoàng</v>
          </cell>
          <cell r="D2544" t="str">
            <v>Vĩnh</v>
          </cell>
          <cell r="E2544" t="str">
            <v>24.05.93</v>
          </cell>
          <cell r="F2544" t="str">
            <v>12CĐ-TP1</v>
          </cell>
          <cell r="G2544" t="str">
            <v>r</v>
          </cell>
          <cell r="H2544" t="str">
            <v>B</v>
          </cell>
          <cell r="I2544" t="str">
            <v>BL.11CĐ-TP2-VPNQ25.12.13CC</v>
          </cell>
        </row>
        <row r="2545">
          <cell r="B2545" t="str">
            <v>12D201M001</v>
          </cell>
          <cell r="C2545" t="str">
            <v>Vũ Tuấn</v>
          </cell>
          <cell r="D2545" t="str">
            <v>Anh</v>
          </cell>
          <cell r="E2545" t="str">
            <v>15.01.94</v>
          </cell>
          <cell r="F2545" t="str">
            <v>12CĐ-TM1</v>
          </cell>
          <cell r="G2545" t="str">
            <v xml:space="preserve"> </v>
          </cell>
        </row>
        <row r="2546">
          <cell r="B2546" t="str">
            <v>12D201M003</v>
          </cell>
          <cell r="C2546" t="str">
            <v>Nguyễn Hữu</v>
          </cell>
          <cell r="D2546" t="str">
            <v>Bình</v>
          </cell>
          <cell r="E2546" t="str">
            <v>16.01.94</v>
          </cell>
          <cell r="F2546" t="str">
            <v>12CĐ-TM1</v>
          </cell>
          <cell r="G2546" t="str">
            <v xml:space="preserve"> </v>
          </cell>
          <cell r="H2546" t="str">
            <v>B</v>
          </cell>
        </row>
        <row r="2547">
          <cell r="B2547" t="str">
            <v>12D201M004</v>
          </cell>
          <cell r="C2547" t="str">
            <v>Nguyễn Hữu</v>
          </cell>
          <cell r="D2547" t="str">
            <v>Bôn</v>
          </cell>
          <cell r="E2547" t="str">
            <v>10.01.94</v>
          </cell>
          <cell r="F2547" t="str">
            <v>12CĐ-TM1</v>
          </cell>
          <cell r="G2547" t="str">
            <v xml:space="preserve"> </v>
          </cell>
          <cell r="H2547" t="str">
            <v>B</v>
          </cell>
          <cell r="I2547" t="str">
            <v>TM2</v>
          </cell>
        </row>
        <row r="2548">
          <cell r="B2548" t="str">
            <v>12D201M076</v>
          </cell>
          <cell r="C2548" t="str">
            <v>Ngô Chí</v>
          </cell>
          <cell r="D2548" t="str">
            <v>Cảnh</v>
          </cell>
          <cell r="E2548" t="str">
            <v>03.02.94</v>
          </cell>
          <cell r="F2548" t="str">
            <v>12CĐ-TM1</v>
          </cell>
          <cell r="I2548" t="str">
            <v>TM2</v>
          </cell>
        </row>
        <row r="2549">
          <cell r="B2549" t="str">
            <v>12D201M005</v>
          </cell>
          <cell r="C2549" t="str">
            <v xml:space="preserve">Nguyễn </v>
          </cell>
          <cell r="D2549" t="str">
            <v>Cấp</v>
          </cell>
          <cell r="E2549" t="str">
            <v>20.02.94</v>
          </cell>
          <cell r="F2549" t="str">
            <v>12CĐ-TM1</v>
          </cell>
          <cell r="G2549" t="str">
            <v xml:space="preserve"> </v>
          </cell>
          <cell r="I2549" t="str">
            <v>TM2</v>
          </cell>
        </row>
        <row r="2550">
          <cell r="B2550" t="str">
            <v>12D201M006</v>
          </cell>
          <cell r="C2550" t="str">
            <v>Trần Ái</v>
          </cell>
          <cell r="D2550" t="str">
            <v>Châu</v>
          </cell>
          <cell r="E2550" t="str">
            <v>07.10.93</v>
          </cell>
          <cell r="F2550" t="str">
            <v>12CĐ-TM1</v>
          </cell>
          <cell r="G2550" t="str">
            <v>Nữ</v>
          </cell>
          <cell r="I2550" t="str">
            <v>DT.Hoa</v>
          </cell>
        </row>
        <row r="2551">
          <cell r="B2551" t="str">
            <v>12D201M007</v>
          </cell>
          <cell r="C2551" t="str">
            <v>Tiên Thạnh</v>
          </cell>
          <cell r="D2551" t="str">
            <v>Chí</v>
          </cell>
          <cell r="E2551" t="str">
            <v>02.08.94</v>
          </cell>
          <cell r="F2551" t="str">
            <v>12CĐ-TM1</v>
          </cell>
          <cell r="G2551" t="str">
            <v xml:space="preserve"> </v>
          </cell>
          <cell r="I2551" t="str">
            <v>DT.Hoa</v>
          </cell>
        </row>
        <row r="2552">
          <cell r="B2552" t="str">
            <v>12D201M008</v>
          </cell>
          <cell r="C2552" t="str">
            <v>Trần Đức</v>
          </cell>
          <cell r="D2552" t="str">
            <v>Công</v>
          </cell>
          <cell r="E2552" t="str">
            <v>09.07.94</v>
          </cell>
          <cell r="F2552" t="str">
            <v>12CĐ-TM1</v>
          </cell>
          <cell r="G2552" t="str">
            <v xml:space="preserve"> </v>
          </cell>
          <cell r="H2552" t="str">
            <v>B</v>
          </cell>
          <cell r="I2552" t="str">
            <v>TM2</v>
          </cell>
        </row>
        <row r="2553">
          <cell r="B2553" t="str">
            <v>12D201M009</v>
          </cell>
          <cell r="C2553" t="str">
            <v>Nguyễn Bình</v>
          </cell>
          <cell r="D2553" t="str">
            <v>Cứ</v>
          </cell>
          <cell r="E2553" t="str">
            <v>04.11.94</v>
          </cell>
          <cell r="F2553" t="str">
            <v>12CĐ-TM1</v>
          </cell>
          <cell r="G2553" t="str">
            <v xml:space="preserve"> </v>
          </cell>
          <cell r="H2553" t="str">
            <v>B</v>
          </cell>
          <cell r="I2553" t="str">
            <v>TM2</v>
          </cell>
        </row>
        <row r="2554">
          <cell r="B2554" t="str">
            <v>12D201M010</v>
          </cell>
          <cell r="C2554" t="str">
            <v>Trương Thị Phương</v>
          </cell>
          <cell r="D2554" t="str">
            <v>Dung</v>
          </cell>
          <cell r="E2554" t="str">
            <v>16.04.93</v>
          </cell>
          <cell r="F2554" t="str">
            <v>12CĐ-TM1</v>
          </cell>
          <cell r="G2554" t="str">
            <v>Nữ</v>
          </cell>
          <cell r="H2554" t="str">
            <v>B</v>
          </cell>
        </row>
        <row r="2555">
          <cell r="B2555" t="str">
            <v>12D201M011</v>
          </cell>
          <cell r="C2555" t="str">
            <v>Nguyễn Duy</v>
          </cell>
          <cell r="D2555" t="str">
            <v>Dương</v>
          </cell>
          <cell r="E2555" t="str">
            <v>29.09.94</v>
          </cell>
          <cell r="F2555" t="str">
            <v>12CĐ-TM1</v>
          </cell>
          <cell r="G2555" t="str">
            <v xml:space="preserve"> </v>
          </cell>
        </row>
        <row r="2556">
          <cell r="B2556" t="str">
            <v>12D201M013</v>
          </cell>
          <cell r="C2556" t="str">
            <v>Phan Trần Quốc</v>
          </cell>
          <cell r="D2556" t="str">
            <v>Duy</v>
          </cell>
          <cell r="E2556" t="str">
            <v>21.07.94</v>
          </cell>
          <cell r="F2556" t="str">
            <v>12CĐ-TM1</v>
          </cell>
          <cell r="G2556" t="str">
            <v xml:space="preserve"> </v>
          </cell>
        </row>
        <row r="2557">
          <cell r="B2557" t="str">
            <v>12D201M014</v>
          </cell>
          <cell r="C2557" t="str">
            <v>Huỳnh Tiến</v>
          </cell>
          <cell r="D2557" t="str">
            <v>Đạt</v>
          </cell>
          <cell r="E2557" t="str">
            <v>15.06.93</v>
          </cell>
          <cell r="F2557" t="str">
            <v>12CĐ-TM1</v>
          </cell>
          <cell r="G2557" t="str">
            <v xml:space="preserve"> </v>
          </cell>
          <cell r="I2557" t="str">
            <v>TM2</v>
          </cell>
        </row>
        <row r="2558">
          <cell r="B2558" t="str">
            <v>12D201M015</v>
          </cell>
          <cell r="C2558" t="str">
            <v>Kiều Tiến</v>
          </cell>
          <cell r="D2558" t="str">
            <v>Đạt</v>
          </cell>
          <cell r="E2558" t="str">
            <v>17.11.94</v>
          </cell>
          <cell r="F2558" t="str">
            <v>12CĐ-TM1</v>
          </cell>
          <cell r="G2558" t="str">
            <v xml:space="preserve"> </v>
          </cell>
          <cell r="H2558" t="str">
            <v>B</v>
          </cell>
        </row>
        <row r="2559">
          <cell r="B2559" t="str">
            <v>12D201M016</v>
          </cell>
          <cell r="C2559" t="str">
            <v>Nguyễn Tấn</v>
          </cell>
          <cell r="D2559" t="str">
            <v>Đạt</v>
          </cell>
          <cell r="E2559" t="str">
            <v>16.08.93</v>
          </cell>
          <cell r="F2559" t="str">
            <v>12CĐ-TM1</v>
          </cell>
          <cell r="G2559" t="str">
            <v>LPHT</v>
          </cell>
          <cell r="H2559" t="str">
            <v>B</v>
          </cell>
          <cell r="I2559" t="str">
            <v>TM2</v>
          </cell>
        </row>
        <row r="2560">
          <cell r="B2560" t="str">
            <v>12D201M017</v>
          </cell>
          <cell r="C2560" t="str">
            <v>Huỳnh</v>
          </cell>
          <cell r="D2560" t="str">
            <v>Đô</v>
          </cell>
          <cell r="E2560" t="str">
            <v>06.07.94</v>
          </cell>
          <cell r="F2560" t="str">
            <v>12CĐ-TM1</v>
          </cell>
          <cell r="G2560" t="str">
            <v xml:space="preserve"> </v>
          </cell>
          <cell r="H2560" t="str">
            <v>B</v>
          </cell>
        </row>
        <row r="2561">
          <cell r="B2561" t="str">
            <v>12D201M018</v>
          </cell>
          <cell r="C2561" t="str">
            <v>Lê Nguyễn Phú</v>
          </cell>
          <cell r="D2561" t="str">
            <v>Giàu</v>
          </cell>
          <cell r="E2561" t="str">
            <v>24.10.94</v>
          </cell>
          <cell r="F2561" t="str">
            <v>12CĐ-TM1</v>
          </cell>
          <cell r="G2561" t="str">
            <v xml:space="preserve"> </v>
          </cell>
          <cell r="I2561" t="str">
            <v>TM2</v>
          </cell>
        </row>
        <row r="2562">
          <cell r="B2562" t="str">
            <v>12D201M075</v>
          </cell>
          <cell r="C2562" t="str">
            <v xml:space="preserve">Lưu Khôn </v>
          </cell>
          <cell r="D2562" t="str">
            <v>Hải</v>
          </cell>
          <cell r="E2562" t="str">
            <v>11.11.94</v>
          </cell>
          <cell r="F2562" t="str">
            <v>12CĐ-TM1</v>
          </cell>
          <cell r="I2562" t="str">
            <v>BL 24/09/2014</v>
          </cell>
        </row>
        <row r="2563">
          <cell r="B2563" t="str">
            <v>12D201M019</v>
          </cell>
          <cell r="C2563" t="str">
            <v>Nguyễn Thanh</v>
          </cell>
          <cell r="D2563" t="str">
            <v>Hải</v>
          </cell>
          <cell r="E2563" t="str">
            <v>14.02.93</v>
          </cell>
          <cell r="F2563" t="str">
            <v>12CĐ-TM1</v>
          </cell>
          <cell r="G2563" t="str">
            <v xml:space="preserve"> </v>
          </cell>
          <cell r="H2563" t="str">
            <v>B</v>
          </cell>
        </row>
        <row r="2564">
          <cell r="B2564" t="str">
            <v>12D201M020</v>
          </cell>
          <cell r="C2564" t="str">
            <v>Nguyễn Vũ</v>
          </cell>
          <cell r="D2564" t="str">
            <v>Hải</v>
          </cell>
          <cell r="E2564" t="str">
            <v>01.01.94</v>
          </cell>
          <cell r="F2564" t="str">
            <v>12CĐ-TM1</v>
          </cell>
          <cell r="G2564" t="str">
            <v xml:space="preserve"> </v>
          </cell>
          <cell r="H2564" t="str">
            <v>B</v>
          </cell>
          <cell r="I2564" t="str">
            <v>TM2</v>
          </cell>
        </row>
        <row r="2565">
          <cell r="B2565" t="str">
            <v>12D201M021</v>
          </cell>
          <cell r="C2565" t="str">
            <v>Huỳnh Văn</v>
          </cell>
          <cell r="D2565" t="str">
            <v>Hậu</v>
          </cell>
          <cell r="E2565" t="str">
            <v>05.10.94</v>
          </cell>
          <cell r="F2565" t="str">
            <v>12CĐ-TM1</v>
          </cell>
        </row>
        <row r="2566">
          <cell r="B2566" t="str">
            <v>11D0050016</v>
          </cell>
          <cell r="C2566" t="str">
            <v>Võ Chí</v>
          </cell>
          <cell r="D2566" t="str">
            <v>Hiếu</v>
          </cell>
          <cell r="E2566" t="str">
            <v>18.09.93</v>
          </cell>
          <cell r="F2566" t="str">
            <v>12CĐ-TM1</v>
          </cell>
          <cell r="H2566" t="str">
            <v>B</v>
          </cell>
          <cell r="I2566" t="str">
            <v>TM2</v>
          </cell>
        </row>
        <row r="2567">
          <cell r="B2567" t="str">
            <v>12D201M022</v>
          </cell>
          <cell r="C2567" t="str">
            <v>Lê Tiến</v>
          </cell>
          <cell r="D2567" t="str">
            <v>Hùng</v>
          </cell>
          <cell r="E2567" t="str">
            <v>30.01.93</v>
          </cell>
          <cell r="F2567" t="str">
            <v>12CĐ-TM1</v>
          </cell>
          <cell r="G2567" t="str">
            <v xml:space="preserve"> </v>
          </cell>
          <cell r="H2567" t="str">
            <v>B</v>
          </cell>
          <cell r="I2567" t="str">
            <v>TM2</v>
          </cell>
        </row>
        <row r="2568">
          <cell r="B2568" t="str">
            <v>12D201M023</v>
          </cell>
          <cell r="C2568" t="str">
            <v>Nguyễn Thu</v>
          </cell>
          <cell r="D2568" t="str">
            <v>Huyền</v>
          </cell>
          <cell r="E2568" t="str">
            <v>20.07.94</v>
          </cell>
          <cell r="F2568" t="str">
            <v>12CĐ-TM1</v>
          </cell>
          <cell r="G2568" t="str">
            <v>Nữ</v>
          </cell>
          <cell r="H2568" t="str">
            <v>B</v>
          </cell>
          <cell r="I2568" t="str">
            <v>DT.Mường*</v>
          </cell>
        </row>
        <row r="2569">
          <cell r="B2569" t="str">
            <v>12D201M025</v>
          </cell>
          <cell r="C2569" t="str">
            <v>Phạm Minh</v>
          </cell>
          <cell r="D2569" t="str">
            <v>Khang</v>
          </cell>
          <cell r="E2569" t="str">
            <v>21.11.94</v>
          </cell>
          <cell r="F2569" t="str">
            <v>12CĐ-TM1</v>
          </cell>
          <cell r="G2569" t="str">
            <v xml:space="preserve"> </v>
          </cell>
          <cell r="I2569" t="str">
            <v>VPNQ02.01.14CC</v>
          </cell>
        </row>
        <row r="2570">
          <cell r="B2570" t="str">
            <v>12D201M026</v>
          </cell>
          <cell r="C2570" t="str">
            <v>Võ Văn</v>
          </cell>
          <cell r="D2570" t="str">
            <v>Lãm</v>
          </cell>
          <cell r="E2570" t="str">
            <v>02.07.94</v>
          </cell>
          <cell r="F2570" t="str">
            <v>12CĐ-TM1</v>
          </cell>
          <cell r="G2570" t="str">
            <v xml:space="preserve"> </v>
          </cell>
          <cell r="I2570" t="str">
            <v>TM2</v>
          </cell>
        </row>
        <row r="2571">
          <cell r="B2571" t="str">
            <v>12D201M027</v>
          </cell>
          <cell r="C2571" t="str">
            <v>Nguyễn Đình</v>
          </cell>
          <cell r="D2571" t="str">
            <v>Lân</v>
          </cell>
          <cell r="E2571" t="str">
            <v>03.10.94</v>
          </cell>
          <cell r="F2571" t="str">
            <v>12CĐ-TM1</v>
          </cell>
          <cell r="G2571" t="str">
            <v xml:space="preserve"> </v>
          </cell>
        </row>
        <row r="2572">
          <cell r="B2572" t="str">
            <v>12D201M029</v>
          </cell>
          <cell r="C2572" t="str">
            <v>Nguyễn Ngọc</v>
          </cell>
          <cell r="D2572" t="str">
            <v>Lưu</v>
          </cell>
          <cell r="E2572" t="str">
            <v>09.07.93</v>
          </cell>
          <cell r="F2572" t="str">
            <v>12CĐ-TM1</v>
          </cell>
          <cell r="G2572" t="str">
            <v xml:space="preserve"> </v>
          </cell>
          <cell r="H2572" t="str">
            <v>B</v>
          </cell>
          <cell r="I2572" t="str">
            <v>VPNQ31.12.13CC</v>
          </cell>
        </row>
        <row r="2573">
          <cell r="B2573" t="str">
            <v>12D201M030</v>
          </cell>
          <cell r="C2573" t="str">
            <v>Ngô Giảng</v>
          </cell>
          <cell r="D2573" t="str">
            <v>Lynh</v>
          </cell>
          <cell r="E2573" t="str">
            <v>04.01.94</v>
          </cell>
          <cell r="F2573" t="str">
            <v>12CĐ-TM1</v>
          </cell>
          <cell r="G2573" t="str">
            <v>Nữ</v>
          </cell>
        </row>
        <row r="2574">
          <cell r="B2574" t="str">
            <v>12D201M032</v>
          </cell>
          <cell r="C2574" t="str">
            <v>Trần Anh</v>
          </cell>
          <cell r="D2574" t="str">
            <v>Minh</v>
          </cell>
          <cell r="E2574" t="str">
            <v>06.08.94</v>
          </cell>
          <cell r="F2574" t="str">
            <v>12CĐ-TM1</v>
          </cell>
          <cell r="G2574" t="str">
            <v>LT</v>
          </cell>
          <cell r="H2574" t="str">
            <v>B</v>
          </cell>
          <cell r="I2574" t="str">
            <v>TM2</v>
          </cell>
        </row>
        <row r="2575">
          <cell r="B2575" t="str">
            <v>12D201M033</v>
          </cell>
          <cell r="C2575" t="str">
            <v>Trần Phan Nhật</v>
          </cell>
          <cell r="D2575" t="str">
            <v>Minh</v>
          </cell>
          <cell r="E2575" t="str">
            <v>18.07.94</v>
          </cell>
          <cell r="F2575" t="str">
            <v>12CĐ-TM1</v>
          </cell>
          <cell r="G2575" t="str">
            <v xml:space="preserve"> </v>
          </cell>
          <cell r="I2575" t="str">
            <v>TM2</v>
          </cell>
        </row>
        <row r="2576">
          <cell r="B2576" t="str">
            <v>12D201M034</v>
          </cell>
          <cell r="C2576" t="str">
            <v>Trần Văn</v>
          </cell>
          <cell r="D2576" t="str">
            <v>Nam</v>
          </cell>
          <cell r="E2576" t="str">
            <v>21.05.93</v>
          </cell>
          <cell r="F2576" t="str">
            <v>12CĐ-TM1</v>
          </cell>
          <cell r="G2576" t="str">
            <v xml:space="preserve"> </v>
          </cell>
        </row>
        <row r="2577">
          <cell r="B2577" t="str">
            <v>12D201M035</v>
          </cell>
          <cell r="C2577" t="str">
            <v>Trần Văn</v>
          </cell>
          <cell r="D2577" t="str">
            <v>Nam</v>
          </cell>
          <cell r="E2577" t="str">
            <v>10.09.93</v>
          </cell>
          <cell r="F2577" t="str">
            <v>12CĐ-TM1</v>
          </cell>
          <cell r="G2577" t="str">
            <v xml:space="preserve"> </v>
          </cell>
          <cell r="I2577" t="str">
            <v>TM2</v>
          </cell>
        </row>
        <row r="2578">
          <cell r="B2578" t="str">
            <v>12D201M036</v>
          </cell>
          <cell r="C2578" t="str">
            <v>Nguyễn Thị Hồng</v>
          </cell>
          <cell r="D2578" t="str">
            <v>Ngân</v>
          </cell>
          <cell r="E2578" t="str">
            <v>24.02.94</v>
          </cell>
          <cell r="F2578" t="str">
            <v>12CĐ-TM1</v>
          </cell>
          <cell r="G2578" t="str">
            <v>Nữ</v>
          </cell>
        </row>
        <row r="2579">
          <cell r="B2579" t="str">
            <v>12D201M037</v>
          </cell>
          <cell r="C2579" t="str">
            <v>Nguyễn Trọng</v>
          </cell>
          <cell r="D2579" t="str">
            <v>Nghĩa</v>
          </cell>
          <cell r="E2579" t="str">
            <v>24.04.94</v>
          </cell>
          <cell r="F2579" t="str">
            <v>12CĐ-TM1</v>
          </cell>
          <cell r="G2579" t="str">
            <v xml:space="preserve"> </v>
          </cell>
        </row>
        <row r="2580">
          <cell r="B2580" t="str">
            <v>12D201M038</v>
          </cell>
          <cell r="C2580" t="str">
            <v>Nguyễn Văn</v>
          </cell>
          <cell r="D2580" t="str">
            <v>Nghĩa</v>
          </cell>
          <cell r="E2580" t="str">
            <v>16.07.94</v>
          </cell>
          <cell r="F2580" t="str">
            <v>12CĐ-TM1</v>
          </cell>
          <cell r="G2580" t="str">
            <v xml:space="preserve"> </v>
          </cell>
          <cell r="I2580" t="str">
            <v>TM2</v>
          </cell>
        </row>
        <row r="2581">
          <cell r="B2581" t="str">
            <v>12D201M039</v>
          </cell>
          <cell r="C2581" t="str">
            <v>Lý Tài</v>
          </cell>
          <cell r="D2581" t="str">
            <v>Nhân</v>
          </cell>
          <cell r="E2581" t="str">
            <v>15.10.94</v>
          </cell>
          <cell r="F2581" t="str">
            <v>12CĐ-TM1</v>
          </cell>
          <cell r="G2581" t="str">
            <v>LPKL</v>
          </cell>
          <cell r="H2581" t="str">
            <v>B</v>
          </cell>
        </row>
        <row r="2582">
          <cell r="B2582" t="str">
            <v>12D201M041</v>
          </cell>
          <cell r="C2582" t="str">
            <v>Nguyễn Thành</v>
          </cell>
          <cell r="D2582" t="str">
            <v>Nhân</v>
          </cell>
          <cell r="E2582" t="str">
            <v>06.02.94</v>
          </cell>
          <cell r="F2582" t="str">
            <v>12CĐ-TM1</v>
          </cell>
          <cell r="G2582" t="str">
            <v xml:space="preserve"> </v>
          </cell>
          <cell r="H2582" t="str">
            <v>B</v>
          </cell>
          <cell r="I2582" t="str">
            <v>TM2</v>
          </cell>
        </row>
        <row r="2583">
          <cell r="B2583" t="str">
            <v>12D201M042</v>
          </cell>
          <cell r="C2583" t="str">
            <v>Đặng Duy</v>
          </cell>
          <cell r="D2583" t="str">
            <v>Nhật</v>
          </cell>
          <cell r="E2583" t="str">
            <v>06.06.94</v>
          </cell>
          <cell r="F2583" t="str">
            <v>12CĐ-TM1</v>
          </cell>
          <cell r="G2583" t="str">
            <v xml:space="preserve"> </v>
          </cell>
          <cell r="H2583" t="str">
            <v>B</v>
          </cell>
          <cell r="I2583" t="str">
            <v>TM2-VPNQ02.01.14CC</v>
          </cell>
        </row>
        <row r="2584">
          <cell r="B2584" t="str">
            <v>12D201M043</v>
          </cell>
          <cell r="C2584" t="str">
            <v>Trà Tấn</v>
          </cell>
          <cell r="D2584" t="str">
            <v>Phong</v>
          </cell>
          <cell r="E2584" t="str">
            <v>21.03.94</v>
          </cell>
          <cell r="F2584" t="str">
            <v>12CĐ-TM1</v>
          </cell>
          <cell r="G2584" t="str">
            <v xml:space="preserve"> </v>
          </cell>
          <cell r="H2584" t="str">
            <v>B</v>
          </cell>
          <cell r="I2584" t="str">
            <v>VPNQ02.01.14CC</v>
          </cell>
        </row>
        <row r="2585">
          <cell r="B2585" t="str">
            <v>12D201M044</v>
          </cell>
          <cell r="C2585" t="str">
            <v>Võ Thế</v>
          </cell>
          <cell r="D2585" t="str">
            <v>Phong</v>
          </cell>
          <cell r="E2585" t="str">
            <v>28.02.94</v>
          </cell>
          <cell r="F2585" t="str">
            <v>12CĐ-TM1</v>
          </cell>
          <cell r="G2585" t="str">
            <v xml:space="preserve"> </v>
          </cell>
          <cell r="H2585" t="str">
            <v>B</v>
          </cell>
          <cell r="I2585" t="str">
            <v>TM2</v>
          </cell>
        </row>
        <row r="2586">
          <cell r="B2586" t="str">
            <v>12D201M045</v>
          </cell>
          <cell r="C2586" t="str">
            <v>Đinh Hoàng</v>
          </cell>
          <cell r="D2586" t="str">
            <v>Phúc</v>
          </cell>
          <cell r="E2586" t="str">
            <v>07.02.94</v>
          </cell>
          <cell r="F2586" t="str">
            <v>12CĐ-TM1</v>
          </cell>
          <cell r="G2586" t="str">
            <v xml:space="preserve"> </v>
          </cell>
        </row>
        <row r="2587">
          <cell r="B2587" t="str">
            <v>12D201M046</v>
          </cell>
          <cell r="C2587" t="str">
            <v>Bùi Vạn</v>
          </cell>
          <cell r="D2587" t="str">
            <v>Phước</v>
          </cell>
          <cell r="E2587" t="str">
            <v>04.12.94</v>
          </cell>
          <cell r="F2587" t="str">
            <v>12CĐ-TM1</v>
          </cell>
          <cell r="G2587" t="str">
            <v xml:space="preserve"> </v>
          </cell>
          <cell r="I2587" t="str">
            <v>TM2</v>
          </cell>
        </row>
        <row r="2588">
          <cell r="B2588" t="str">
            <v>12D201M050</v>
          </cell>
          <cell r="C2588" t="str">
            <v>Trần Khánh</v>
          </cell>
          <cell r="D2588" t="str">
            <v>Quang</v>
          </cell>
          <cell r="E2588" t="str">
            <v>06.12.93</v>
          </cell>
          <cell r="F2588" t="str">
            <v>12CĐ-TM1</v>
          </cell>
        </row>
        <row r="2589">
          <cell r="B2589" t="str">
            <v>12D201M052</v>
          </cell>
          <cell r="C2589" t="str">
            <v>Nguyễn Cao</v>
          </cell>
          <cell r="D2589" t="str">
            <v>Sơn</v>
          </cell>
          <cell r="E2589" t="str">
            <v>13.06.94</v>
          </cell>
          <cell r="F2589" t="str">
            <v>12CĐ-TM1</v>
          </cell>
          <cell r="G2589" t="str">
            <v xml:space="preserve"> </v>
          </cell>
          <cell r="I2589" t="str">
            <v>TM2-VPNQ02.01.14CC</v>
          </cell>
        </row>
        <row r="2590">
          <cell r="B2590" t="str">
            <v>12D201M053</v>
          </cell>
          <cell r="C2590" t="str">
            <v>Nguyễn Thành</v>
          </cell>
          <cell r="D2590" t="str">
            <v>Tâm</v>
          </cell>
          <cell r="E2590" t="str">
            <v>27.08.94</v>
          </cell>
          <cell r="F2590" t="str">
            <v>12CĐ-TM1</v>
          </cell>
          <cell r="G2590" t="str">
            <v xml:space="preserve"> </v>
          </cell>
        </row>
        <row r="2591">
          <cell r="B2591" t="str">
            <v>12D201M054</v>
          </cell>
          <cell r="C2591" t="str">
            <v>Trịnh Duy</v>
          </cell>
          <cell r="D2591" t="str">
            <v>Tâm</v>
          </cell>
          <cell r="E2591" t="str">
            <v>17.12.93</v>
          </cell>
          <cell r="F2591" t="str">
            <v>12CĐ-TM1</v>
          </cell>
          <cell r="G2591" t="str">
            <v xml:space="preserve"> </v>
          </cell>
          <cell r="H2591" t="str">
            <v>B</v>
          </cell>
          <cell r="I2591" t="str">
            <v>TM2</v>
          </cell>
        </row>
        <row r="2592">
          <cell r="B2592" t="str">
            <v>12D201M055</v>
          </cell>
          <cell r="C2592" t="str">
            <v>Nguyễn Văn</v>
          </cell>
          <cell r="D2592" t="str">
            <v>Tấn</v>
          </cell>
          <cell r="E2592" t="str">
            <v>08.10.94</v>
          </cell>
          <cell r="F2592" t="str">
            <v>12CĐ-TM1</v>
          </cell>
          <cell r="G2592" t="str">
            <v xml:space="preserve"> </v>
          </cell>
          <cell r="H2592" t="str">
            <v>B</v>
          </cell>
        </row>
        <row r="2593">
          <cell r="B2593" t="str">
            <v>12D201M056</v>
          </cell>
          <cell r="C2593" t="str">
            <v>Huỳnh</v>
          </cell>
          <cell r="D2593" t="str">
            <v>Tây</v>
          </cell>
          <cell r="E2593" t="str">
            <v>10.03.94</v>
          </cell>
          <cell r="F2593" t="str">
            <v>12CĐ-TM1</v>
          </cell>
          <cell r="G2593" t="str">
            <v xml:space="preserve"> </v>
          </cell>
          <cell r="H2593" t="str">
            <v>B</v>
          </cell>
          <cell r="I2593" t="str">
            <v>TM2</v>
          </cell>
        </row>
        <row r="2594">
          <cell r="B2594" t="str">
            <v>12D201M057</v>
          </cell>
          <cell r="C2594" t="str">
            <v>Nguyễn Đức</v>
          </cell>
          <cell r="D2594" t="str">
            <v>Thân</v>
          </cell>
          <cell r="E2594" t="str">
            <v>01.10.92</v>
          </cell>
          <cell r="F2594" t="str">
            <v>12CĐ-TM1</v>
          </cell>
          <cell r="G2594" t="str">
            <v xml:space="preserve"> </v>
          </cell>
          <cell r="H2594" t="str">
            <v>B</v>
          </cell>
        </row>
        <row r="2595">
          <cell r="B2595" t="str">
            <v>12D201M058</v>
          </cell>
          <cell r="C2595" t="str">
            <v>Nguyễn Tấn</v>
          </cell>
          <cell r="D2595" t="str">
            <v>Thanh</v>
          </cell>
          <cell r="E2595" t="str">
            <v>18.09.93</v>
          </cell>
          <cell r="F2595" t="str">
            <v>12CĐ-TM1</v>
          </cell>
          <cell r="G2595" t="str">
            <v xml:space="preserve"> </v>
          </cell>
          <cell r="I2595" t="str">
            <v>TM2</v>
          </cell>
        </row>
        <row r="2596">
          <cell r="B2596" t="str">
            <v>12D201M059</v>
          </cell>
          <cell r="C2596" t="str">
            <v>Võ Quang</v>
          </cell>
          <cell r="D2596" t="str">
            <v>Thành</v>
          </cell>
          <cell r="E2596" t="str">
            <v>30.07.94</v>
          </cell>
          <cell r="F2596" t="str">
            <v>12CĐ-TM1</v>
          </cell>
          <cell r="G2596" t="str">
            <v xml:space="preserve"> </v>
          </cell>
          <cell r="H2596" t="str">
            <v>B</v>
          </cell>
        </row>
        <row r="2597">
          <cell r="B2597" t="str">
            <v>12D201M061</v>
          </cell>
          <cell r="C2597" t="str">
            <v>Trầm Thị Diễm</v>
          </cell>
          <cell r="D2597" t="str">
            <v>Thoa</v>
          </cell>
          <cell r="E2597" t="str">
            <v>30.05.93</v>
          </cell>
          <cell r="F2597" t="str">
            <v>12CĐ-TM1</v>
          </cell>
          <cell r="G2597" t="str">
            <v>Nữ</v>
          </cell>
          <cell r="H2597" t="str">
            <v>B</v>
          </cell>
        </row>
        <row r="2598">
          <cell r="B2598" t="str">
            <v>12D201M063</v>
          </cell>
          <cell r="C2598" t="str">
            <v>Nguyễn Kha Quốc</v>
          </cell>
          <cell r="D2598" t="str">
            <v>Tiến</v>
          </cell>
          <cell r="E2598" t="str">
            <v>23.08.94</v>
          </cell>
          <cell r="F2598" t="str">
            <v>12CĐ-TM1</v>
          </cell>
          <cell r="H2598" t="str">
            <v>B</v>
          </cell>
        </row>
        <row r="2599">
          <cell r="B2599" t="str">
            <v>12D201M064</v>
          </cell>
          <cell r="C2599" t="str">
            <v>Nguyễn Minh</v>
          </cell>
          <cell r="D2599" t="str">
            <v>Toàn</v>
          </cell>
          <cell r="E2599" t="str">
            <v>20.04.94</v>
          </cell>
          <cell r="F2599" t="str">
            <v>12CĐ-TM1</v>
          </cell>
          <cell r="G2599" t="str">
            <v xml:space="preserve"> </v>
          </cell>
          <cell r="H2599" t="str">
            <v>B</v>
          </cell>
          <cell r="I2599" t="str">
            <v>TM2</v>
          </cell>
        </row>
        <row r="2600">
          <cell r="B2600" t="str">
            <v>12D201M065</v>
          </cell>
          <cell r="C2600" t="str">
            <v>Phạm Minh</v>
          </cell>
          <cell r="D2600" t="str">
            <v>Toàn</v>
          </cell>
          <cell r="E2600" t="str">
            <v>06.10.94</v>
          </cell>
          <cell r="F2600" t="str">
            <v>12CĐ-TM1</v>
          </cell>
          <cell r="G2600" t="str">
            <v xml:space="preserve"> </v>
          </cell>
          <cell r="I2600" t="str">
            <v>VPNQ02.01.14CC</v>
          </cell>
        </row>
        <row r="2601">
          <cell r="B2601" t="str">
            <v>12D201M066</v>
          </cell>
          <cell r="C2601" t="str">
            <v>Lê Thái Điền</v>
          </cell>
          <cell r="D2601" t="str">
            <v>Trí</v>
          </cell>
          <cell r="E2601" t="str">
            <v>03.01.94</v>
          </cell>
          <cell r="F2601" t="str">
            <v>12CĐ-TM1</v>
          </cell>
          <cell r="I2601" t="str">
            <v>TM2</v>
          </cell>
        </row>
        <row r="2602">
          <cell r="B2602" t="str">
            <v>12D201M067</v>
          </cell>
          <cell r="C2602" t="str">
            <v>Lý Minh</v>
          </cell>
          <cell r="D2602" t="str">
            <v>Triều</v>
          </cell>
          <cell r="E2602" t="str">
            <v>18.11.94</v>
          </cell>
          <cell r="F2602" t="str">
            <v>12CĐ-TM1</v>
          </cell>
          <cell r="G2602" t="str">
            <v xml:space="preserve"> </v>
          </cell>
          <cell r="H2602" t="str">
            <v>B</v>
          </cell>
        </row>
        <row r="2603">
          <cell r="B2603" t="str">
            <v>12D201M068</v>
          </cell>
          <cell r="C2603" t="str">
            <v>Lê Công</v>
          </cell>
          <cell r="D2603" t="str">
            <v>Trung</v>
          </cell>
          <cell r="E2603" t="str">
            <v>13.10.94</v>
          </cell>
          <cell r="F2603" t="str">
            <v>12CĐ-TM1</v>
          </cell>
          <cell r="G2603" t="str">
            <v xml:space="preserve"> </v>
          </cell>
          <cell r="H2603" t="str">
            <v>B</v>
          </cell>
          <cell r="I2603" t="str">
            <v>TM2</v>
          </cell>
        </row>
        <row r="2604">
          <cell r="B2604" t="str">
            <v>12D201M069</v>
          </cell>
          <cell r="C2604" t="str">
            <v>Nguyễn Xuân</v>
          </cell>
          <cell r="D2604" t="str">
            <v>Trường</v>
          </cell>
          <cell r="E2604" t="str">
            <v>04.07.94</v>
          </cell>
          <cell r="F2604" t="str">
            <v>12CĐ-TM1</v>
          </cell>
          <cell r="G2604" t="str">
            <v xml:space="preserve"> </v>
          </cell>
          <cell r="H2604" t="str">
            <v>B</v>
          </cell>
        </row>
        <row r="2605">
          <cell r="B2605" t="str">
            <v>12D201M070</v>
          </cell>
          <cell r="C2605" t="str">
            <v>Nguyễn Thành</v>
          </cell>
          <cell r="D2605" t="str">
            <v>Tú</v>
          </cell>
          <cell r="E2605" t="str">
            <v>17.03.94</v>
          </cell>
          <cell r="F2605" t="str">
            <v>12CĐ-TM1</v>
          </cell>
          <cell r="G2605" t="str">
            <v xml:space="preserve"> </v>
          </cell>
          <cell r="H2605" t="str">
            <v>B</v>
          </cell>
          <cell r="I2605" t="str">
            <v>TM2</v>
          </cell>
        </row>
        <row r="2606">
          <cell r="B2606" t="str">
            <v>12D201M071</v>
          </cell>
          <cell r="C2606" t="str">
            <v>Nguyễn Trọng</v>
          </cell>
          <cell r="D2606" t="str">
            <v>Tuấn</v>
          </cell>
          <cell r="E2606" t="str">
            <v>22.04.93</v>
          </cell>
          <cell r="F2606" t="str">
            <v>12CĐ-TM1</v>
          </cell>
          <cell r="I2606" t="str">
            <v>CL.Tr.K.Quang</v>
          </cell>
        </row>
        <row r="2607">
          <cell r="B2607" t="str">
            <v>12D201M073</v>
          </cell>
          <cell r="C2607" t="str">
            <v>Huỳnh Lâm Quang</v>
          </cell>
          <cell r="D2607" t="str">
            <v>Vinh</v>
          </cell>
          <cell r="E2607" t="str">
            <v>23.03.94</v>
          </cell>
          <cell r="F2607" t="str">
            <v>12CĐ-TM1</v>
          </cell>
          <cell r="G2607" t="str">
            <v xml:space="preserve"> </v>
          </cell>
        </row>
        <row r="2608">
          <cell r="B2608" t="str">
            <v>11D0050079</v>
          </cell>
          <cell r="C2608" t="str">
            <v>Phạm Hoài</v>
          </cell>
          <cell r="D2608" t="str">
            <v>Bảo</v>
          </cell>
          <cell r="E2608" t="str">
            <v>05.01.93</v>
          </cell>
          <cell r="F2608" t="str">
            <v>12CĐ-TM1</v>
          </cell>
          <cell r="G2608" t="str">
            <v>r</v>
          </cell>
          <cell r="H2608" t="str">
            <v>B</v>
          </cell>
          <cell r="I2608" t="str">
            <v>TNH.11CĐ-TM1</v>
          </cell>
        </row>
        <row r="2609">
          <cell r="B2609" t="str">
            <v>11D0050002</v>
          </cell>
          <cell r="C2609" t="str">
            <v>Trần Thái</v>
          </cell>
          <cell r="D2609" t="str">
            <v>Bảo</v>
          </cell>
          <cell r="E2609" t="str">
            <v>06.06.93</v>
          </cell>
          <cell r="F2609" t="str">
            <v>12CĐ-TM1</v>
          </cell>
          <cell r="G2609" t="str">
            <v>r</v>
          </cell>
          <cell r="I2609" t="str">
            <v>TNH.11CĐ-TM1</v>
          </cell>
        </row>
        <row r="2610">
          <cell r="B2610" t="str">
            <v>11D0050010</v>
          </cell>
          <cell r="C2610" t="str">
            <v>Nguyễn Hoài</v>
          </cell>
          <cell r="D2610" t="str">
            <v>Đức</v>
          </cell>
          <cell r="E2610" t="str">
            <v>26.11.93</v>
          </cell>
          <cell r="F2610" t="str">
            <v>12CĐ-TM1</v>
          </cell>
          <cell r="G2610" t="str">
            <v>r</v>
          </cell>
          <cell r="I2610" t="str">
            <v>TNH.11CĐ-TM2</v>
          </cell>
        </row>
        <row r="2611">
          <cell r="B2611" t="str">
            <v>11D0050024</v>
          </cell>
          <cell r="C2611" t="str">
            <v>Nguyễn Hoàng Minh</v>
          </cell>
          <cell r="D2611" t="str">
            <v>Huy</v>
          </cell>
          <cell r="E2611" t="str">
            <v>29.07.93</v>
          </cell>
          <cell r="F2611" t="str">
            <v>12CĐ-TM1</v>
          </cell>
          <cell r="G2611" t="str">
            <v>r</v>
          </cell>
          <cell r="I2611" t="str">
            <v>TNH.11CĐ-TM1</v>
          </cell>
        </row>
        <row r="2612">
          <cell r="B2612" t="str">
            <v>11D0050034</v>
          </cell>
          <cell r="C2612" t="str">
            <v>Trần Bá</v>
          </cell>
          <cell r="D2612" t="str">
            <v>Lâm</v>
          </cell>
          <cell r="E2612" t="str">
            <v>01.06.93</v>
          </cell>
          <cell r="F2612" t="str">
            <v>12CĐ-TM1</v>
          </cell>
          <cell r="G2612" t="str">
            <v>r</v>
          </cell>
          <cell r="I2612" t="str">
            <v>TNH.11CĐ-TM2</v>
          </cell>
        </row>
        <row r="2613">
          <cell r="B2613" t="str">
            <v>11D0050112</v>
          </cell>
          <cell r="C2613" t="str">
            <v>Trần Trọng</v>
          </cell>
          <cell r="D2613" t="str">
            <v>Nhân</v>
          </cell>
          <cell r="E2613" t="str">
            <v>20.09.93</v>
          </cell>
          <cell r="F2613" t="str">
            <v>12CĐ-TM1</v>
          </cell>
          <cell r="G2613" t="str">
            <v>r</v>
          </cell>
          <cell r="H2613" t="str">
            <v>B</v>
          </cell>
          <cell r="I2613" t="str">
            <v>ĐC.11CĐ-TM3</v>
          </cell>
        </row>
        <row r="2614">
          <cell r="B2614" t="str">
            <v>11D0050147</v>
          </cell>
          <cell r="C2614" t="str">
            <v>La Minh Quốc</v>
          </cell>
          <cell r="D2614" t="str">
            <v>Trường</v>
          </cell>
          <cell r="E2614" t="str">
            <v>07.06.93</v>
          </cell>
          <cell r="F2614" t="str">
            <v>12CĐ-TM1</v>
          </cell>
          <cell r="G2614" t="str">
            <v>r</v>
          </cell>
          <cell r="I2614" t="str">
            <v>TNH.11CĐ-TM2</v>
          </cell>
        </row>
        <row r="2615">
          <cell r="B2615" t="str">
            <v>11D0050153</v>
          </cell>
          <cell r="C2615" t="str">
            <v>Lê Quốc</v>
          </cell>
          <cell r="D2615" t="str">
            <v>Văn</v>
          </cell>
          <cell r="E2615" t="str">
            <v>21.11.91</v>
          </cell>
          <cell r="F2615" t="str">
            <v>12CĐ-TM1</v>
          </cell>
          <cell r="G2615" t="str">
            <v>r</v>
          </cell>
          <cell r="H2615" t="str">
            <v>B</v>
          </cell>
          <cell r="I2615" t="str">
            <v>TNH.11CĐ-TM1-VPNQ02.01.14CC</v>
          </cell>
        </row>
        <row r="2616">
          <cell r="B2616" t="str">
            <v>13D3010001</v>
          </cell>
          <cell r="C2616" t="str">
            <v>Hoàng Thanh</v>
          </cell>
          <cell r="D2616" t="str">
            <v>An</v>
          </cell>
          <cell r="E2616" t="str">
            <v>19.01.95</v>
          </cell>
          <cell r="F2616" t="str">
            <v>13CĐ-ĐT1</v>
          </cell>
          <cell r="H2616" t="str">
            <v>B</v>
          </cell>
          <cell r="I2616" t="str">
            <v>Tự ý nghỉ từ 02/6/2014</v>
          </cell>
        </row>
        <row r="2617">
          <cell r="B2617" t="str">
            <v>13D3010005</v>
          </cell>
          <cell r="C2617" t="str">
            <v>Nguyễn Thành</v>
          </cell>
          <cell r="D2617" t="str">
            <v>Chung</v>
          </cell>
          <cell r="E2617" t="str">
            <v>10.02.94</v>
          </cell>
          <cell r="F2617" t="str">
            <v>13CĐ-ĐT1</v>
          </cell>
          <cell r="H2617" t="str">
            <v>B</v>
          </cell>
        </row>
        <row r="2618">
          <cell r="B2618" t="str">
            <v>13D3010010</v>
          </cell>
          <cell r="C2618" t="str">
            <v>Bùi Thanh</v>
          </cell>
          <cell r="D2618" t="str">
            <v>Diễn</v>
          </cell>
          <cell r="E2618" t="str">
            <v>12.05.95</v>
          </cell>
          <cell r="F2618" t="str">
            <v>13CĐ-ĐT1</v>
          </cell>
          <cell r="H2618" t="str">
            <v>B</v>
          </cell>
        </row>
        <row r="2619">
          <cell r="B2619" t="str">
            <v>13D3010014</v>
          </cell>
          <cell r="C2619" t="str">
            <v>Nguyễn Khánh</v>
          </cell>
          <cell r="D2619" t="str">
            <v>Duy</v>
          </cell>
          <cell r="E2619" t="str">
            <v>26.09.95</v>
          </cell>
          <cell r="F2619" t="str">
            <v>13CĐ-ĐT1</v>
          </cell>
          <cell r="H2619" t="str">
            <v>B</v>
          </cell>
        </row>
        <row r="2620">
          <cell r="B2620" t="str">
            <v>13D3010018</v>
          </cell>
          <cell r="C2620" t="str">
            <v>Nguyễn Hải</v>
          </cell>
          <cell r="D2620" t="str">
            <v>Đăng</v>
          </cell>
          <cell r="E2620" t="str">
            <v>19.05.95</v>
          </cell>
          <cell r="F2620" t="str">
            <v>13CĐ-ĐT1</v>
          </cell>
          <cell r="H2620" t="str">
            <v>B</v>
          </cell>
        </row>
        <row r="2621">
          <cell r="B2621" t="str">
            <v>13D3010022</v>
          </cell>
          <cell r="C2621" t="str">
            <v>Nguyễn Trung</v>
          </cell>
          <cell r="D2621" t="str">
            <v>Đức</v>
          </cell>
          <cell r="E2621" t="str">
            <v>15.02.95</v>
          </cell>
          <cell r="F2621" t="str">
            <v>13CĐ-ĐT1</v>
          </cell>
        </row>
        <row r="2622">
          <cell r="B2622" t="str">
            <v>13D3010026</v>
          </cell>
          <cell r="C2622" t="str">
            <v>Phạm Giang</v>
          </cell>
          <cell r="D2622" t="str">
            <v>Hải</v>
          </cell>
          <cell r="E2622" t="str">
            <v>20.05.95</v>
          </cell>
          <cell r="F2622" t="str">
            <v>13CĐ-ĐT1</v>
          </cell>
          <cell r="H2622" t="str">
            <v>B</v>
          </cell>
          <cell r="I2622" t="str">
            <v>CL.T.Minh</v>
          </cell>
        </row>
        <row r="2623">
          <cell r="B2623" t="str">
            <v>13D3010027</v>
          </cell>
          <cell r="C2623" t="str">
            <v>Trần Văn</v>
          </cell>
          <cell r="D2623" t="str">
            <v>Hạnh</v>
          </cell>
          <cell r="E2623" t="str">
            <v>14.02.95</v>
          </cell>
          <cell r="F2623" t="str">
            <v>13CĐ-ĐT1</v>
          </cell>
          <cell r="H2623" t="str">
            <v>B</v>
          </cell>
        </row>
        <row r="2624">
          <cell r="B2624" t="str">
            <v>13D3010039</v>
          </cell>
          <cell r="C2624" t="str">
            <v xml:space="preserve">Nguyễn Văn </v>
          </cell>
          <cell r="D2624" t="str">
            <v>Hoanh</v>
          </cell>
          <cell r="E2624" t="str">
            <v>14.10.95</v>
          </cell>
          <cell r="F2624" t="str">
            <v>13CĐ-ĐT1</v>
          </cell>
          <cell r="H2624" t="str">
            <v>B</v>
          </cell>
        </row>
        <row r="2625">
          <cell r="B2625" t="str">
            <v>13D3010045</v>
          </cell>
          <cell r="C2625" t="str">
            <v>Lê Thành</v>
          </cell>
          <cell r="D2625" t="str">
            <v>Huy</v>
          </cell>
          <cell r="E2625" t="str">
            <v>25.04.95</v>
          </cell>
          <cell r="F2625" t="str">
            <v>13CĐ-ĐT1</v>
          </cell>
          <cell r="H2625" t="str">
            <v>B</v>
          </cell>
        </row>
        <row r="2626">
          <cell r="B2626" t="str">
            <v>13D3010051</v>
          </cell>
          <cell r="C2626" t="str">
            <v>Huỳnh Duy</v>
          </cell>
          <cell r="D2626" t="str">
            <v>Khánh</v>
          </cell>
          <cell r="E2626" t="str">
            <v>09.10.95</v>
          </cell>
          <cell r="F2626" t="str">
            <v>13CĐ-ĐT1</v>
          </cell>
          <cell r="H2626" t="str">
            <v>B</v>
          </cell>
        </row>
        <row r="2627">
          <cell r="B2627" t="str">
            <v>12D3010064</v>
          </cell>
          <cell r="C2627" t="str">
            <v xml:space="preserve">Nguyễn Văn  </v>
          </cell>
          <cell r="D2627" t="str">
            <v>Khương</v>
          </cell>
          <cell r="E2627" t="str">
            <v>30.06.94</v>
          </cell>
          <cell r="F2627" t="str">
            <v>13CĐ-ĐT1</v>
          </cell>
          <cell r="G2627" t="str">
            <v xml:space="preserve"> </v>
          </cell>
          <cell r="H2627" t="str">
            <v>B</v>
          </cell>
          <cell r="I2627" t="str">
            <v>ĐC.12CĐ-ĐT4</v>
          </cell>
        </row>
        <row r="2628">
          <cell r="B2628" t="str">
            <v>13D3010057</v>
          </cell>
          <cell r="C2628" t="str">
            <v>Trần Văn</v>
          </cell>
          <cell r="D2628" t="str">
            <v>Kiệt</v>
          </cell>
          <cell r="E2628" t="str">
            <v>10.05.95</v>
          </cell>
          <cell r="F2628" t="str">
            <v>13CĐ-ĐT1</v>
          </cell>
          <cell r="H2628" t="str">
            <v>B</v>
          </cell>
        </row>
        <row r="2629">
          <cell r="B2629" t="str">
            <v>13D3010063</v>
          </cell>
          <cell r="C2629" t="str">
            <v>Trần Văn</v>
          </cell>
          <cell r="D2629" t="str">
            <v>Linh</v>
          </cell>
          <cell r="E2629" t="str">
            <v>08.10.94</v>
          </cell>
          <cell r="F2629" t="str">
            <v>13CĐ-ĐT1</v>
          </cell>
          <cell r="H2629" t="str">
            <v>B</v>
          </cell>
        </row>
        <row r="2630">
          <cell r="B2630" t="str">
            <v>13D3010068</v>
          </cell>
          <cell r="C2630" t="str">
            <v>Đỗ Thông</v>
          </cell>
          <cell r="D2630" t="str">
            <v>Minh</v>
          </cell>
          <cell r="E2630" t="str">
            <v>01.02.95</v>
          </cell>
          <cell r="F2630" t="str">
            <v>13CĐ-ĐT1</v>
          </cell>
          <cell r="H2630" t="str">
            <v>B</v>
          </cell>
          <cell r="I2630" t="str">
            <v>CL.G.Hải</v>
          </cell>
        </row>
        <row r="2631">
          <cell r="B2631" t="str">
            <v>13D3010073</v>
          </cell>
          <cell r="C2631" t="str">
            <v>Trịnh Phương</v>
          </cell>
          <cell r="D2631" t="str">
            <v>Nam</v>
          </cell>
          <cell r="E2631" t="str">
            <v>21.02.95</v>
          </cell>
          <cell r="F2631" t="str">
            <v>13CĐ-ĐT1</v>
          </cell>
        </row>
        <row r="2632">
          <cell r="B2632" t="str">
            <v>13D3010077</v>
          </cell>
          <cell r="C2632" t="str">
            <v>Lâm Trọng</v>
          </cell>
          <cell r="D2632" t="str">
            <v>Nhân</v>
          </cell>
          <cell r="E2632" t="str">
            <v>04.09.95</v>
          </cell>
          <cell r="F2632" t="str">
            <v>13CĐ-ĐT1</v>
          </cell>
          <cell r="G2632" t="str">
            <v>LT</v>
          </cell>
          <cell r="H2632" t="str">
            <v>B</v>
          </cell>
        </row>
        <row r="2633">
          <cell r="B2633" t="str">
            <v>13D3010042</v>
          </cell>
          <cell r="C2633" t="str">
            <v>Nguyễn Sinh</v>
          </cell>
          <cell r="D2633" t="str">
            <v>Nhật</v>
          </cell>
          <cell r="E2633" t="str">
            <v>12.01.95</v>
          </cell>
          <cell r="F2633" t="str">
            <v>13CĐ-ĐT1</v>
          </cell>
          <cell r="H2633" t="str">
            <v>B</v>
          </cell>
          <cell r="I2633" t="str">
            <v>Đ4sangĐT1</v>
          </cell>
        </row>
        <row r="2634">
          <cell r="B2634" t="str">
            <v>13D3010083</v>
          </cell>
          <cell r="C2634" t="str">
            <v>Lê Tấn</v>
          </cell>
          <cell r="D2634" t="str">
            <v>Phong</v>
          </cell>
          <cell r="E2634">
            <v>1993</v>
          </cell>
          <cell r="F2634" t="str">
            <v>13CĐ-ĐT1</v>
          </cell>
          <cell r="H2634" t="str">
            <v>B</v>
          </cell>
          <cell r="I2634" t="str">
            <v>BL 4/9/2014</v>
          </cell>
        </row>
        <row r="2635">
          <cell r="B2635" t="str">
            <v>13D3010086</v>
          </cell>
          <cell r="C2635" t="str">
            <v>Viên Ngọc</v>
          </cell>
          <cell r="D2635" t="str">
            <v>Phú</v>
          </cell>
          <cell r="E2635" t="str">
            <v>09.11.95</v>
          </cell>
          <cell r="F2635" t="str">
            <v>13CĐ-ĐT1</v>
          </cell>
          <cell r="H2635" t="str">
            <v>B</v>
          </cell>
        </row>
        <row r="2636">
          <cell r="B2636" t="str">
            <v>13D3010089</v>
          </cell>
          <cell r="C2636" t="str">
            <v>Nguyễn Thiên</v>
          </cell>
          <cell r="D2636" t="str">
            <v>Phúc</v>
          </cell>
          <cell r="E2636" t="str">
            <v>01.03.92</v>
          </cell>
          <cell r="F2636" t="str">
            <v>13CĐ-ĐT1</v>
          </cell>
          <cell r="H2636" t="str">
            <v>B</v>
          </cell>
        </row>
        <row r="2637">
          <cell r="B2637" t="str">
            <v>13D3010092</v>
          </cell>
          <cell r="C2637" t="str">
            <v>Nguyễn Anh</v>
          </cell>
          <cell r="D2637" t="str">
            <v>Phụng</v>
          </cell>
          <cell r="E2637" t="str">
            <v>19.05.95</v>
          </cell>
          <cell r="F2637" t="str">
            <v>13CĐ-ĐT1</v>
          </cell>
          <cell r="H2637" t="str">
            <v>B</v>
          </cell>
        </row>
        <row r="2638">
          <cell r="B2638" t="str">
            <v>13D3010095</v>
          </cell>
          <cell r="C2638" t="str">
            <v xml:space="preserve">Trịnh Ngọc </v>
          </cell>
          <cell r="D2638" t="str">
            <v>Phước</v>
          </cell>
          <cell r="E2638" t="str">
            <v>12.12.95</v>
          </cell>
          <cell r="F2638" t="str">
            <v>13CĐ-ĐT1</v>
          </cell>
          <cell r="H2638" t="str">
            <v>B</v>
          </cell>
        </row>
        <row r="2639">
          <cell r="B2639" t="str">
            <v>13D3010098</v>
          </cell>
          <cell r="C2639" t="str">
            <v>Nguyễn Minh</v>
          </cell>
          <cell r="D2639" t="str">
            <v>Phương</v>
          </cell>
          <cell r="E2639" t="str">
            <v>20.03.94</v>
          </cell>
          <cell r="F2639" t="str">
            <v>13CĐ-ĐT1</v>
          </cell>
          <cell r="G2639" t="str">
            <v>Nữ</v>
          </cell>
          <cell r="H2639" t="str">
            <v>B</v>
          </cell>
        </row>
        <row r="2640">
          <cell r="B2640" t="str">
            <v>13D3010099</v>
          </cell>
          <cell r="C2640" t="str">
            <v>Trương Thái</v>
          </cell>
          <cell r="D2640" t="str">
            <v>Quốc</v>
          </cell>
          <cell r="E2640" t="str">
            <v>11.01.95</v>
          </cell>
          <cell r="F2640" t="str">
            <v>13CĐ-ĐT1</v>
          </cell>
          <cell r="H2640" t="str">
            <v>B</v>
          </cell>
        </row>
        <row r="2641">
          <cell r="B2641" t="str">
            <v>13D3010102</v>
          </cell>
          <cell r="C2641" t="str">
            <v>Nguyễn Đức</v>
          </cell>
          <cell r="D2641" t="str">
            <v>Quynh</v>
          </cell>
          <cell r="E2641" t="str">
            <v>15.10.94</v>
          </cell>
          <cell r="F2641" t="str">
            <v>13CĐ-ĐT1</v>
          </cell>
          <cell r="H2641" t="str">
            <v>B</v>
          </cell>
        </row>
        <row r="2642">
          <cell r="B2642" t="str">
            <v>13D3010105</v>
          </cell>
          <cell r="C2642" t="str">
            <v>Nguyễn Công</v>
          </cell>
          <cell r="D2642" t="str">
            <v>Sơn</v>
          </cell>
          <cell r="E2642" t="str">
            <v>05.04.95</v>
          </cell>
          <cell r="F2642" t="str">
            <v>13CĐ-ĐT1</v>
          </cell>
          <cell r="H2642" t="str">
            <v>B</v>
          </cell>
        </row>
        <row r="2643">
          <cell r="B2643" t="str">
            <v>13D3010114</v>
          </cell>
          <cell r="C2643" t="str">
            <v>Nguyễn Minh</v>
          </cell>
          <cell r="D2643" t="str">
            <v>Tân</v>
          </cell>
          <cell r="E2643" t="str">
            <v>31.10.95</v>
          </cell>
          <cell r="F2643" t="str">
            <v>13CĐ-ĐT1</v>
          </cell>
          <cell r="H2643" t="str">
            <v>B</v>
          </cell>
        </row>
        <row r="2644">
          <cell r="B2644" t="str">
            <v>13D3010117</v>
          </cell>
          <cell r="C2644" t="str">
            <v>Lê Chí Hoàng</v>
          </cell>
          <cell r="D2644" t="str">
            <v>Thắng</v>
          </cell>
          <cell r="E2644" t="str">
            <v>18.04.95</v>
          </cell>
          <cell r="F2644" t="str">
            <v>13CĐ-ĐT1</v>
          </cell>
          <cell r="G2644" t="str">
            <v>LPHT</v>
          </cell>
        </row>
        <row r="2645">
          <cell r="B2645" t="str">
            <v>13D3010120</v>
          </cell>
          <cell r="C2645" t="str">
            <v>Bùi Văn</v>
          </cell>
          <cell r="D2645" t="str">
            <v>Thành</v>
          </cell>
          <cell r="E2645" t="str">
            <v>08.09.93</v>
          </cell>
          <cell r="F2645" t="str">
            <v>13CĐ-ĐT1</v>
          </cell>
          <cell r="H2645" t="str">
            <v>B</v>
          </cell>
        </row>
        <row r="2646">
          <cell r="B2646" t="str">
            <v>13D3010123</v>
          </cell>
          <cell r="C2646" t="str">
            <v>Phạm Văn</v>
          </cell>
          <cell r="D2646" t="str">
            <v>Thể</v>
          </cell>
          <cell r="E2646" t="str">
            <v>20.09.95</v>
          </cell>
          <cell r="F2646" t="str">
            <v>13CĐ-ĐT1</v>
          </cell>
          <cell r="H2646" t="str">
            <v>B</v>
          </cell>
        </row>
        <row r="2647">
          <cell r="B2647" t="str">
            <v>13D3010129</v>
          </cell>
          <cell r="C2647" t="str">
            <v>Ngô Công</v>
          </cell>
          <cell r="D2647" t="str">
            <v>Thuật</v>
          </cell>
          <cell r="E2647" t="str">
            <v>09.06.94</v>
          </cell>
          <cell r="F2647" t="str">
            <v>13CĐ-ĐT1</v>
          </cell>
          <cell r="H2647" t="str">
            <v>B</v>
          </cell>
        </row>
        <row r="2648">
          <cell r="B2648" t="str">
            <v>13D3010135</v>
          </cell>
          <cell r="C2648" t="str">
            <v>Nguyễn Minh</v>
          </cell>
          <cell r="D2648" t="str">
            <v>Toàn</v>
          </cell>
          <cell r="E2648" t="str">
            <v>30.09.95</v>
          </cell>
          <cell r="F2648" t="str">
            <v>13CĐ-ĐT1</v>
          </cell>
          <cell r="H2648" t="str">
            <v>B</v>
          </cell>
        </row>
        <row r="2649">
          <cell r="B2649" t="str">
            <v>13D3010138</v>
          </cell>
          <cell r="C2649" t="str">
            <v>Lê Quang</v>
          </cell>
          <cell r="D2649" t="str">
            <v>Trãi</v>
          </cell>
          <cell r="E2649" t="str">
            <v>15.01.95</v>
          </cell>
          <cell r="F2649" t="str">
            <v>13CĐ-ĐT1</v>
          </cell>
          <cell r="H2649" t="str">
            <v>B</v>
          </cell>
        </row>
        <row r="2650">
          <cell r="B2650" t="str">
            <v>13D3010144</v>
          </cell>
          <cell r="C2650" t="str">
            <v>Trần Nhựt</v>
          </cell>
          <cell r="D2650" t="str">
            <v>Trường</v>
          </cell>
          <cell r="E2650" t="str">
            <v>30.07.95</v>
          </cell>
          <cell r="F2650" t="str">
            <v>13CĐ-ĐT1</v>
          </cell>
          <cell r="G2650" t="str">
            <v>LPKL</v>
          </cell>
          <cell r="H2650" t="str">
            <v>B</v>
          </cell>
        </row>
        <row r="2651">
          <cell r="B2651" t="str">
            <v>13D3010031</v>
          </cell>
          <cell r="C2651" t="str">
            <v>Lê Thanh</v>
          </cell>
          <cell r="D2651" t="str">
            <v>Tùng</v>
          </cell>
          <cell r="E2651" t="str">
            <v>19.01.94</v>
          </cell>
          <cell r="F2651" t="str">
            <v>13CĐ-ĐT1</v>
          </cell>
          <cell r="H2651" t="str">
            <v>B</v>
          </cell>
          <cell r="I2651" t="str">
            <v>Đ2 sang</v>
          </cell>
        </row>
        <row r="2652">
          <cell r="B2652" t="str">
            <v>13D3010155</v>
          </cell>
          <cell r="C2652" t="str">
            <v>Lâm Xuân</v>
          </cell>
          <cell r="D2652" t="str">
            <v>Vũ</v>
          </cell>
          <cell r="E2652" t="str">
            <v>01.05.95</v>
          </cell>
          <cell r="F2652" t="str">
            <v>13CĐ-ĐT1</v>
          </cell>
          <cell r="H2652" t="str">
            <v>B</v>
          </cell>
        </row>
        <row r="2653">
          <cell r="B2653" t="str">
            <v>13D3010002</v>
          </cell>
          <cell r="C2653" t="str">
            <v>Đinh Khắc</v>
          </cell>
          <cell r="D2653" t="str">
            <v>Bình</v>
          </cell>
          <cell r="E2653" t="str">
            <v>15.03.95</v>
          </cell>
          <cell r="F2653" t="str">
            <v>13CĐ-ĐT2</v>
          </cell>
          <cell r="H2653" t="str">
            <v>B</v>
          </cell>
        </row>
        <row r="2654">
          <cell r="B2654" t="str">
            <v>13D3010011</v>
          </cell>
          <cell r="C2654" t="str">
            <v>Nguyễn Đình</v>
          </cell>
          <cell r="D2654" t="str">
            <v>Dũng</v>
          </cell>
          <cell r="E2654" t="str">
            <v>26.11.93</v>
          </cell>
          <cell r="F2654" t="str">
            <v>13CĐ-ĐT2</v>
          </cell>
          <cell r="H2654" t="str">
            <v>B</v>
          </cell>
        </row>
        <row r="2655">
          <cell r="B2655" t="str">
            <v>13D3010019</v>
          </cell>
          <cell r="C2655" t="str">
            <v>Lê Thành</v>
          </cell>
          <cell r="D2655" t="str">
            <v>Đạt</v>
          </cell>
          <cell r="E2655" t="str">
            <v>23.05.95</v>
          </cell>
          <cell r="F2655" t="str">
            <v>13CĐ-ĐT2</v>
          </cell>
          <cell r="G2655" t="str">
            <v>LPHT</v>
          </cell>
          <cell r="I2655" t="str">
            <v>Tự ý nghỉ từ 02/6/2014</v>
          </cell>
        </row>
        <row r="2656">
          <cell r="B2656" t="str">
            <v>13D3010023</v>
          </cell>
          <cell r="C2656" t="str">
            <v>Nguyễn Trường</v>
          </cell>
          <cell r="D2656" t="str">
            <v>Giang</v>
          </cell>
          <cell r="E2656" t="str">
            <v>07.08.93</v>
          </cell>
          <cell r="F2656" t="str">
            <v>13CĐ-ĐT2</v>
          </cell>
        </row>
        <row r="2657">
          <cell r="B2657" t="str">
            <v>13D3010036</v>
          </cell>
          <cell r="C2657" t="str">
            <v>Đinh Khải</v>
          </cell>
          <cell r="D2657" t="str">
            <v>Hoàn</v>
          </cell>
          <cell r="E2657" t="str">
            <v>19.11.94</v>
          </cell>
          <cell r="F2657" t="str">
            <v>13CĐ-ĐT2</v>
          </cell>
          <cell r="H2657" t="str">
            <v>B</v>
          </cell>
        </row>
        <row r="2658">
          <cell r="B2658" t="str">
            <v>13D3010040</v>
          </cell>
          <cell r="C2658" t="str">
            <v>Nguyễn Ngọc</v>
          </cell>
          <cell r="D2658" t="str">
            <v>Huấn</v>
          </cell>
          <cell r="E2658" t="str">
            <v>17.04.95</v>
          </cell>
          <cell r="F2658" t="str">
            <v>13CĐ-ĐT2</v>
          </cell>
          <cell r="H2658" t="str">
            <v>B</v>
          </cell>
        </row>
        <row r="2659">
          <cell r="B2659" t="str">
            <v>13D3010046</v>
          </cell>
          <cell r="C2659" t="str">
            <v>Mai Ngọc</v>
          </cell>
          <cell r="D2659" t="str">
            <v>Huy</v>
          </cell>
          <cell r="E2659" t="str">
            <v>27.04.94</v>
          </cell>
          <cell r="F2659" t="str">
            <v>13CĐ-ĐT2</v>
          </cell>
          <cell r="H2659" t="str">
            <v>B</v>
          </cell>
        </row>
        <row r="2660">
          <cell r="B2660" t="str">
            <v>13D3010049</v>
          </cell>
          <cell r="C2660" t="str">
            <v>Bùi Văn</v>
          </cell>
          <cell r="D2660" t="str">
            <v>Huỳnh</v>
          </cell>
          <cell r="E2660" t="str">
            <v>04.10.94</v>
          </cell>
          <cell r="F2660" t="str">
            <v>13CĐ-ĐT2</v>
          </cell>
          <cell r="H2660" t="str">
            <v>B</v>
          </cell>
        </row>
        <row r="2661">
          <cell r="B2661" t="str">
            <v>13D3010052</v>
          </cell>
          <cell r="C2661" t="str">
            <v>Nguyễn Quang</v>
          </cell>
          <cell r="D2661" t="str">
            <v>Khánh</v>
          </cell>
          <cell r="E2661" t="str">
            <v>09.11.95</v>
          </cell>
          <cell r="F2661" t="str">
            <v>13CĐ-ĐT2</v>
          </cell>
          <cell r="H2661" t="str">
            <v>B</v>
          </cell>
        </row>
        <row r="2662">
          <cell r="B2662" t="str">
            <v>13D3010058</v>
          </cell>
          <cell r="C2662" t="str">
            <v>Nguyễn Ngọc</v>
          </cell>
          <cell r="D2662" t="str">
            <v>Lâm</v>
          </cell>
          <cell r="E2662" t="str">
            <v>10.02.95</v>
          </cell>
          <cell r="F2662" t="str">
            <v>13CĐ-ĐT2</v>
          </cell>
          <cell r="H2662" t="str">
            <v>B</v>
          </cell>
        </row>
        <row r="2663">
          <cell r="B2663" t="str">
            <v>13D3010061</v>
          </cell>
          <cell r="C2663" t="str">
            <v>Nguyễn Quang</v>
          </cell>
          <cell r="D2663" t="str">
            <v>Lành</v>
          </cell>
          <cell r="E2663" t="str">
            <v>20.07.94</v>
          </cell>
          <cell r="F2663" t="str">
            <v>13CĐ-ĐT2</v>
          </cell>
          <cell r="H2663" t="str">
            <v>B</v>
          </cell>
        </row>
        <row r="2664">
          <cell r="B2664" t="str">
            <v>13D3010070</v>
          </cell>
          <cell r="C2664" t="str">
            <v>Trần Chí</v>
          </cell>
          <cell r="D2664" t="str">
            <v>Mỹ</v>
          </cell>
          <cell r="E2664" t="str">
            <v>16.06.93</v>
          </cell>
          <cell r="F2664" t="str">
            <v>13CĐ-ĐT2</v>
          </cell>
          <cell r="H2664" t="str">
            <v>B</v>
          </cell>
        </row>
        <row r="2665">
          <cell r="B2665" t="str">
            <v>13D3010071</v>
          </cell>
          <cell r="C2665" t="str">
            <v>Nguyễn Thành</v>
          </cell>
          <cell r="D2665" t="str">
            <v>Nam</v>
          </cell>
          <cell r="E2665" t="str">
            <v>11.06.94</v>
          </cell>
          <cell r="F2665" t="str">
            <v>13CĐ-ĐT2</v>
          </cell>
          <cell r="H2665" t="str">
            <v>B</v>
          </cell>
        </row>
        <row r="2666">
          <cell r="B2666" t="str">
            <v>13D3010074</v>
          </cell>
          <cell r="C2666" t="str">
            <v>Huỳnh Trọng</v>
          </cell>
          <cell r="D2666" t="str">
            <v>Nghĩa</v>
          </cell>
          <cell r="E2666" t="str">
            <v>20.07.95</v>
          </cell>
          <cell r="F2666" t="str">
            <v>13CĐ-ĐT2</v>
          </cell>
          <cell r="H2666" t="str">
            <v>B</v>
          </cell>
        </row>
        <row r="2667">
          <cell r="B2667" t="str">
            <v>13D3010078</v>
          </cell>
          <cell r="C2667" t="str">
            <v>Võ Phước</v>
          </cell>
          <cell r="D2667" t="str">
            <v>Nhân</v>
          </cell>
          <cell r="E2667" t="str">
            <v>12.05.95</v>
          </cell>
          <cell r="F2667" t="str">
            <v>13CĐ-ĐT2</v>
          </cell>
          <cell r="H2667" t="str">
            <v>B</v>
          </cell>
        </row>
        <row r="2668">
          <cell r="B2668" t="str">
            <v>13D3010081</v>
          </cell>
          <cell r="C2668" t="str">
            <v xml:space="preserve">Huỳnh Tấn </v>
          </cell>
          <cell r="D2668" t="str">
            <v>Phát</v>
          </cell>
          <cell r="E2668" t="str">
            <v>20.02.95</v>
          </cell>
          <cell r="F2668" t="str">
            <v>13CĐ-ĐT2</v>
          </cell>
          <cell r="H2668" t="str">
            <v>B</v>
          </cell>
        </row>
        <row r="2669">
          <cell r="B2669" t="str">
            <v>13D3010084</v>
          </cell>
          <cell r="C2669" t="str">
            <v>Võ Trần Vũ</v>
          </cell>
          <cell r="D2669" t="str">
            <v>Phong</v>
          </cell>
          <cell r="E2669" t="str">
            <v>23.10.95</v>
          </cell>
          <cell r="F2669" t="str">
            <v>13CĐ-ĐT2</v>
          </cell>
          <cell r="H2669" t="str">
            <v>B</v>
          </cell>
        </row>
        <row r="2670">
          <cell r="B2670" t="str">
            <v>13D3010087</v>
          </cell>
          <cell r="C2670" t="str">
            <v>Dương Văn</v>
          </cell>
          <cell r="D2670" t="str">
            <v>Phúc</v>
          </cell>
          <cell r="E2670" t="str">
            <v>30.04.95</v>
          </cell>
          <cell r="F2670" t="str">
            <v>13CĐ-ĐT2</v>
          </cell>
          <cell r="H2670" t="str">
            <v>B</v>
          </cell>
        </row>
        <row r="2671">
          <cell r="B2671" t="str">
            <v>13D3010090</v>
          </cell>
          <cell r="C2671" t="str">
            <v>Trịnh Hoàng</v>
          </cell>
          <cell r="D2671" t="str">
            <v>Phúc</v>
          </cell>
          <cell r="E2671" t="str">
            <v>09.03.95</v>
          </cell>
          <cell r="F2671" t="str">
            <v>13CĐ-ĐT2</v>
          </cell>
          <cell r="G2671" t="str">
            <v>LT</v>
          </cell>
        </row>
        <row r="2672">
          <cell r="B2672" t="str">
            <v>13D3010162</v>
          </cell>
          <cell r="C2672" t="str">
            <v>Võ Trường</v>
          </cell>
          <cell r="D2672" t="str">
            <v>Phúc</v>
          </cell>
          <cell r="E2672" t="str">
            <v>08.09.95</v>
          </cell>
          <cell r="F2672" t="str">
            <v>13CĐ-ĐT2</v>
          </cell>
        </row>
        <row r="2673">
          <cell r="B2673" t="str">
            <v>13D3010093</v>
          </cell>
          <cell r="C2673" t="str">
            <v>Nguyễn Đại</v>
          </cell>
          <cell r="D2673" t="str">
            <v>Phước</v>
          </cell>
          <cell r="E2673" t="str">
            <v>15.03.95</v>
          </cell>
          <cell r="F2673" t="str">
            <v>13CĐ-ĐT2</v>
          </cell>
          <cell r="H2673" t="str">
            <v>B</v>
          </cell>
        </row>
        <row r="2674">
          <cell r="B2674" t="str">
            <v>13D3010096</v>
          </cell>
          <cell r="C2674" t="str">
            <v>Hoàng Minh</v>
          </cell>
          <cell r="D2674" t="str">
            <v>Phương</v>
          </cell>
          <cell r="E2674" t="str">
            <v>14.09.93</v>
          </cell>
          <cell r="F2674" t="str">
            <v>13CĐ-ĐT2</v>
          </cell>
          <cell r="H2674" t="str">
            <v>B</v>
          </cell>
        </row>
        <row r="2675">
          <cell r="B2675" t="str">
            <v>13D3010100</v>
          </cell>
          <cell r="C2675" t="str">
            <v>Phạm Duy</v>
          </cell>
          <cell r="D2675" t="str">
            <v>Quý</v>
          </cell>
          <cell r="E2675" t="str">
            <v>23.02.95</v>
          </cell>
          <cell r="F2675" t="str">
            <v>13CĐ-ĐT2</v>
          </cell>
          <cell r="H2675" t="str">
            <v>B</v>
          </cell>
        </row>
        <row r="2676">
          <cell r="B2676" t="str">
            <v>13D3010103</v>
          </cell>
          <cell r="C2676" t="str">
            <v>Trần Quang</v>
          </cell>
          <cell r="D2676" t="str">
            <v>Sáng</v>
          </cell>
          <cell r="E2676" t="str">
            <v>05.12.95</v>
          </cell>
          <cell r="F2676" t="str">
            <v>13CĐ-ĐT2</v>
          </cell>
          <cell r="H2676" t="str">
            <v>B</v>
          </cell>
        </row>
        <row r="2677">
          <cell r="B2677" t="str">
            <v>13D3010106</v>
          </cell>
          <cell r="C2677" t="str">
            <v>Nguyễn Thái</v>
          </cell>
          <cell r="D2677" t="str">
            <v>Sơn</v>
          </cell>
          <cell r="E2677" t="str">
            <v>13.02.95</v>
          </cell>
          <cell r="F2677" t="str">
            <v>13CĐ-ĐT2</v>
          </cell>
          <cell r="H2677" t="str">
            <v>B</v>
          </cell>
        </row>
        <row r="2678">
          <cell r="B2678" t="str">
            <v>13D3010109</v>
          </cell>
          <cell r="C2678" t="str">
            <v>Nguyễn Chí</v>
          </cell>
          <cell r="D2678" t="str">
            <v>Tài</v>
          </cell>
          <cell r="E2678" t="str">
            <v>22.09.94</v>
          </cell>
          <cell r="F2678" t="str">
            <v>13CĐ-ĐT2</v>
          </cell>
          <cell r="H2678" t="str">
            <v>B</v>
          </cell>
        </row>
        <row r="2679">
          <cell r="B2679" t="str">
            <v>13D3010112</v>
          </cell>
          <cell r="C2679" t="str">
            <v>Nguyễn Thành</v>
          </cell>
          <cell r="D2679" t="str">
            <v>Tâm</v>
          </cell>
          <cell r="E2679" t="str">
            <v>12.04.95</v>
          </cell>
          <cell r="F2679" t="str">
            <v>13CĐ-ĐT2</v>
          </cell>
          <cell r="H2679" t="str">
            <v>B</v>
          </cell>
        </row>
        <row r="2680">
          <cell r="B2680" t="str">
            <v>13D3010115</v>
          </cell>
          <cell r="C2680" t="str">
            <v>Nguyễn Minh</v>
          </cell>
          <cell r="D2680" t="str">
            <v>Tân</v>
          </cell>
          <cell r="E2680" t="str">
            <v>11.12.95</v>
          </cell>
          <cell r="F2680" t="str">
            <v>13CĐ-ĐT2</v>
          </cell>
          <cell r="H2680" t="str">
            <v>B</v>
          </cell>
        </row>
        <row r="2681">
          <cell r="B2681" t="str">
            <v>13D3010118</v>
          </cell>
          <cell r="C2681" t="str">
            <v>Nguyễn Công</v>
          </cell>
          <cell r="D2681" t="str">
            <v>Thắng</v>
          </cell>
          <cell r="E2681" t="str">
            <v>11.03.94</v>
          </cell>
          <cell r="F2681" t="str">
            <v>13CĐ-ĐT2</v>
          </cell>
          <cell r="H2681" t="str">
            <v>B</v>
          </cell>
        </row>
        <row r="2682">
          <cell r="B2682" t="str">
            <v>13D3010121</v>
          </cell>
          <cell r="C2682" t="str">
            <v>Đặng Xuân</v>
          </cell>
          <cell r="D2682" t="str">
            <v>Thành</v>
          </cell>
          <cell r="E2682" t="str">
            <v>16.02.95</v>
          </cell>
          <cell r="F2682" t="str">
            <v>13CĐ-ĐT2</v>
          </cell>
          <cell r="H2682" t="str">
            <v>B</v>
          </cell>
        </row>
        <row r="2683">
          <cell r="B2683" t="str">
            <v>13D3010124</v>
          </cell>
          <cell r="C2683" t="str">
            <v>Hồ Hưng</v>
          </cell>
          <cell r="D2683" t="str">
            <v>Thịnh</v>
          </cell>
          <cell r="E2683" t="str">
            <v>04.04.95</v>
          </cell>
          <cell r="F2683" t="str">
            <v>13CĐ-ĐT2</v>
          </cell>
          <cell r="H2683" t="str">
            <v>B</v>
          </cell>
        </row>
        <row r="2684">
          <cell r="B2684" t="str">
            <v>13D3010127</v>
          </cell>
          <cell r="C2684" t="str">
            <v>Nguyễn Ngọc</v>
          </cell>
          <cell r="D2684" t="str">
            <v>Thuận</v>
          </cell>
          <cell r="E2684" t="str">
            <v>31.01.95</v>
          </cell>
          <cell r="F2684" t="str">
            <v>13CĐ-ĐT2</v>
          </cell>
          <cell r="G2684" t="str">
            <v>LPKL</v>
          </cell>
          <cell r="I2684" t="str">
            <v>con TB 3/4-VPNQ09/01/14KT</v>
          </cell>
        </row>
        <row r="2685">
          <cell r="B2685" t="str">
            <v>13D3010130</v>
          </cell>
          <cell r="C2685" t="str">
            <v>Huỳnh Văn</v>
          </cell>
          <cell r="D2685" t="str">
            <v>Thưởng</v>
          </cell>
          <cell r="E2685" t="str">
            <v>08.08.95</v>
          </cell>
          <cell r="F2685" t="str">
            <v>13CĐ-ĐT2</v>
          </cell>
          <cell r="H2685" t="str">
            <v>B</v>
          </cell>
        </row>
        <row r="2686">
          <cell r="B2686" t="str">
            <v>13D3010133</v>
          </cell>
          <cell r="C2686" t="str">
            <v xml:space="preserve">Nguyễn Trung </v>
          </cell>
          <cell r="D2686" t="str">
            <v>Tín</v>
          </cell>
          <cell r="E2686" t="str">
            <v>10.05.95</v>
          </cell>
          <cell r="F2686" t="str">
            <v>13CĐ-ĐT2</v>
          </cell>
          <cell r="H2686" t="str">
            <v>B</v>
          </cell>
        </row>
        <row r="2687">
          <cell r="B2687" t="str">
            <v>13D3010142</v>
          </cell>
          <cell r="C2687" t="str">
            <v>Nguyễn Văn</v>
          </cell>
          <cell r="D2687" t="str">
            <v>Trình</v>
          </cell>
          <cell r="E2687" t="str">
            <v>07.03.95</v>
          </cell>
          <cell r="F2687" t="str">
            <v>13CĐ-ĐT2</v>
          </cell>
          <cell r="H2687" t="str">
            <v>B</v>
          </cell>
        </row>
        <row r="2688">
          <cell r="B2688" t="str">
            <v>13D3010145</v>
          </cell>
          <cell r="C2688" t="str">
            <v>Nguyễn Anh</v>
          </cell>
          <cell r="D2688" t="str">
            <v>Tú</v>
          </cell>
          <cell r="E2688" t="str">
            <v>20.09.95</v>
          </cell>
          <cell r="F2688" t="str">
            <v>13CĐ-ĐT2</v>
          </cell>
        </row>
        <row r="2689">
          <cell r="B2689" t="str">
            <v>13D3010151</v>
          </cell>
          <cell r="C2689" t="str">
            <v>Ngô Phi</v>
          </cell>
          <cell r="D2689" t="str">
            <v>Tường</v>
          </cell>
          <cell r="E2689" t="str">
            <v>20.12.95</v>
          </cell>
          <cell r="F2689" t="str">
            <v>13CĐ-ĐT2</v>
          </cell>
          <cell r="H2689" t="str">
            <v>B</v>
          </cell>
        </row>
        <row r="2690">
          <cell r="B2690" t="str">
            <v>13D3010153</v>
          </cell>
          <cell r="C2690" t="str">
            <v>Huỳnh Ngọc</v>
          </cell>
          <cell r="D2690" t="str">
            <v>Vĩ</v>
          </cell>
          <cell r="E2690" t="str">
            <v>19.02.95</v>
          </cell>
          <cell r="F2690" t="str">
            <v>13CĐ-ĐT2</v>
          </cell>
          <cell r="H2690" t="str">
            <v>B</v>
          </cell>
        </row>
        <row r="2691">
          <cell r="B2691" t="str">
            <v>13D3010003</v>
          </cell>
          <cell r="C2691" t="str">
            <v xml:space="preserve">Hoàng Văn </v>
          </cell>
          <cell r="D2691" t="str">
            <v>Bình</v>
          </cell>
          <cell r="E2691" t="str">
            <v>11.09.92</v>
          </cell>
          <cell r="F2691" t="str">
            <v>13CĐ-ĐT3</v>
          </cell>
          <cell r="G2691" t="str">
            <v>LT</v>
          </cell>
          <cell r="H2691" t="str">
            <v>B</v>
          </cell>
        </row>
        <row r="2692">
          <cell r="B2692" t="str">
            <v>13D3010008</v>
          </cell>
          <cell r="C2692" t="str">
            <v>Nguyễn Quốc</v>
          </cell>
          <cell r="D2692" t="str">
            <v>Cường</v>
          </cell>
          <cell r="E2692" t="str">
            <v>09.04.95</v>
          </cell>
          <cell r="F2692" t="str">
            <v>13CĐ-ĐT3</v>
          </cell>
        </row>
        <row r="2693">
          <cell r="B2693" t="str">
            <v>13D3010012</v>
          </cell>
          <cell r="C2693" t="str">
            <v>Phạm Văn</v>
          </cell>
          <cell r="D2693" t="str">
            <v>Dũng</v>
          </cell>
          <cell r="E2693" t="str">
            <v>03.08.94</v>
          </cell>
          <cell r="F2693" t="str">
            <v>13CĐ-ĐT3</v>
          </cell>
          <cell r="H2693" t="str">
            <v>B</v>
          </cell>
        </row>
        <row r="2694">
          <cell r="B2694" t="str">
            <v>13D3010076</v>
          </cell>
          <cell r="C2694" t="str">
            <v>Lữ Đình</v>
          </cell>
          <cell r="D2694" t="str">
            <v>Đạt</v>
          </cell>
          <cell r="E2694" t="str">
            <v>01.05.95</v>
          </cell>
          <cell r="F2694" t="str">
            <v>13CĐ-ĐT3</v>
          </cell>
          <cell r="H2694" t="str">
            <v>B</v>
          </cell>
        </row>
        <row r="2695">
          <cell r="B2695" t="str">
            <v>13D3010020</v>
          </cell>
          <cell r="C2695" t="str">
            <v>Nguyễn Quốc</v>
          </cell>
          <cell r="D2695" t="str">
            <v>Đạt</v>
          </cell>
          <cell r="E2695" t="str">
            <v>08.09.95</v>
          </cell>
          <cell r="F2695" t="str">
            <v>13CĐ-ĐT3</v>
          </cell>
          <cell r="H2695" t="str">
            <v>B</v>
          </cell>
          <cell r="I2695" t="str">
            <v>Tự ý nghỉ từ 02/5/2014</v>
          </cell>
        </row>
        <row r="2696">
          <cell r="B2696" t="str">
            <v>13D3010024</v>
          </cell>
          <cell r="C2696" t="str">
            <v>Hồ Thanh</v>
          </cell>
          <cell r="D2696" t="str">
            <v>Hải</v>
          </cell>
          <cell r="E2696" t="str">
            <v>03.12.95</v>
          </cell>
          <cell r="F2696" t="str">
            <v>13CĐ-ĐT3</v>
          </cell>
        </row>
        <row r="2697">
          <cell r="B2697" t="str">
            <v>13D3010029</v>
          </cell>
          <cell r="C2697" t="str">
            <v>Nguyễn Tấn Anh</v>
          </cell>
          <cell r="D2697" t="str">
            <v>Hào</v>
          </cell>
          <cell r="E2697" t="str">
            <v>05.04.95</v>
          </cell>
          <cell r="F2697" t="str">
            <v>13CĐ-ĐT3</v>
          </cell>
        </row>
        <row r="2698">
          <cell r="B2698" t="str">
            <v>13D3010037</v>
          </cell>
          <cell r="C2698" t="str">
            <v>Lê Huy</v>
          </cell>
          <cell r="D2698" t="str">
            <v>Hoàng</v>
          </cell>
          <cell r="E2698" t="str">
            <v>12.10.95</v>
          </cell>
          <cell r="F2698" t="str">
            <v>13CĐ-ĐT3</v>
          </cell>
          <cell r="H2698" t="str">
            <v>B</v>
          </cell>
          <cell r="I2698" t="str">
            <v>VPNQ09/01/14KT</v>
          </cell>
        </row>
        <row r="2699">
          <cell r="B2699" t="str">
            <v>13D3010041</v>
          </cell>
          <cell r="C2699" t="str">
            <v>Nguyễn Minh</v>
          </cell>
          <cell r="D2699" t="str">
            <v>Hùng</v>
          </cell>
          <cell r="E2699" t="str">
            <v>08.05.94</v>
          </cell>
          <cell r="F2699" t="str">
            <v>13CĐ-ĐT3</v>
          </cell>
          <cell r="H2699" t="str">
            <v>B</v>
          </cell>
        </row>
        <row r="2700">
          <cell r="B2700" t="str">
            <v>13D3010044</v>
          </cell>
          <cell r="C2700" t="str">
            <v>Đặng Lê Minh</v>
          </cell>
          <cell r="D2700" t="str">
            <v>Huy</v>
          </cell>
          <cell r="E2700" t="str">
            <v>21.10.95</v>
          </cell>
          <cell r="F2700" t="str">
            <v>13CĐ-ĐT3</v>
          </cell>
          <cell r="H2700" t="str">
            <v>B</v>
          </cell>
          <cell r="I2700" t="str">
            <v>BL09/12/2014</v>
          </cell>
        </row>
        <row r="2701">
          <cell r="B2701" t="str">
            <v>13D3010047</v>
          </cell>
          <cell r="C2701" t="str">
            <v>Nguyễn Thái</v>
          </cell>
          <cell r="D2701" t="str">
            <v>Huy</v>
          </cell>
          <cell r="E2701" t="str">
            <v>14.04.95</v>
          </cell>
          <cell r="F2701" t="str">
            <v>13CĐ-ĐT3</v>
          </cell>
          <cell r="H2701" t="str">
            <v>B</v>
          </cell>
          <cell r="I2701" t="str">
            <v>con TB 4/4</v>
          </cell>
        </row>
        <row r="2702">
          <cell r="B2702" t="str">
            <v>13D3010053</v>
          </cell>
          <cell r="C2702" t="str">
            <v>Đỗ Đăng</v>
          </cell>
          <cell r="D2702" t="str">
            <v>Khoa</v>
          </cell>
          <cell r="E2702" t="str">
            <v>01.01.94</v>
          </cell>
          <cell r="F2702" t="str">
            <v>13CĐ-ĐT3</v>
          </cell>
          <cell r="H2702" t="str">
            <v>B</v>
          </cell>
        </row>
        <row r="2703">
          <cell r="B2703" t="str">
            <v>13D3010056</v>
          </cell>
          <cell r="C2703" t="str">
            <v>Phan Trung</v>
          </cell>
          <cell r="D2703" t="str">
            <v>Kiên</v>
          </cell>
          <cell r="E2703" t="str">
            <v>13.03.95</v>
          </cell>
          <cell r="F2703" t="str">
            <v>13CĐ-ĐT3</v>
          </cell>
          <cell r="H2703" t="str">
            <v>B</v>
          </cell>
        </row>
        <row r="2704">
          <cell r="B2704" t="str">
            <v>13D3010059</v>
          </cell>
          <cell r="C2704" t="str">
            <v>Nguyễn Viết</v>
          </cell>
          <cell r="D2704" t="str">
            <v>Lâm</v>
          </cell>
          <cell r="E2704" t="str">
            <v>10.07.95</v>
          </cell>
          <cell r="F2704" t="str">
            <v>13CĐ-ĐT3</v>
          </cell>
          <cell r="H2704" t="str">
            <v>B</v>
          </cell>
          <cell r="I2704" t="str">
            <v>VPNQ09/01/14KT</v>
          </cell>
        </row>
        <row r="2705">
          <cell r="B2705" t="str">
            <v>13D3010062</v>
          </cell>
          <cell r="C2705" t="str">
            <v>Nguyễn Phương</v>
          </cell>
          <cell r="D2705" t="str">
            <v>Linh</v>
          </cell>
          <cell r="E2705" t="str">
            <v>16.10.94</v>
          </cell>
          <cell r="F2705" t="str">
            <v>13CĐ-ĐT3</v>
          </cell>
          <cell r="H2705" t="str">
            <v>B</v>
          </cell>
          <cell r="I2705" t="str">
            <v>Tự ý nghỉ từ 02/5/2014</v>
          </cell>
        </row>
        <row r="2706">
          <cell r="B2706" t="str">
            <v>13D3010069</v>
          </cell>
          <cell r="C2706" t="str">
            <v>Nguyễn Công</v>
          </cell>
          <cell r="D2706" t="str">
            <v>Minh</v>
          </cell>
          <cell r="E2706" t="str">
            <v>10.01.95</v>
          </cell>
          <cell r="F2706" t="str">
            <v>13CĐ-ĐT3</v>
          </cell>
          <cell r="H2706" t="str">
            <v>B</v>
          </cell>
        </row>
        <row r="2707">
          <cell r="B2707" t="str">
            <v>13D3010072</v>
          </cell>
          <cell r="C2707" t="str">
            <v>Nguyễn Văn</v>
          </cell>
          <cell r="D2707" t="str">
            <v>Nam</v>
          </cell>
          <cell r="E2707" t="str">
            <v>30.11.93</v>
          </cell>
          <cell r="F2707" t="str">
            <v>13CĐ-ĐT3</v>
          </cell>
          <cell r="H2707" t="str">
            <v>B</v>
          </cell>
          <cell r="I2707" t="str">
            <v>Tự ý nghỉ từ 02/5/2014</v>
          </cell>
        </row>
        <row r="2708">
          <cell r="B2708" t="str">
            <v>13D3010079</v>
          </cell>
          <cell r="C2708" t="str">
            <v>Hồ Đình</v>
          </cell>
          <cell r="D2708" t="str">
            <v>Nhựt</v>
          </cell>
          <cell r="E2708" t="str">
            <v>07.02.95</v>
          </cell>
          <cell r="F2708" t="str">
            <v>13CĐ-ĐT3</v>
          </cell>
          <cell r="H2708" t="str">
            <v>B</v>
          </cell>
        </row>
        <row r="2709">
          <cell r="B2709" t="str">
            <v>13D3010091</v>
          </cell>
          <cell r="C2709" t="str">
            <v xml:space="preserve">Võ Thế </v>
          </cell>
          <cell r="D2709" t="str">
            <v>Phúc</v>
          </cell>
          <cell r="E2709" t="str">
            <v>18.03.95</v>
          </cell>
          <cell r="F2709" t="str">
            <v>13CĐ-ĐT3</v>
          </cell>
          <cell r="H2709" t="str">
            <v>B</v>
          </cell>
        </row>
        <row r="2710">
          <cell r="B2710" t="str">
            <v>13D3010094</v>
          </cell>
          <cell r="C2710" t="str">
            <v>Phạm Hữu</v>
          </cell>
          <cell r="D2710" t="str">
            <v>Phước</v>
          </cell>
          <cell r="E2710" t="str">
            <v>18.11.95</v>
          </cell>
          <cell r="F2710" t="str">
            <v>13CĐ-ĐT3</v>
          </cell>
          <cell r="H2710" t="str">
            <v>B</v>
          </cell>
        </row>
        <row r="2711">
          <cell r="B2711" t="str">
            <v>13D3010097</v>
          </cell>
          <cell r="C2711" t="str">
            <v>Nguyễn Duy</v>
          </cell>
          <cell r="D2711" t="str">
            <v>Phương</v>
          </cell>
          <cell r="E2711" t="str">
            <v>28.12.95</v>
          </cell>
          <cell r="F2711" t="str">
            <v>13CĐ-ĐT3</v>
          </cell>
          <cell r="I2711" t="str">
            <v>Tự ý nghỉ từ 02/5/2014</v>
          </cell>
        </row>
        <row r="2712">
          <cell r="B2712" t="str">
            <v>13D3010101</v>
          </cell>
          <cell r="C2712" t="str">
            <v>Vòng Đông</v>
          </cell>
          <cell r="D2712" t="str">
            <v>Quý</v>
          </cell>
          <cell r="E2712" t="str">
            <v>09.02.94</v>
          </cell>
          <cell r="F2712" t="str">
            <v>13CĐ-ĐT3</v>
          </cell>
          <cell r="H2712" t="str">
            <v>B</v>
          </cell>
          <cell r="I2712" t="str">
            <v>DT.Hoa</v>
          </cell>
        </row>
        <row r="2713">
          <cell r="B2713" t="str">
            <v>13D3010104</v>
          </cell>
          <cell r="C2713" t="str">
            <v>Đặng Kỳ</v>
          </cell>
          <cell r="D2713" t="str">
            <v>Sơn</v>
          </cell>
          <cell r="E2713" t="str">
            <v>16.07.95</v>
          </cell>
          <cell r="F2713" t="str">
            <v>13CĐ-ĐT3</v>
          </cell>
          <cell r="H2713" t="str">
            <v>B</v>
          </cell>
        </row>
        <row r="2714">
          <cell r="B2714" t="str">
            <v>13D3010107</v>
          </cell>
          <cell r="C2714" t="str">
            <v>Ngô Văn</v>
          </cell>
          <cell r="D2714" t="str">
            <v>Tạc</v>
          </cell>
          <cell r="E2714" t="str">
            <v>26.01.95</v>
          </cell>
          <cell r="F2714" t="str">
            <v>13CĐ-ĐT3</v>
          </cell>
          <cell r="H2714" t="str">
            <v>B</v>
          </cell>
        </row>
        <row r="2715">
          <cell r="B2715" t="str">
            <v>13D3010110</v>
          </cell>
          <cell r="C2715" t="str">
            <v>Phan Chí</v>
          </cell>
          <cell r="D2715" t="str">
            <v>Tài</v>
          </cell>
          <cell r="E2715" t="str">
            <v>15.02.95</v>
          </cell>
          <cell r="F2715" t="str">
            <v>13CĐ-ĐT3</v>
          </cell>
          <cell r="H2715" t="str">
            <v>B</v>
          </cell>
        </row>
        <row r="2716">
          <cell r="B2716" t="str">
            <v>13D3010116</v>
          </cell>
          <cell r="C2716" t="str">
            <v>Vũ Hứa Minh</v>
          </cell>
          <cell r="D2716" t="str">
            <v>Tân</v>
          </cell>
          <cell r="E2716" t="str">
            <v>21.10.95</v>
          </cell>
          <cell r="F2716" t="str">
            <v>13CĐ-ĐT3</v>
          </cell>
        </row>
        <row r="2717">
          <cell r="B2717" t="str">
            <v>13D3010119</v>
          </cell>
          <cell r="C2717" t="str">
            <v>Bạch Ngọc</v>
          </cell>
          <cell r="D2717" t="str">
            <v>Thành</v>
          </cell>
          <cell r="E2717" t="str">
            <v>15.01.95</v>
          </cell>
          <cell r="F2717" t="str">
            <v>13CĐ-ĐT3</v>
          </cell>
          <cell r="H2717" t="str">
            <v>B</v>
          </cell>
        </row>
        <row r="2718">
          <cell r="B2718" t="str">
            <v>13D3010122</v>
          </cell>
          <cell r="C2718" t="str">
            <v>Nguyễn Thạch</v>
          </cell>
          <cell r="D2718" t="str">
            <v>Thảo</v>
          </cell>
          <cell r="E2718" t="str">
            <v>08.08.95</v>
          </cell>
          <cell r="F2718" t="str">
            <v>13CĐ-ĐT3</v>
          </cell>
          <cell r="H2718" t="str">
            <v>B</v>
          </cell>
        </row>
        <row r="2719">
          <cell r="B2719" t="str">
            <v>13D3010125</v>
          </cell>
          <cell r="C2719" t="str">
            <v xml:space="preserve">Nguyễn Ngọc Huy </v>
          </cell>
          <cell r="D2719" t="str">
            <v>Thịnh</v>
          </cell>
          <cell r="E2719" t="str">
            <v>09.05.93</v>
          </cell>
          <cell r="F2719" t="str">
            <v>13CĐ-ĐT3</v>
          </cell>
        </row>
        <row r="2720">
          <cell r="B2720" t="str">
            <v>13D3010128</v>
          </cell>
          <cell r="C2720" t="str">
            <v>Vũ Duy</v>
          </cell>
          <cell r="D2720" t="str">
            <v>Thuận</v>
          </cell>
          <cell r="E2720" t="str">
            <v>12.03.93</v>
          </cell>
          <cell r="F2720" t="str">
            <v>13CĐ-ĐT3</v>
          </cell>
          <cell r="H2720" t="str">
            <v>B</v>
          </cell>
        </row>
        <row r="2721">
          <cell r="B2721" t="str">
            <v>13D3010131</v>
          </cell>
          <cell r="C2721" t="str">
            <v>Nguyễn Duy</v>
          </cell>
          <cell r="D2721" t="str">
            <v>Tiên</v>
          </cell>
          <cell r="E2721" t="str">
            <v>02.01.95</v>
          </cell>
          <cell r="F2721" t="str">
            <v>13CĐ-ĐT3</v>
          </cell>
          <cell r="H2721" t="str">
            <v>B</v>
          </cell>
        </row>
        <row r="2722">
          <cell r="B2722" t="str">
            <v>13D3010134</v>
          </cell>
          <cell r="C2722" t="str">
            <v>Đào Hữu</v>
          </cell>
          <cell r="D2722" t="str">
            <v>Toàn</v>
          </cell>
          <cell r="E2722" t="str">
            <v>18.11.95</v>
          </cell>
          <cell r="F2722" t="str">
            <v>13CĐ-ĐT3</v>
          </cell>
          <cell r="H2722" t="str">
            <v>B</v>
          </cell>
        </row>
        <row r="2723">
          <cell r="B2723" t="str">
            <v>13D3010137</v>
          </cell>
          <cell r="C2723" t="str">
            <v>Phan Tấn</v>
          </cell>
          <cell r="D2723" t="str">
            <v>Tới</v>
          </cell>
          <cell r="E2723" t="str">
            <v>19.05.95</v>
          </cell>
          <cell r="F2723" t="str">
            <v>13CĐ-ĐT3</v>
          </cell>
          <cell r="H2723" t="str">
            <v>B</v>
          </cell>
        </row>
        <row r="2724">
          <cell r="B2724" t="str">
            <v>13D3010140</v>
          </cell>
          <cell r="C2724" t="str">
            <v>Nguyễn Minh</v>
          </cell>
          <cell r="D2724" t="str">
            <v>Trí</v>
          </cell>
          <cell r="E2724" t="str">
            <v>01.02.95</v>
          </cell>
          <cell r="F2724" t="str">
            <v>13CĐ-ĐT3</v>
          </cell>
          <cell r="H2724" t="str">
            <v>B</v>
          </cell>
        </row>
        <row r="2725">
          <cell r="B2725" t="str">
            <v>13D3010143</v>
          </cell>
          <cell r="C2725" t="str">
            <v>Trần Quang</v>
          </cell>
          <cell r="D2725" t="str">
            <v>Trung</v>
          </cell>
          <cell r="E2725" t="str">
            <v>21.10.95</v>
          </cell>
          <cell r="F2725" t="str">
            <v>13CĐ-ĐT3</v>
          </cell>
          <cell r="H2725" t="str">
            <v>B</v>
          </cell>
          <cell r="I2725" t="str">
            <v>VPNQ09/12/13KT-VPNQ09/01/14CC</v>
          </cell>
        </row>
        <row r="2726">
          <cell r="B2726" t="str">
            <v>13D3010146</v>
          </cell>
          <cell r="C2726" t="str">
            <v xml:space="preserve">Võ Duy </v>
          </cell>
          <cell r="D2726" t="str">
            <v>Tú</v>
          </cell>
          <cell r="E2726" t="str">
            <v>16.02.95</v>
          </cell>
          <cell r="F2726" t="str">
            <v>13CĐ-ĐT3</v>
          </cell>
          <cell r="H2726" t="str">
            <v>B</v>
          </cell>
        </row>
        <row r="2727">
          <cell r="B2727" t="str">
            <v>13D3010148</v>
          </cell>
          <cell r="C2727" t="str">
            <v>Nguyễn Anh</v>
          </cell>
          <cell r="D2727" t="str">
            <v>Tuấn</v>
          </cell>
          <cell r="E2727" t="str">
            <v>23.07.94</v>
          </cell>
          <cell r="F2727" t="str">
            <v>13CĐ-ĐT3</v>
          </cell>
          <cell r="H2727" t="str">
            <v>B</v>
          </cell>
        </row>
        <row r="2728">
          <cell r="B2728" t="str">
            <v>13D3010150</v>
          </cell>
          <cell r="C2728" t="str">
            <v>Trần Ngọc</v>
          </cell>
          <cell r="D2728" t="str">
            <v>Tuấn</v>
          </cell>
          <cell r="E2728" t="str">
            <v>15.01.91</v>
          </cell>
          <cell r="F2728" t="str">
            <v>13CĐ-ĐT3</v>
          </cell>
          <cell r="H2728" t="str">
            <v>B</v>
          </cell>
          <cell r="I2728" t="str">
            <v>con TB 4/4</v>
          </cell>
        </row>
        <row r="2729">
          <cell r="B2729" t="str">
            <v>13D3010152</v>
          </cell>
          <cell r="C2729" t="str">
            <v>Phan Đình Xy</v>
          </cell>
          <cell r="D2729" t="str">
            <v>Ty</v>
          </cell>
          <cell r="E2729" t="str">
            <v>25.02.95</v>
          </cell>
          <cell r="F2729" t="str">
            <v>13CĐ-ĐT3</v>
          </cell>
          <cell r="H2729" t="str">
            <v>B</v>
          </cell>
        </row>
        <row r="2730">
          <cell r="B2730" t="str">
            <v>13D3010154</v>
          </cell>
          <cell r="C2730" t="str">
            <v>Lâm Hoài</v>
          </cell>
          <cell r="D2730" t="str">
            <v>Vĩ</v>
          </cell>
          <cell r="E2730" t="str">
            <v>13.05.95</v>
          </cell>
          <cell r="F2730" t="str">
            <v>13CĐ-ĐT3</v>
          </cell>
        </row>
        <row r="2731">
          <cell r="B2731" t="str">
            <v>13D3010159</v>
          </cell>
          <cell r="C2731" t="str">
            <v>Phạm Văn</v>
          </cell>
          <cell r="D2731" t="str">
            <v>Xuân</v>
          </cell>
          <cell r="E2731" t="str">
            <v>27.06.95</v>
          </cell>
          <cell r="F2731" t="str">
            <v>13CĐ-ĐT3</v>
          </cell>
          <cell r="H2731" t="str">
            <v>B</v>
          </cell>
        </row>
        <row r="2732">
          <cell r="B2732" t="str">
            <v>13D3010160</v>
          </cell>
          <cell r="C2732" t="str">
            <v>Nguyễn Viết</v>
          </cell>
          <cell r="D2732" t="str">
            <v>Ấn</v>
          </cell>
          <cell r="E2732" t="str">
            <v>06.08.95</v>
          </cell>
          <cell r="F2732" t="str">
            <v>13CĐ-ĐT4</v>
          </cell>
          <cell r="H2732" t="str">
            <v>B</v>
          </cell>
        </row>
        <row r="2733">
          <cell r="B2733" t="str">
            <v>13D3010163</v>
          </cell>
          <cell r="C2733" t="str">
            <v>Vũ</v>
          </cell>
          <cell r="D2733" t="str">
            <v>Bảo</v>
          </cell>
          <cell r="E2733" t="str">
            <v>28.03.94</v>
          </cell>
          <cell r="F2733" t="str">
            <v>13CĐ-ĐT4</v>
          </cell>
          <cell r="G2733" t="str">
            <v>LPKL</v>
          </cell>
          <cell r="I2733" t="str">
            <v>Tự ý nghỉ từ 02/6/2014</v>
          </cell>
        </row>
        <row r="2734">
          <cell r="B2734" t="str">
            <v>13D3010176</v>
          </cell>
          <cell r="C2734" t="str">
            <v>Đặng Thanh</v>
          </cell>
          <cell r="D2734" t="str">
            <v>Bình</v>
          </cell>
          <cell r="E2734" t="str">
            <v>22.03.95</v>
          </cell>
          <cell r="F2734" t="str">
            <v>13CĐ-ĐT4</v>
          </cell>
          <cell r="H2734" t="str">
            <v>B</v>
          </cell>
        </row>
        <row r="2735">
          <cell r="B2735" t="str">
            <v>13D3010004</v>
          </cell>
          <cell r="C2735" t="str">
            <v>Phạm Tấn</v>
          </cell>
          <cell r="D2735" t="str">
            <v>Bửu</v>
          </cell>
          <cell r="E2735" t="str">
            <v>10.10.95</v>
          </cell>
          <cell r="F2735" t="str">
            <v>13CĐ-ĐT4</v>
          </cell>
          <cell r="H2735" t="str">
            <v>B</v>
          </cell>
          <cell r="I2735" t="str">
            <v>Tự ý nghỉ từ 02/6/2014</v>
          </cell>
        </row>
        <row r="2736">
          <cell r="B2736" t="str">
            <v>13D3010166</v>
          </cell>
          <cell r="C2736" t="str">
            <v>Trần Khánh</v>
          </cell>
          <cell r="D2736" t="str">
            <v>Cường</v>
          </cell>
          <cell r="E2736" t="str">
            <v>20.05.94</v>
          </cell>
          <cell r="F2736" t="str">
            <v>13CĐ-ĐT4</v>
          </cell>
          <cell r="H2736" t="str">
            <v>B</v>
          </cell>
          <cell r="I2736" t="str">
            <v>Ô sang</v>
          </cell>
        </row>
        <row r="2737">
          <cell r="B2737" t="str">
            <v>13D3010009</v>
          </cell>
          <cell r="C2737" t="str">
            <v>Nguyễn Phi</v>
          </cell>
          <cell r="D2737" t="str">
            <v>Dâng</v>
          </cell>
          <cell r="E2737" t="str">
            <v>22.10.95</v>
          </cell>
          <cell r="F2737" t="str">
            <v>13CĐ-ĐT4</v>
          </cell>
          <cell r="H2737" t="str">
            <v>B</v>
          </cell>
          <cell r="I2737" t="str">
            <v>Tự ý nghỉ từ 02/6/2014</v>
          </cell>
        </row>
        <row r="2738">
          <cell r="B2738" t="str">
            <v>13D3010013</v>
          </cell>
          <cell r="C2738" t="str">
            <v>Lê Hoàng</v>
          </cell>
          <cell r="D2738" t="str">
            <v>Duy</v>
          </cell>
          <cell r="E2738" t="str">
            <v>26.04.95</v>
          </cell>
          <cell r="F2738" t="str">
            <v>13CĐ-ĐT4</v>
          </cell>
          <cell r="H2738" t="str">
            <v>B</v>
          </cell>
        </row>
        <row r="2739">
          <cell r="B2739" t="str">
            <v>13D3010017</v>
          </cell>
          <cell r="C2739" t="str">
            <v>Võ Văn</v>
          </cell>
          <cell r="D2739" t="str">
            <v>Đại</v>
          </cell>
          <cell r="E2739" t="str">
            <v>12.12.94</v>
          </cell>
          <cell r="F2739" t="str">
            <v>13CĐ-ĐT4</v>
          </cell>
          <cell r="H2739" t="str">
            <v>B</v>
          </cell>
        </row>
        <row r="2740">
          <cell r="B2740" t="str">
            <v>13D3010177</v>
          </cell>
          <cell r="C2740" t="str">
            <v>Nguyễn Tấn</v>
          </cell>
          <cell r="D2740" t="str">
            <v>Đạt</v>
          </cell>
          <cell r="E2740" t="str">
            <v>09.04.95</v>
          </cell>
          <cell r="F2740" t="str">
            <v>13CĐ-ĐT4</v>
          </cell>
          <cell r="H2740" t="str">
            <v>B</v>
          </cell>
        </row>
        <row r="2741">
          <cell r="B2741" t="str">
            <v>13D3010168</v>
          </cell>
          <cell r="C2741" t="str">
            <v>Nguyễn Phi</v>
          </cell>
          <cell r="D2741" t="str">
            <v>Hào</v>
          </cell>
          <cell r="E2741" t="str">
            <v>03.02.95</v>
          </cell>
          <cell r="F2741" t="str">
            <v>13CĐ-ĐT4</v>
          </cell>
          <cell r="H2741" t="str">
            <v>B</v>
          </cell>
        </row>
        <row r="2742">
          <cell r="B2742" t="str">
            <v>13D3010030</v>
          </cell>
          <cell r="C2742" t="str">
            <v>Bùi Nhân</v>
          </cell>
          <cell r="D2742" t="str">
            <v>Hậu</v>
          </cell>
          <cell r="E2742" t="str">
            <v>20.05.95</v>
          </cell>
          <cell r="F2742" t="str">
            <v>13CĐ-ĐT4</v>
          </cell>
          <cell r="H2742" t="str">
            <v>B</v>
          </cell>
        </row>
        <row r="2743">
          <cell r="B2743" t="str">
            <v>13D3010164</v>
          </cell>
          <cell r="C2743" t="str">
            <v>Bùi Xuân</v>
          </cell>
          <cell r="D2743" t="str">
            <v>Hiền</v>
          </cell>
          <cell r="E2743" t="str">
            <v>20.09.94</v>
          </cell>
          <cell r="F2743" t="str">
            <v>13CĐ-ĐT4</v>
          </cell>
          <cell r="H2743" t="str">
            <v>B</v>
          </cell>
          <cell r="I2743" t="str">
            <v>Tự ý nghỉ từ 02/5/2014</v>
          </cell>
        </row>
        <row r="2744">
          <cell r="B2744" t="str">
            <v>13D3010167</v>
          </cell>
          <cell r="C2744" t="str">
            <v>Trần Huệ</v>
          </cell>
          <cell r="D2744" t="str">
            <v>Hiếu</v>
          </cell>
          <cell r="E2744" t="str">
            <v>09.06.95</v>
          </cell>
          <cell r="F2744" t="str">
            <v>13CĐ-ĐT4</v>
          </cell>
          <cell r="H2744" t="str">
            <v>B</v>
          </cell>
        </row>
        <row r="2745">
          <cell r="B2745" t="str">
            <v>13D3010034</v>
          </cell>
          <cell r="C2745" t="str">
            <v>Trần Quang</v>
          </cell>
          <cell r="D2745" t="str">
            <v>Hiếu</v>
          </cell>
          <cell r="E2745" t="str">
            <v>01.07.95</v>
          </cell>
          <cell r="F2745" t="str">
            <v>13CĐ-ĐT4</v>
          </cell>
          <cell r="G2745" t="str">
            <v>LT</v>
          </cell>
          <cell r="H2745" t="str">
            <v>B</v>
          </cell>
        </row>
        <row r="2746">
          <cell r="B2746" t="str">
            <v>13D3010035</v>
          </cell>
          <cell r="C2746" t="str">
            <v>Lê Nguyễn</v>
          </cell>
          <cell r="D2746" t="str">
            <v>Hoàng</v>
          </cell>
          <cell r="E2746" t="str">
            <v>01.07.95</v>
          </cell>
          <cell r="F2746" t="str">
            <v>13CĐ-ĐT4</v>
          </cell>
        </row>
        <row r="2747">
          <cell r="B2747" t="str">
            <v>13D3010169</v>
          </cell>
          <cell r="C2747" t="str">
            <v>Phạm Ngọc</v>
          </cell>
          <cell r="D2747" t="str">
            <v>Hoàng</v>
          </cell>
          <cell r="E2747" t="str">
            <v>03.04.95</v>
          </cell>
          <cell r="F2747" t="str">
            <v>13CĐ-ĐT4</v>
          </cell>
          <cell r="H2747" t="str">
            <v>B</v>
          </cell>
        </row>
        <row r="2748">
          <cell r="B2748" t="str">
            <v>13D3010178</v>
          </cell>
          <cell r="C2748" t="str">
            <v>Đinh Tiến</v>
          </cell>
          <cell r="D2748" t="str">
            <v>Hưng</v>
          </cell>
          <cell r="E2748" t="str">
            <v>10.08.92</v>
          </cell>
          <cell r="F2748" t="str">
            <v>13CĐ-ĐT4</v>
          </cell>
        </row>
        <row r="2749">
          <cell r="B2749" t="str">
            <v>13D3010184</v>
          </cell>
          <cell r="C2749" t="str">
            <v>Nguyễn Trung</v>
          </cell>
          <cell r="D2749" t="str">
            <v>Hưng</v>
          </cell>
          <cell r="E2749" t="str">
            <v>16.03.95</v>
          </cell>
          <cell r="F2749" t="str">
            <v>13CĐ-ĐT4</v>
          </cell>
          <cell r="H2749" t="str">
            <v>B</v>
          </cell>
          <cell r="I2749" t="str">
            <v>Tự ý nghỉ từ 02/5/2014</v>
          </cell>
        </row>
        <row r="2750">
          <cell r="B2750" t="str">
            <v>13D3010170</v>
          </cell>
          <cell r="C2750" t="str">
            <v>Trần Hoàng Phi</v>
          </cell>
          <cell r="D2750" t="str">
            <v>Hùng</v>
          </cell>
          <cell r="E2750" t="str">
            <v>20.07.95</v>
          </cell>
          <cell r="F2750" t="str">
            <v>13CĐ-ĐT4</v>
          </cell>
          <cell r="H2750" t="str">
            <v>B</v>
          </cell>
        </row>
        <row r="2751">
          <cell r="B2751" t="str">
            <v>13D3010180</v>
          </cell>
          <cell r="C2751" t="str">
            <v>Nguyễn Viết</v>
          </cell>
          <cell r="D2751" t="str">
            <v>Mạnh</v>
          </cell>
          <cell r="E2751" t="str">
            <v>01.03.93</v>
          </cell>
          <cell r="F2751" t="str">
            <v>13CĐ-ĐT4</v>
          </cell>
          <cell r="H2751" t="str">
            <v>B</v>
          </cell>
        </row>
        <row r="2752">
          <cell r="B2752" t="str">
            <v>13D3010181</v>
          </cell>
          <cell r="C2752" t="str">
            <v>Trần Đức</v>
          </cell>
          <cell r="D2752" t="str">
            <v>Phúc</v>
          </cell>
          <cell r="E2752" t="str">
            <v>02.02.94</v>
          </cell>
          <cell r="F2752" t="str">
            <v>13CĐ-ĐT4</v>
          </cell>
          <cell r="H2752" t="str">
            <v>B</v>
          </cell>
        </row>
        <row r="2753">
          <cell r="B2753" t="str">
            <v>13D3010194</v>
          </cell>
          <cell r="C2753" t="str">
            <v>Võ Duy</v>
          </cell>
          <cell r="D2753" t="str">
            <v>Phước</v>
          </cell>
          <cell r="E2753" t="str">
            <v>05.03.95</v>
          </cell>
          <cell r="F2753" t="str">
            <v>13CĐ-ĐT4</v>
          </cell>
          <cell r="H2753" t="str">
            <v>B</v>
          </cell>
        </row>
        <row r="2754">
          <cell r="B2754" t="str">
            <v>13D3010182</v>
          </cell>
          <cell r="C2754" t="str">
            <v xml:space="preserve">Lê Thanh </v>
          </cell>
          <cell r="D2754" t="str">
            <v>Quyền</v>
          </cell>
          <cell r="E2754" t="str">
            <v>13.05.95</v>
          </cell>
          <cell r="F2754" t="str">
            <v>13CĐ-ĐT4</v>
          </cell>
          <cell r="H2754" t="str">
            <v>B</v>
          </cell>
        </row>
        <row r="2755">
          <cell r="B2755" t="str">
            <v>13D3010183</v>
          </cell>
          <cell r="C2755" t="str">
            <v>Lê Hoàng Thanh</v>
          </cell>
          <cell r="D2755" t="str">
            <v>Tài</v>
          </cell>
          <cell r="E2755" t="str">
            <v>06.02.95</v>
          </cell>
          <cell r="F2755" t="str">
            <v>13CĐ-ĐT4</v>
          </cell>
        </row>
        <row r="2756">
          <cell r="B2756" t="str">
            <v>13D3010161</v>
          </cell>
          <cell r="C2756" t="str">
            <v>Nguyễn Thanh</v>
          </cell>
          <cell r="D2756" t="str">
            <v>Tài</v>
          </cell>
          <cell r="E2756" t="str">
            <v>10.11.93</v>
          </cell>
          <cell r="F2756" t="str">
            <v>13CĐ-ĐT4</v>
          </cell>
          <cell r="H2756" t="str">
            <v>B</v>
          </cell>
        </row>
        <row r="2757">
          <cell r="B2757" t="str">
            <v>13D3010185</v>
          </cell>
          <cell r="C2757" t="str">
            <v>Phan Vũ</v>
          </cell>
          <cell r="D2757" t="str">
            <v>Thanh</v>
          </cell>
          <cell r="E2757" t="str">
            <v>06.09.91</v>
          </cell>
          <cell r="F2757" t="str">
            <v>13CĐ-ĐT4</v>
          </cell>
          <cell r="H2757" t="str">
            <v>B</v>
          </cell>
        </row>
        <row r="2758">
          <cell r="B2758" t="str">
            <v>13D3010171</v>
          </cell>
          <cell r="C2758" t="str">
            <v>Trần Nhật</v>
          </cell>
          <cell r="D2758" t="str">
            <v>Thành</v>
          </cell>
          <cell r="E2758" t="str">
            <v>23.10.95</v>
          </cell>
          <cell r="F2758" t="str">
            <v>13CĐ-ĐT4</v>
          </cell>
          <cell r="H2758" t="str">
            <v>B</v>
          </cell>
        </row>
        <row r="2759">
          <cell r="B2759" t="str">
            <v>13D3010172</v>
          </cell>
          <cell r="C2759" t="str">
            <v>Nguyễn Văn</v>
          </cell>
          <cell r="D2759" t="str">
            <v>Tiễn</v>
          </cell>
          <cell r="E2759" t="str">
            <v>24.07.95</v>
          </cell>
          <cell r="F2759" t="str">
            <v>13CĐ-ĐT4</v>
          </cell>
          <cell r="H2759" t="str">
            <v>B</v>
          </cell>
        </row>
        <row r="2760">
          <cell r="B2760" t="str">
            <v>13D3010192</v>
          </cell>
          <cell r="C2760" t="str">
            <v>Hà Hữu</v>
          </cell>
          <cell r="D2760" t="str">
            <v>Tín</v>
          </cell>
          <cell r="E2760" t="str">
            <v>22.05.94</v>
          </cell>
          <cell r="F2760" t="str">
            <v>13CĐ-ĐT4</v>
          </cell>
          <cell r="H2760" t="str">
            <v>B</v>
          </cell>
          <cell r="I2760" t="str">
            <v>Tự ý nghỉ từ 02/5/2014</v>
          </cell>
        </row>
        <row r="2761">
          <cell r="B2761" t="str">
            <v>13D3010174</v>
          </cell>
          <cell r="C2761" t="str">
            <v>Trần Quốc</v>
          </cell>
          <cell r="D2761" t="str">
            <v>Trạng</v>
          </cell>
          <cell r="E2761" t="str">
            <v>10.03.95</v>
          </cell>
          <cell r="F2761" t="str">
            <v>13CĐ-ĐT4</v>
          </cell>
          <cell r="H2761" t="str">
            <v>B</v>
          </cell>
        </row>
        <row r="2762">
          <cell r="B2762" t="str">
            <v>13D3010067</v>
          </cell>
          <cell r="C2762" t="str">
            <v>Vương Huỳnh</v>
          </cell>
          <cell r="D2762" t="str">
            <v>Trung</v>
          </cell>
          <cell r="E2762" t="str">
            <v>20.11.94</v>
          </cell>
          <cell r="F2762" t="str">
            <v>13CĐ-ĐT4</v>
          </cell>
        </row>
        <row r="2763">
          <cell r="B2763" t="str">
            <v>13D3010193</v>
          </cell>
          <cell r="C2763" t="str">
            <v>Đặng Thế</v>
          </cell>
          <cell r="D2763" t="str">
            <v>Vĩ</v>
          </cell>
          <cell r="E2763" t="str">
            <v>27.09.93</v>
          </cell>
          <cell r="F2763" t="str">
            <v>13CĐ-ĐT4</v>
          </cell>
          <cell r="H2763" t="str">
            <v>B</v>
          </cell>
          <cell r="I2763" t="str">
            <v>VPNQ05/12/13KT</v>
          </cell>
        </row>
        <row r="2764">
          <cell r="B2764" t="str">
            <v>13D3010190</v>
          </cell>
          <cell r="C2764" t="str">
            <v>Trần Triệu</v>
          </cell>
          <cell r="D2764" t="str">
            <v>Vĩ</v>
          </cell>
          <cell r="E2764" t="str">
            <v>03.08.95</v>
          </cell>
          <cell r="F2764" t="str">
            <v>13CĐ-ĐT4</v>
          </cell>
          <cell r="H2764" t="str">
            <v>B</v>
          </cell>
        </row>
        <row r="2765">
          <cell r="B2765" t="str">
            <v>13D3010158</v>
          </cell>
          <cell r="C2765" t="str">
            <v>Võ Tấn</v>
          </cell>
          <cell r="D2765" t="str">
            <v>Vũ</v>
          </cell>
          <cell r="E2765" t="str">
            <v>24.03.94</v>
          </cell>
          <cell r="F2765" t="str">
            <v>13CĐ-ĐT4</v>
          </cell>
          <cell r="H2765" t="str">
            <v>B</v>
          </cell>
        </row>
        <row r="2766">
          <cell r="B2766" t="str">
            <v>13D3010195</v>
          </cell>
          <cell r="C2766" t="str">
            <v>Nguyễn Xuân</v>
          </cell>
          <cell r="D2766" t="str">
            <v>Tuấn</v>
          </cell>
          <cell r="E2766" t="str">
            <v>29.06.89</v>
          </cell>
          <cell r="F2766" t="str">
            <v>13CĐ-ĐT4</v>
          </cell>
          <cell r="H2766" t="str">
            <v>B</v>
          </cell>
          <cell r="I2766" t="str">
            <v>TP3 sang</v>
          </cell>
        </row>
        <row r="2767">
          <cell r="B2767" t="str">
            <v>13D301Đ001</v>
          </cell>
          <cell r="C2767" t="str">
            <v>Lương Hoàng Thuận</v>
          </cell>
          <cell r="D2767" t="str">
            <v>An</v>
          </cell>
          <cell r="E2767" t="str">
            <v>07.11.94</v>
          </cell>
          <cell r="F2767" t="str">
            <v>13CĐ-Đ1</v>
          </cell>
        </row>
        <row r="2768">
          <cell r="B2768" t="str">
            <v>13D301Đ009</v>
          </cell>
          <cell r="C2768" t="str">
            <v>Võ Thành</v>
          </cell>
          <cell r="D2768" t="str">
            <v>Bảo</v>
          </cell>
          <cell r="E2768" t="str">
            <v>26.03.95</v>
          </cell>
          <cell r="F2768" t="str">
            <v>13CĐ-Đ1</v>
          </cell>
          <cell r="H2768" t="str">
            <v>B</v>
          </cell>
        </row>
        <row r="2769">
          <cell r="B2769" t="str">
            <v>13D301Đ013</v>
          </cell>
          <cell r="C2769" t="str">
            <v>Nguyễn Chí</v>
          </cell>
          <cell r="D2769" t="str">
            <v>Bình</v>
          </cell>
          <cell r="E2769" t="str">
            <v>15.09.95</v>
          </cell>
          <cell r="F2769" t="str">
            <v>13CĐ-Đ1</v>
          </cell>
          <cell r="H2769" t="str">
            <v>B</v>
          </cell>
        </row>
        <row r="2770">
          <cell r="B2770" t="str">
            <v>13D301Đ014</v>
          </cell>
          <cell r="C2770" t="str">
            <v>Trịnh Thanh</v>
          </cell>
          <cell r="D2770" t="str">
            <v>Bình</v>
          </cell>
          <cell r="E2770" t="str">
            <v>06.02.95</v>
          </cell>
          <cell r="F2770" t="str">
            <v>13CĐ-Đ1</v>
          </cell>
          <cell r="H2770" t="str">
            <v>B</v>
          </cell>
        </row>
        <row r="2771">
          <cell r="B2771" t="str">
            <v>13D301Đ017</v>
          </cell>
          <cell r="C2771" t="str">
            <v>Trần Văn</v>
          </cell>
          <cell r="D2771" t="str">
            <v>Chinh</v>
          </cell>
          <cell r="E2771" t="str">
            <v>06.10.95</v>
          </cell>
          <cell r="F2771" t="str">
            <v>13CĐ-Đ1</v>
          </cell>
          <cell r="H2771" t="str">
            <v>B</v>
          </cell>
        </row>
        <row r="2772">
          <cell r="B2772" t="str">
            <v>13D301Đ021</v>
          </cell>
          <cell r="C2772" t="str">
            <v>Nguyễn Chí</v>
          </cell>
          <cell r="D2772" t="str">
            <v>Cường</v>
          </cell>
          <cell r="E2772" t="str">
            <v>20.02.95</v>
          </cell>
          <cell r="F2772" t="str">
            <v>13CĐ-Đ1</v>
          </cell>
          <cell r="H2772" t="str">
            <v>B</v>
          </cell>
        </row>
        <row r="2773">
          <cell r="B2773" t="str">
            <v>13D301Đ025</v>
          </cell>
          <cell r="C2773" t="str">
            <v>Nguyễn Ngọc</v>
          </cell>
          <cell r="D2773" t="str">
            <v>Dũng</v>
          </cell>
          <cell r="E2773" t="str">
            <v>16.11.93</v>
          </cell>
          <cell r="F2773" t="str">
            <v>13CĐ-Đ1</v>
          </cell>
          <cell r="H2773" t="str">
            <v>B</v>
          </cell>
        </row>
        <row r="2774">
          <cell r="B2774" t="str">
            <v>13D301Đ033</v>
          </cell>
          <cell r="C2774" t="str">
            <v xml:space="preserve">Trương Văn </v>
          </cell>
          <cell r="D2774" t="str">
            <v>Đạt</v>
          </cell>
          <cell r="E2774" t="str">
            <v>10.02.94</v>
          </cell>
          <cell r="F2774" t="str">
            <v>13CĐ-Đ1</v>
          </cell>
          <cell r="H2774" t="str">
            <v>B</v>
          </cell>
        </row>
        <row r="2775">
          <cell r="B2775" t="str">
            <v>13D301Đ037</v>
          </cell>
          <cell r="C2775" t="str">
            <v>Nguyễn Thành</v>
          </cell>
          <cell r="D2775" t="str">
            <v>Đông</v>
          </cell>
          <cell r="E2775" t="str">
            <v>28.02.95</v>
          </cell>
          <cell r="F2775" t="str">
            <v>13CĐ-Đ1</v>
          </cell>
          <cell r="H2775" t="str">
            <v>B</v>
          </cell>
        </row>
        <row r="2776">
          <cell r="B2776" t="str">
            <v>13D301Đ041</v>
          </cell>
          <cell r="C2776" t="str">
            <v>Lê Hoàng</v>
          </cell>
          <cell r="D2776" t="str">
            <v>Giang</v>
          </cell>
          <cell r="E2776" t="str">
            <v>08.12.94</v>
          </cell>
          <cell r="F2776" t="str">
            <v>13CĐ-Đ1</v>
          </cell>
        </row>
        <row r="2777">
          <cell r="B2777" t="str">
            <v>13D301Đ045</v>
          </cell>
          <cell r="C2777" t="str">
            <v>Lê Công</v>
          </cell>
          <cell r="D2777" t="str">
            <v>Hậu</v>
          </cell>
          <cell r="E2777" t="str">
            <v>03.01.94</v>
          </cell>
          <cell r="F2777" t="str">
            <v>13CĐ-Đ1</v>
          </cell>
          <cell r="H2777" t="str">
            <v>B</v>
          </cell>
        </row>
        <row r="2778">
          <cell r="B2778" t="str">
            <v>13D301Đ049</v>
          </cell>
          <cell r="C2778" t="str">
            <v>Lê Minh</v>
          </cell>
          <cell r="D2778" t="str">
            <v>Hiếu</v>
          </cell>
          <cell r="E2778" t="str">
            <v>14.07.95</v>
          </cell>
          <cell r="F2778" t="str">
            <v>13CĐ-Đ1</v>
          </cell>
          <cell r="H2778" t="str">
            <v>B</v>
          </cell>
        </row>
        <row r="2779">
          <cell r="B2779" t="str">
            <v>13D301Đ053</v>
          </cell>
          <cell r="C2779" t="str">
            <v>Nguyễn Ngọc</v>
          </cell>
          <cell r="D2779" t="str">
            <v>Hoài</v>
          </cell>
          <cell r="E2779" t="str">
            <v>09.03.95</v>
          </cell>
          <cell r="F2779" t="str">
            <v>13CĐ-Đ1</v>
          </cell>
          <cell r="H2779" t="str">
            <v>B</v>
          </cell>
        </row>
        <row r="2780">
          <cell r="B2780" t="str">
            <v>13D301Đ057</v>
          </cell>
          <cell r="C2780" t="str">
            <v>Trịnh Thanh</v>
          </cell>
          <cell r="D2780" t="str">
            <v>Hoàng</v>
          </cell>
          <cell r="E2780" t="str">
            <v>02.10.94</v>
          </cell>
          <cell r="F2780" t="str">
            <v>13CĐ-Đ1</v>
          </cell>
          <cell r="H2780" t="str">
            <v>B</v>
          </cell>
        </row>
        <row r="2781">
          <cell r="B2781" t="str">
            <v>13D301Đ061</v>
          </cell>
          <cell r="C2781" t="str">
            <v>Huỳnh Thanh</v>
          </cell>
          <cell r="D2781" t="str">
            <v>Hùng</v>
          </cell>
          <cell r="E2781" t="str">
            <v>20.04.93</v>
          </cell>
          <cell r="F2781" t="str">
            <v>13CĐ-Đ1</v>
          </cell>
          <cell r="H2781" t="str">
            <v>B</v>
          </cell>
        </row>
        <row r="2782">
          <cell r="B2782" t="str">
            <v>13D301Đ065</v>
          </cell>
          <cell r="C2782" t="str">
            <v>Đoàn Lê Xuân</v>
          </cell>
          <cell r="D2782" t="str">
            <v>Huy</v>
          </cell>
          <cell r="E2782" t="str">
            <v>13.05.95</v>
          </cell>
          <cell r="F2782" t="str">
            <v>13CĐ-Đ1</v>
          </cell>
        </row>
        <row r="2783">
          <cell r="B2783" t="str">
            <v>13D301Đ073</v>
          </cell>
          <cell r="C2783" t="str">
            <v>Trịnh Đại</v>
          </cell>
          <cell r="D2783" t="str">
            <v>Lăng</v>
          </cell>
          <cell r="E2783" t="str">
            <v>31.07.94</v>
          </cell>
          <cell r="F2783" t="str">
            <v>13CĐ-Đ1</v>
          </cell>
        </row>
        <row r="2784">
          <cell r="B2784" t="str">
            <v>13D301Đ204</v>
          </cell>
          <cell r="C2784" t="str">
            <v>Nguyễn Khánh</v>
          </cell>
          <cell r="D2784" t="str">
            <v>Linh</v>
          </cell>
          <cell r="E2784" t="str">
            <v>24.04.95</v>
          </cell>
          <cell r="F2784" t="str">
            <v>13CĐ-Đ1</v>
          </cell>
          <cell r="H2784" t="str">
            <v>B</v>
          </cell>
        </row>
        <row r="2785">
          <cell r="B2785" t="str">
            <v>13D301Đ077</v>
          </cell>
          <cell r="C2785" t="str">
            <v>Nguyễn Tiến</v>
          </cell>
          <cell r="D2785" t="str">
            <v>Lợi</v>
          </cell>
          <cell r="E2785" t="str">
            <v>11.01.95</v>
          </cell>
          <cell r="F2785" t="str">
            <v>13CĐ-Đ1</v>
          </cell>
          <cell r="H2785" t="str">
            <v>B</v>
          </cell>
        </row>
        <row r="2786">
          <cell r="B2786" t="str">
            <v>13D301Đ162</v>
          </cell>
          <cell r="C2786" t="str">
            <v>Đỗ Văn</v>
          </cell>
          <cell r="D2786" t="str">
            <v>Lượng</v>
          </cell>
          <cell r="E2786" t="str">
            <v>18.03.95</v>
          </cell>
          <cell r="F2786" t="str">
            <v>13CĐ-Đ1</v>
          </cell>
          <cell r="H2786" t="str">
            <v>B</v>
          </cell>
        </row>
        <row r="2787">
          <cell r="B2787" t="str">
            <v>13D301Đ081</v>
          </cell>
          <cell r="C2787" t="str">
            <v>Mai Đình</v>
          </cell>
          <cell r="D2787" t="str">
            <v>Luyện</v>
          </cell>
          <cell r="E2787" t="str">
            <v>05.02.92</v>
          </cell>
          <cell r="F2787" t="str">
            <v>13CĐ-Đ1</v>
          </cell>
          <cell r="H2787" t="str">
            <v>B</v>
          </cell>
          <cell r="I2787" t="str">
            <v>VPNQ09/12/13KT-VPNQ09/01/14CC</v>
          </cell>
        </row>
        <row r="2788">
          <cell r="B2788" t="str">
            <v>13D301Đ085</v>
          </cell>
          <cell r="C2788" t="str">
            <v>Võ Hoài</v>
          </cell>
          <cell r="D2788" t="str">
            <v>Nam</v>
          </cell>
          <cell r="E2788" t="str">
            <v>09.09.94</v>
          </cell>
          <cell r="F2788" t="str">
            <v>13CĐ-Đ1</v>
          </cell>
          <cell r="H2788" t="str">
            <v>B</v>
          </cell>
        </row>
        <row r="2789">
          <cell r="B2789" t="str">
            <v>13D301Đ089</v>
          </cell>
          <cell r="C2789" t="str">
            <v>Nguyễn Hữu</v>
          </cell>
          <cell r="D2789" t="str">
            <v>Nghĩa</v>
          </cell>
          <cell r="E2789" t="str">
            <v>29.12.94</v>
          </cell>
          <cell r="F2789" t="str">
            <v>13CĐ-Đ1</v>
          </cell>
          <cell r="H2789" t="str">
            <v>B</v>
          </cell>
        </row>
        <row r="2790">
          <cell r="B2790" t="str">
            <v>13D301Đ097</v>
          </cell>
          <cell r="C2790" t="str">
            <v>Nguyễn Thành</v>
          </cell>
          <cell r="D2790" t="str">
            <v>Phát</v>
          </cell>
          <cell r="E2790" t="str">
            <v>23.10.95</v>
          </cell>
          <cell r="F2790" t="str">
            <v>13CĐ-Đ1</v>
          </cell>
          <cell r="H2790" t="str">
            <v>B</v>
          </cell>
        </row>
        <row r="2791">
          <cell r="B2791" t="str">
            <v>13D301Đ101</v>
          </cell>
          <cell r="C2791" t="str">
            <v>Huỳnh Thanh</v>
          </cell>
          <cell r="D2791" t="str">
            <v>Phú</v>
          </cell>
          <cell r="E2791" t="str">
            <v>05.01.95</v>
          </cell>
          <cell r="F2791" t="str">
            <v>13CĐ-Đ1</v>
          </cell>
          <cell r="H2791" t="str">
            <v>B</v>
          </cell>
        </row>
        <row r="2792">
          <cell r="B2792" t="str">
            <v>13D301Đ113</v>
          </cell>
          <cell r="C2792" t="str">
            <v>Trần Xuân</v>
          </cell>
          <cell r="D2792" t="str">
            <v>Sang</v>
          </cell>
          <cell r="E2792" t="str">
            <v>26.01.93</v>
          </cell>
          <cell r="F2792" t="str">
            <v>13CĐ-Đ1</v>
          </cell>
          <cell r="H2792" t="str">
            <v>B</v>
          </cell>
          <cell r="I2792" t="str">
            <v>VPNQ09/01/14KT</v>
          </cell>
        </row>
        <row r="2793">
          <cell r="B2793" t="str">
            <v>13D301Đ117</v>
          </cell>
          <cell r="C2793" t="str">
            <v>Trịnh Ngọc</v>
          </cell>
          <cell r="D2793" t="str">
            <v>Sơn</v>
          </cell>
          <cell r="E2793" t="str">
            <v>01.01.95</v>
          </cell>
          <cell r="F2793" t="str">
            <v>13CĐ-Đ1</v>
          </cell>
          <cell r="H2793" t="str">
            <v>B</v>
          </cell>
        </row>
        <row r="2794">
          <cell r="B2794" t="str">
            <v>13D301Đ121</v>
          </cell>
          <cell r="C2794" t="str">
            <v>Lê Minh</v>
          </cell>
          <cell r="D2794" t="str">
            <v>Tâm</v>
          </cell>
          <cell r="E2794" t="str">
            <v>30.04.94</v>
          </cell>
          <cell r="F2794" t="str">
            <v>13CĐ-Đ1</v>
          </cell>
          <cell r="G2794" t="str">
            <v>LT</v>
          </cell>
          <cell r="H2794" t="str">
            <v>B</v>
          </cell>
        </row>
        <row r="2795">
          <cell r="B2795" t="str">
            <v>13D301Đ124</v>
          </cell>
          <cell r="C2795" t="str">
            <v>Cao Nguyễn Nhật</v>
          </cell>
          <cell r="D2795" t="str">
            <v>Tân</v>
          </cell>
          <cell r="E2795" t="str">
            <v>02.12.95</v>
          </cell>
          <cell r="F2795" t="str">
            <v>13CĐ-Đ1</v>
          </cell>
          <cell r="H2795" t="str">
            <v>B</v>
          </cell>
          <cell r="I2795" t="str">
            <v>VPNQ09/12/13KT</v>
          </cell>
        </row>
        <row r="2796">
          <cell r="B2796" t="str">
            <v>13D301Đ130</v>
          </cell>
          <cell r="C2796" t="str">
            <v>Nguyễn Việt</v>
          </cell>
          <cell r="D2796" t="str">
            <v>Thắng</v>
          </cell>
          <cell r="E2796" t="str">
            <v>07.03.95</v>
          </cell>
          <cell r="F2796" t="str">
            <v>13CĐ-Đ1</v>
          </cell>
          <cell r="H2796" t="str">
            <v>B</v>
          </cell>
        </row>
        <row r="2797">
          <cell r="B2797" t="str">
            <v>13D301Đ133</v>
          </cell>
          <cell r="C2797" t="str">
            <v>Nguyễn Khắc</v>
          </cell>
          <cell r="D2797" t="str">
            <v>Thành</v>
          </cell>
          <cell r="E2797" t="str">
            <v>11.07.92</v>
          </cell>
          <cell r="F2797" t="str">
            <v>13CĐ-Đ1</v>
          </cell>
          <cell r="H2797" t="str">
            <v>B</v>
          </cell>
        </row>
        <row r="2798">
          <cell r="B2798" t="str">
            <v>13D301Đ136</v>
          </cell>
          <cell r="C2798" t="str">
            <v>Trần Minh</v>
          </cell>
          <cell r="D2798" t="str">
            <v>Thanh</v>
          </cell>
          <cell r="E2798" t="str">
            <v>07.07.95</v>
          </cell>
          <cell r="F2798" t="str">
            <v>13CĐ-Đ1</v>
          </cell>
          <cell r="H2798" t="str">
            <v>B</v>
          </cell>
        </row>
        <row r="2799">
          <cell r="B2799" t="str">
            <v>13D301Đ169</v>
          </cell>
          <cell r="C2799" t="str">
            <v>Nguyễn Thanh</v>
          </cell>
          <cell r="D2799" t="str">
            <v>Thảo</v>
          </cell>
          <cell r="E2799" t="str">
            <v>20.07.94</v>
          </cell>
          <cell r="F2799" t="str">
            <v>13CĐ-Đ1</v>
          </cell>
          <cell r="H2799" t="str">
            <v>B</v>
          </cell>
        </row>
        <row r="2800">
          <cell r="B2800" t="str">
            <v>13D301Đ142</v>
          </cell>
          <cell r="C2800" t="str">
            <v>Lê Phúc</v>
          </cell>
          <cell r="D2800" t="str">
            <v>Thịnh</v>
          </cell>
          <cell r="E2800" t="str">
            <v>21.04.94</v>
          </cell>
          <cell r="F2800" t="str">
            <v>13CĐ-Đ1</v>
          </cell>
          <cell r="H2800" t="str">
            <v>B</v>
          </cell>
          <cell r="I2800" t="str">
            <v>BL 01/12/2014</v>
          </cell>
        </row>
        <row r="2801">
          <cell r="B2801" t="str">
            <v>13D301Đ145</v>
          </cell>
          <cell r="C2801" t="str">
            <v>Nguyễn Hữu</v>
          </cell>
          <cell r="D2801" t="str">
            <v>Thuận</v>
          </cell>
          <cell r="E2801" t="str">
            <v>12.07.94</v>
          </cell>
          <cell r="F2801" t="str">
            <v>13CĐ-Đ1</v>
          </cell>
          <cell r="H2801" t="str">
            <v>B</v>
          </cell>
          <cell r="I2801" t="str">
            <v>BL17/11/2014</v>
          </cell>
        </row>
        <row r="2802">
          <cell r="B2802" t="str">
            <v>13D301Đ154</v>
          </cell>
          <cell r="C2802" t="str">
            <v>Võ Đức</v>
          </cell>
          <cell r="D2802" t="str">
            <v>Trí</v>
          </cell>
          <cell r="E2802" t="str">
            <v>17.08.95</v>
          </cell>
          <cell r="F2802" t="str">
            <v>13CĐ-Đ1</v>
          </cell>
          <cell r="G2802" t="str">
            <v>LPHT</v>
          </cell>
          <cell r="H2802" t="str">
            <v>B</v>
          </cell>
        </row>
        <row r="2803">
          <cell r="B2803" t="str">
            <v>13D301Đ157</v>
          </cell>
          <cell r="C2803" t="str">
            <v>Phan Văn</v>
          </cell>
          <cell r="D2803" t="str">
            <v>Trọng</v>
          </cell>
          <cell r="E2803" t="str">
            <v>20.10.94</v>
          </cell>
          <cell r="F2803" t="str">
            <v>13CĐ-Đ1</v>
          </cell>
          <cell r="H2803" t="str">
            <v>B</v>
          </cell>
        </row>
        <row r="2804">
          <cell r="B2804" t="str">
            <v>13D301Đ160</v>
          </cell>
          <cell r="C2804" t="str">
            <v>Nguyễn Bá</v>
          </cell>
          <cell r="D2804" t="str">
            <v>Trung</v>
          </cell>
          <cell r="E2804" t="str">
            <v>10.02.95</v>
          </cell>
          <cell r="F2804" t="str">
            <v>13CĐ-Đ1</v>
          </cell>
          <cell r="H2804" t="str">
            <v>B</v>
          </cell>
        </row>
        <row r="2805">
          <cell r="B2805" t="str">
            <v>13D301Đ163</v>
          </cell>
          <cell r="C2805" t="str">
            <v>Mai Ngọc</v>
          </cell>
          <cell r="D2805" t="str">
            <v>Trước</v>
          </cell>
          <cell r="E2805" t="str">
            <v>07.09.94</v>
          </cell>
          <cell r="F2805" t="str">
            <v>13CĐ-Đ1</v>
          </cell>
          <cell r="H2805" t="str">
            <v>B</v>
          </cell>
        </row>
        <row r="2806">
          <cell r="B2806" t="str">
            <v>13D301Đ166</v>
          </cell>
          <cell r="C2806" t="str">
            <v>Nguyễn Văn</v>
          </cell>
          <cell r="D2806" t="str">
            <v>Tư</v>
          </cell>
          <cell r="E2806">
            <v>1992</v>
          </cell>
          <cell r="F2806" t="str">
            <v>13CĐ-Đ1</v>
          </cell>
          <cell r="H2806" t="str">
            <v>B</v>
          </cell>
        </row>
        <row r="2807">
          <cell r="B2807" t="str">
            <v>13D301Đ178</v>
          </cell>
          <cell r="C2807" t="str">
            <v>Lê Văn</v>
          </cell>
          <cell r="D2807" t="str">
            <v>Vũ</v>
          </cell>
          <cell r="E2807" t="str">
            <v>09.10.94</v>
          </cell>
          <cell r="F2807" t="str">
            <v>13CĐ-Đ1</v>
          </cell>
          <cell r="H2807" t="str">
            <v>B</v>
          </cell>
        </row>
        <row r="2808">
          <cell r="B2808" t="str">
            <v>13D301Đ006</v>
          </cell>
          <cell r="C2808" t="str">
            <v>Dương Hồng</v>
          </cell>
          <cell r="D2808" t="str">
            <v>Bảo</v>
          </cell>
          <cell r="E2808" t="str">
            <v>29.09.95</v>
          </cell>
          <cell r="F2808" t="str">
            <v>13CĐ-Đ2</v>
          </cell>
          <cell r="H2808" t="str">
            <v>B</v>
          </cell>
        </row>
        <row r="2809">
          <cell r="B2809" t="str">
            <v>13D301Đ010</v>
          </cell>
          <cell r="C2809" t="str">
            <v>Trần Đình</v>
          </cell>
          <cell r="D2809" t="str">
            <v>Bảy</v>
          </cell>
          <cell r="E2809" t="str">
            <v>06.06.95</v>
          </cell>
          <cell r="F2809" t="str">
            <v>13CĐ-Đ2</v>
          </cell>
          <cell r="G2809" t="str">
            <v>LPKL</v>
          </cell>
          <cell r="H2809" t="str">
            <v>B</v>
          </cell>
        </row>
        <row r="2810">
          <cell r="B2810" t="str">
            <v>13D301Đ022</v>
          </cell>
          <cell r="C2810" t="str">
            <v>Phạm Duy</v>
          </cell>
          <cell r="D2810" t="str">
            <v>Cường</v>
          </cell>
          <cell r="E2810" t="str">
            <v>22.07.95</v>
          </cell>
          <cell r="F2810" t="str">
            <v>13CĐ-Đ2</v>
          </cell>
          <cell r="H2810" t="str">
            <v>B</v>
          </cell>
        </row>
        <row r="2811">
          <cell r="B2811" t="str">
            <v>13D301Đ026</v>
          </cell>
          <cell r="C2811" t="str">
            <v>Trương Thành</v>
          </cell>
          <cell r="D2811" t="str">
            <v>Dương</v>
          </cell>
          <cell r="E2811" t="str">
            <v>27.09.95</v>
          </cell>
          <cell r="F2811" t="str">
            <v>13CĐ-Đ2</v>
          </cell>
          <cell r="H2811" t="str">
            <v>B</v>
          </cell>
        </row>
        <row r="2812">
          <cell r="B2812" t="str">
            <v>13D301Đ030</v>
          </cell>
          <cell r="C2812" t="str">
            <v>Trần Tâm</v>
          </cell>
          <cell r="D2812" t="str">
            <v>Đăng</v>
          </cell>
          <cell r="E2812" t="str">
            <v>29.10.95</v>
          </cell>
          <cell r="F2812" t="str">
            <v>13CĐ-Đ2</v>
          </cell>
          <cell r="G2812" t="str">
            <v>LT</v>
          </cell>
          <cell r="I2812" t="str">
            <v>Tự ý nghỉ từ 02/5/2014</v>
          </cell>
        </row>
        <row r="2813">
          <cell r="B2813" t="str">
            <v>13D301Đ034</v>
          </cell>
          <cell r="C2813" t="str">
            <v>Đỗ Văn</v>
          </cell>
          <cell r="D2813" t="str">
            <v>Điệp</v>
          </cell>
          <cell r="E2813" t="str">
            <v>03.11.93</v>
          </cell>
          <cell r="F2813" t="str">
            <v>13CĐ-Đ2</v>
          </cell>
          <cell r="H2813" t="str">
            <v>B</v>
          </cell>
        </row>
        <row r="2814">
          <cell r="B2814" t="str">
            <v>13D301Đ038</v>
          </cell>
          <cell r="C2814" t="str">
            <v>Hàn Minh</v>
          </cell>
          <cell r="D2814" t="str">
            <v>Đức</v>
          </cell>
          <cell r="E2814" t="str">
            <v>26.08.95</v>
          </cell>
          <cell r="F2814" t="str">
            <v>13CĐ-Đ2</v>
          </cell>
          <cell r="H2814" t="str">
            <v>B</v>
          </cell>
        </row>
        <row r="2815">
          <cell r="B2815" t="str">
            <v>13D301Đ042</v>
          </cell>
          <cell r="C2815" t="str">
            <v>Nguyễn Văn</v>
          </cell>
          <cell r="D2815" t="str">
            <v>Hà</v>
          </cell>
          <cell r="E2815" t="str">
            <v>23.03.95</v>
          </cell>
          <cell r="F2815" t="str">
            <v>13CĐ-Đ2</v>
          </cell>
          <cell r="H2815" t="str">
            <v>B</v>
          </cell>
        </row>
        <row r="2816">
          <cell r="B2816" t="str">
            <v>13D301Đ205</v>
          </cell>
          <cell r="C2816" t="str">
            <v>Mai Văn</v>
          </cell>
          <cell r="D2816" t="str">
            <v>Hảo</v>
          </cell>
          <cell r="E2816" t="str">
            <v>22.05.95</v>
          </cell>
          <cell r="F2816" t="str">
            <v>13CĐ-Đ2</v>
          </cell>
          <cell r="H2816" t="str">
            <v>B</v>
          </cell>
          <cell r="I2816" t="str">
            <v>ĐT2 sang</v>
          </cell>
        </row>
        <row r="2817">
          <cell r="B2817" t="str">
            <v>13D301Đ046</v>
          </cell>
          <cell r="C2817" t="str">
            <v>Nguyễn Văn</v>
          </cell>
          <cell r="D2817" t="str">
            <v>Hậu</v>
          </cell>
          <cell r="E2817" t="str">
            <v>20.04.95</v>
          </cell>
          <cell r="F2817" t="str">
            <v>13CĐ-Đ2</v>
          </cell>
          <cell r="H2817" t="str">
            <v>B</v>
          </cell>
          <cell r="I2817" t="str">
            <v>Tự ý nghỉ từ 02/5/2014</v>
          </cell>
        </row>
        <row r="2818">
          <cell r="B2818" t="str">
            <v>13D301Đ050</v>
          </cell>
          <cell r="C2818" t="str">
            <v>Đỗ Đức</v>
          </cell>
          <cell r="D2818" t="str">
            <v>Hòa</v>
          </cell>
          <cell r="E2818" t="str">
            <v>19.01.95</v>
          </cell>
          <cell r="F2818" t="str">
            <v>13CĐ-Đ2</v>
          </cell>
          <cell r="H2818" t="str">
            <v>B</v>
          </cell>
        </row>
        <row r="2819">
          <cell r="B2819" t="str">
            <v>13D301Đ054</v>
          </cell>
          <cell r="C2819" t="str">
            <v>Nguyễn</v>
          </cell>
          <cell r="D2819" t="str">
            <v>Hoàng</v>
          </cell>
          <cell r="E2819" t="str">
            <v>27.12.95</v>
          </cell>
          <cell r="F2819" t="str">
            <v>13CĐ-Đ2</v>
          </cell>
          <cell r="H2819" t="str">
            <v>B</v>
          </cell>
        </row>
        <row r="2820">
          <cell r="B2820" t="str">
            <v>13D301Đ058</v>
          </cell>
          <cell r="C2820" t="str">
            <v>Trương Anh</v>
          </cell>
          <cell r="D2820" t="str">
            <v>Hoàng</v>
          </cell>
          <cell r="E2820" t="str">
            <v>29.11.95</v>
          </cell>
          <cell r="F2820" t="str">
            <v>13CĐ-Đ2</v>
          </cell>
          <cell r="H2820" t="str">
            <v>B</v>
          </cell>
        </row>
        <row r="2821">
          <cell r="B2821" t="str">
            <v>13D301Đ200</v>
          </cell>
          <cell r="C2821" t="str">
            <v>Đặng Chiến</v>
          </cell>
          <cell r="D2821" t="str">
            <v>Hưng</v>
          </cell>
          <cell r="E2821" t="str">
            <v>20.03.94</v>
          </cell>
          <cell r="F2821" t="str">
            <v>13CĐ-Đ2</v>
          </cell>
          <cell r="H2821" t="str">
            <v>B</v>
          </cell>
        </row>
        <row r="2822">
          <cell r="B2822" t="str">
            <v>13D301Đ062</v>
          </cell>
          <cell r="C2822" t="str">
            <v>Hoàng Đức</v>
          </cell>
          <cell r="D2822" t="str">
            <v>Hữu</v>
          </cell>
          <cell r="E2822" t="str">
            <v>15.08.93</v>
          </cell>
          <cell r="F2822" t="str">
            <v>13CĐ-Đ2</v>
          </cell>
          <cell r="G2822" t="str">
            <v>LPHT</v>
          </cell>
          <cell r="H2822" t="str">
            <v>B</v>
          </cell>
        </row>
        <row r="2823">
          <cell r="B2823" t="str">
            <v>13D301Đ066</v>
          </cell>
          <cell r="C2823" t="str">
            <v>Nguyễn Văn</v>
          </cell>
          <cell r="D2823" t="str">
            <v>Huy</v>
          </cell>
          <cell r="E2823" t="str">
            <v>27.01.95</v>
          </cell>
          <cell r="F2823" t="str">
            <v>13CĐ-Đ2</v>
          </cell>
          <cell r="H2823" t="str">
            <v>B</v>
          </cell>
          <cell r="I2823" t="str">
            <v>Tự ý nghỉ từ 02/5/2014</v>
          </cell>
        </row>
        <row r="2824">
          <cell r="B2824" t="str">
            <v>13D301Đ070</v>
          </cell>
          <cell r="C2824" t="str">
            <v>Trần Anh</v>
          </cell>
          <cell r="D2824" t="str">
            <v>Kiệt</v>
          </cell>
          <cell r="E2824" t="str">
            <v>18.01.95</v>
          </cell>
          <cell r="F2824" t="str">
            <v>13CĐ-Đ2</v>
          </cell>
          <cell r="H2824" t="str">
            <v>B</v>
          </cell>
          <cell r="I2824" t="str">
            <v>Tự ý nghỉ từ 02/5/2014</v>
          </cell>
        </row>
        <row r="2825">
          <cell r="B2825" t="str">
            <v>13D301Đ074</v>
          </cell>
          <cell r="C2825" t="str">
            <v>Ngô Quốc Thái</v>
          </cell>
          <cell r="D2825" t="str">
            <v>Linh</v>
          </cell>
          <cell r="E2825" t="str">
            <v>26.04.95</v>
          </cell>
          <cell r="F2825" t="str">
            <v>13CĐ-Đ2</v>
          </cell>
          <cell r="H2825" t="str">
            <v>B</v>
          </cell>
        </row>
        <row r="2826">
          <cell r="B2826" t="str">
            <v>13D301Đ078</v>
          </cell>
          <cell r="C2826" t="str">
            <v>Phạm Tấn</v>
          </cell>
          <cell r="D2826" t="str">
            <v>Lợi</v>
          </cell>
          <cell r="E2826" t="str">
            <v>28.06.94</v>
          </cell>
          <cell r="F2826" t="str">
            <v>13CĐ-Đ2</v>
          </cell>
          <cell r="H2826" t="str">
            <v>B</v>
          </cell>
        </row>
        <row r="2827">
          <cell r="B2827" t="str">
            <v>13D301Đ082</v>
          </cell>
          <cell r="C2827" t="str">
            <v>Lương Hoàng</v>
          </cell>
          <cell r="D2827" t="str">
            <v>Minh</v>
          </cell>
          <cell r="E2827" t="str">
            <v>23.08.94</v>
          </cell>
          <cell r="F2827" t="str">
            <v>13CĐ-Đ2</v>
          </cell>
          <cell r="I2827" t="str">
            <v>Tự ý nghỉ từ 02/5/2014</v>
          </cell>
        </row>
        <row r="2828">
          <cell r="B2828" t="str">
            <v>13D301Đ086</v>
          </cell>
          <cell r="C2828" t="str">
            <v>Phạm Văn</v>
          </cell>
          <cell r="D2828" t="str">
            <v>Nghị</v>
          </cell>
          <cell r="E2828" t="str">
            <v>02.06.95</v>
          </cell>
          <cell r="F2828" t="str">
            <v>13CĐ-Đ2</v>
          </cell>
          <cell r="H2828" t="str">
            <v>B</v>
          </cell>
        </row>
        <row r="2829">
          <cell r="B2829" t="str">
            <v>13D301Đ198</v>
          </cell>
          <cell r="C2829" t="str">
            <v>Hoàng Chí</v>
          </cell>
          <cell r="D2829" t="str">
            <v>Nguyện</v>
          </cell>
          <cell r="E2829" t="str">
            <v>11.06.95</v>
          </cell>
          <cell r="F2829" t="str">
            <v>13CĐ-Đ2</v>
          </cell>
          <cell r="H2829" t="str">
            <v>B</v>
          </cell>
        </row>
        <row r="2830">
          <cell r="B2830" t="str">
            <v>13D301Đ094</v>
          </cell>
          <cell r="C2830" t="str">
            <v>Võ Hoàng</v>
          </cell>
          <cell r="D2830" t="str">
            <v>Oanh</v>
          </cell>
          <cell r="E2830" t="str">
            <v>25.10.95</v>
          </cell>
          <cell r="F2830" t="str">
            <v>13CĐ-Đ2</v>
          </cell>
          <cell r="H2830" t="str">
            <v>B</v>
          </cell>
        </row>
        <row r="2831">
          <cell r="B2831" t="str">
            <v>13D301Đ098</v>
          </cell>
          <cell r="C2831" t="str">
            <v>Hồ Sỹ</v>
          </cell>
          <cell r="D2831" t="str">
            <v>Phong</v>
          </cell>
          <cell r="E2831" t="str">
            <v>06.04.94</v>
          </cell>
          <cell r="F2831" t="str">
            <v>13CĐ-Đ2</v>
          </cell>
          <cell r="H2831" t="str">
            <v>B</v>
          </cell>
        </row>
        <row r="2832">
          <cell r="B2832" t="str">
            <v>13D301Đ106</v>
          </cell>
          <cell r="C2832" t="str">
            <v>Trần Hữu</v>
          </cell>
          <cell r="D2832" t="str">
            <v>Phước</v>
          </cell>
          <cell r="E2832" t="str">
            <v>19.06.95</v>
          </cell>
          <cell r="F2832" t="str">
            <v>13CĐ-Đ2</v>
          </cell>
          <cell r="H2832" t="str">
            <v>B</v>
          </cell>
        </row>
        <row r="2833">
          <cell r="B2833" t="str">
            <v>13D301Đ110</v>
          </cell>
          <cell r="C2833" t="str">
            <v>Đỗ Đăng</v>
          </cell>
          <cell r="D2833" t="str">
            <v>Quốc</v>
          </cell>
          <cell r="E2833" t="str">
            <v>19.01.95</v>
          </cell>
          <cell r="F2833" t="str">
            <v>13CĐ-Đ2</v>
          </cell>
          <cell r="H2833" t="str">
            <v>B</v>
          </cell>
        </row>
        <row r="2834">
          <cell r="B2834" t="str">
            <v>13D301Đ114</v>
          </cell>
          <cell r="C2834" t="str">
            <v>Trịnh Nguyễn Thanh</v>
          </cell>
          <cell r="D2834" t="str">
            <v>Sang</v>
          </cell>
          <cell r="E2834" t="str">
            <v>04.01.95</v>
          </cell>
          <cell r="F2834" t="str">
            <v>13CĐ-Đ2</v>
          </cell>
          <cell r="H2834" t="str">
            <v>B</v>
          </cell>
          <cell r="I2834" t="str">
            <v>Tự ý nghỉ từ 02/5/2014</v>
          </cell>
        </row>
        <row r="2835">
          <cell r="B2835" t="str">
            <v>13D301Đ118</v>
          </cell>
          <cell r="C2835" t="str">
            <v>Nguyễn Thanh</v>
          </cell>
          <cell r="D2835" t="str">
            <v>Sử</v>
          </cell>
          <cell r="E2835" t="str">
            <v>10.06.95</v>
          </cell>
          <cell r="F2835" t="str">
            <v>13CĐ-Đ2</v>
          </cell>
          <cell r="H2835" t="str">
            <v>B</v>
          </cell>
        </row>
        <row r="2836">
          <cell r="B2836" t="str">
            <v>13D301Đ122</v>
          </cell>
          <cell r="C2836" t="str">
            <v>Nguyễn Thành</v>
          </cell>
          <cell r="D2836" t="str">
            <v>Tâm</v>
          </cell>
          <cell r="E2836" t="str">
            <v>18.07.95</v>
          </cell>
          <cell r="F2836" t="str">
            <v>13CĐ-Đ2</v>
          </cell>
        </row>
        <row r="2837">
          <cell r="B2837" t="str">
            <v>13D301Đ125</v>
          </cell>
          <cell r="C2837" t="str">
            <v>Nguyễn Minh</v>
          </cell>
          <cell r="D2837" t="str">
            <v>Tân</v>
          </cell>
          <cell r="E2837" t="str">
            <v>05.11.95</v>
          </cell>
          <cell r="F2837" t="str">
            <v>13CĐ-Đ2</v>
          </cell>
          <cell r="H2837" t="str">
            <v>B</v>
          </cell>
        </row>
        <row r="2838">
          <cell r="B2838" t="str">
            <v>13D301Đ128</v>
          </cell>
          <cell r="C2838" t="str">
            <v>Lâm Ngọc</v>
          </cell>
          <cell r="D2838" t="str">
            <v>Thạch</v>
          </cell>
          <cell r="E2838" t="str">
            <v>23.06.94</v>
          </cell>
          <cell r="F2838" t="str">
            <v>13CĐ-Đ2</v>
          </cell>
          <cell r="H2838" t="str">
            <v>B</v>
          </cell>
        </row>
        <row r="2839">
          <cell r="B2839" t="str">
            <v>13D301Đ131</v>
          </cell>
          <cell r="C2839" t="str">
            <v>Huỳnh Nhật</v>
          </cell>
          <cell r="D2839" t="str">
            <v>Thanh</v>
          </cell>
          <cell r="E2839" t="str">
            <v>01.03.95</v>
          </cell>
          <cell r="F2839" t="str">
            <v>13CĐ-Đ2</v>
          </cell>
          <cell r="H2839" t="str">
            <v>B</v>
          </cell>
        </row>
        <row r="2840">
          <cell r="B2840" t="str">
            <v>13D301Đ134</v>
          </cell>
          <cell r="C2840" t="str">
            <v>Nguyễn Lê Trung</v>
          </cell>
          <cell r="D2840" t="str">
            <v>Thành</v>
          </cell>
          <cell r="E2840" t="str">
            <v>27.02.95</v>
          </cell>
          <cell r="F2840" t="str">
            <v>13CĐ-Đ2</v>
          </cell>
          <cell r="H2840" t="str">
            <v>B</v>
          </cell>
        </row>
        <row r="2841">
          <cell r="B2841" t="str">
            <v>13D301Đ137</v>
          </cell>
          <cell r="C2841" t="str">
            <v>Trần Phúc</v>
          </cell>
          <cell r="D2841" t="str">
            <v>Thạnh</v>
          </cell>
          <cell r="E2841" t="str">
            <v>12.08.95</v>
          </cell>
          <cell r="F2841" t="str">
            <v>13CĐ-Đ2</v>
          </cell>
          <cell r="H2841" t="str">
            <v>B</v>
          </cell>
        </row>
        <row r="2842">
          <cell r="B2842" t="str">
            <v>13D301Đ140</v>
          </cell>
          <cell r="C2842" t="str">
            <v>Phạm Hoàng</v>
          </cell>
          <cell r="D2842" t="str">
            <v>Thiện</v>
          </cell>
          <cell r="E2842" t="str">
            <v>06.11.95</v>
          </cell>
          <cell r="F2842" t="str">
            <v>13CĐ-Đ2</v>
          </cell>
          <cell r="H2842" t="str">
            <v>B</v>
          </cell>
        </row>
        <row r="2843">
          <cell r="B2843" t="str">
            <v>13D301Đ143</v>
          </cell>
          <cell r="C2843" t="str">
            <v>Nguyễn Ngọc</v>
          </cell>
          <cell r="D2843" t="str">
            <v>Thông</v>
          </cell>
          <cell r="E2843" t="str">
            <v>18.10.95</v>
          </cell>
          <cell r="F2843" t="str">
            <v>13CĐ-Đ2</v>
          </cell>
          <cell r="H2843" t="str">
            <v>B</v>
          </cell>
        </row>
        <row r="2844">
          <cell r="B2844" t="str">
            <v>13D301Đ146</v>
          </cell>
          <cell r="C2844" t="str">
            <v>Nguyễn Văn</v>
          </cell>
          <cell r="D2844" t="str">
            <v>Thuận</v>
          </cell>
          <cell r="E2844" t="str">
            <v>12.08.95</v>
          </cell>
          <cell r="F2844" t="str">
            <v>13CĐ-Đ2</v>
          </cell>
          <cell r="H2844" t="str">
            <v>B</v>
          </cell>
        </row>
        <row r="2845">
          <cell r="B2845" t="str">
            <v>13D301Đ152</v>
          </cell>
          <cell r="C2845" t="str">
            <v>Phạm Cao Hữu</v>
          </cell>
          <cell r="D2845" t="str">
            <v>Tình</v>
          </cell>
          <cell r="E2845" t="str">
            <v>04.06.95</v>
          </cell>
          <cell r="F2845" t="str">
            <v>13CĐ-Đ2</v>
          </cell>
          <cell r="H2845" t="str">
            <v>B</v>
          </cell>
        </row>
        <row r="2846">
          <cell r="B2846" t="str">
            <v>13D301Đ155</v>
          </cell>
          <cell r="C2846" t="str">
            <v>Hồ Huynh</v>
          </cell>
          <cell r="D2846" t="str">
            <v>Triệu</v>
          </cell>
          <cell r="E2846" t="str">
            <v>27.10.95</v>
          </cell>
          <cell r="F2846" t="str">
            <v>13CĐ-Đ2</v>
          </cell>
          <cell r="H2846" t="str">
            <v>B</v>
          </cell>
        </row>
        <row r="2847">
          <cell r="B2847" t="str">
            <v>13D301Đ199</v>
          </cell>
          <cell r="C2847" t="str">
            <v xml:space="preserve">Nguyễn Hữu </v>
          </cell>
          <cell r="D2847" t="str">
            <v>Trọng</v>
          </cell>
          <cell r="E2847" t="str">
            <v>16.06.95</v>
          </cell>
          <cell r="F2847" t="str">
            <v>13CĐ-Đ2</v>
          </cell>
          <cell r="H2847" t="str">
            <v>B</v>
          </cell>
        </row>
        <row r="2848">
          <cell r="B2848" t="str">
            <v>13D301Đ158</v>
          </cell>
          <cell r="C2848" t="str">
            <v>Đỗ Tiến</v>
          </cell>
          <cell r="D2848" t="str">
            <v>Trung</v>
          </cell>
          <cell r="E2848" t="str">
            <v>02.01.94</v>
          </cell>
          <cell r="F2848" t="str">
            <v>13CĐ-Đ2</v>
          </cell>
          <cell r="H2848" t="str">
            <v>B</v>
          </cell>
        </row>
        <row r="2849">
          <cell r="B2849" t="str">
            <v>13D301Đ161</v>
          </cell>
          <cell r="C2849" t="str">
            <v>Phạm Minh</v>
          </cell>
          <cell r="D2849" t="str">
            <v>Trung</v>
          </cell>
          <cell r="E2849" t="str">
            <v>27.07.95</v>
          </cell>
          <cell r="F2849" t="str">
            <v>13CĐ-Đ2</v>
          </cell>
          <cell r="H2849" t="str">
            <v>B</v>
          </cell>
        </row>
        <row r="2850">
          <cell r="B2850" t="str">
            <v>13D301Đ164</v>
          </cell>
          <cell r="C2850" t="str">
            <v>Đàm Quốc</v>
          </cell>
          <cell r="D2850" t="str">
            <v>Tú</v>
          </cell>
          <cell r="E2850" t="str">
            <v>10.01.94</v>
          </cell>
          <cell r="F2850" t="str">
            <v>13CĐ-Đ2</v>
          </cell>
          <cell r="H2850" t="str">
            <v>B</v>
          </cell>
        </row>
        <row r="2851">
          <cell r="B2851" t="str">
            <v>13D301Đ167</v>
          </cell>
          <cell r="C2851" t="str">
            <v>Phạm Lê Tuấn</v>
          </cell>
          <cell r="D2851" t="str">
            <v>Tú</v>
          </cell>
          <cell r="E2851" t="str">
            <v>22.09.93</v>
          </cell>
          <cell r="F2851" t="str">
            <v>13CĐ-Đ2</v>
          </cell>
          <cell r="H2851" t="str">
            <v>B</v>
          </cell>
        </row>
        <row r="2852">
          <cell r="B2852" t="str">
            <v>13D301Đ170</v>
          </cell>
          <cell r="C2852" t="str">
            <v>Phan Văn</v>
          </cell>
          <cell r="D2852" t="str">
            <v>Tuệ</v>
          </cell>
          <cell r="E2852" t="str">
            <v>05.08.93</v>
          </cell>
          <cell r="F2852" t="str">
            <v>13CĐ-Đ2</v>
          </cell>
          <cell r="H2852" t="str">
            <v>B</v>
          </cell>
        </row>
        <row r="2853">
          <cell r="B2853" t="str">
            <v>13D301Đ173</v>
          </cell>
          <cell r="C2853" t="str">
            <v>Võ Thế</v>
          </cell>
          <cell r="D2853" t="str">
            <v>Vĩ</v>
          </cell>
          <cell r="E2853" t="str">
            <v>22.04.95</v>
          </cell>
          <cell r="F2853" t="str">
            <v>13CĐ-Đ2</v>
          </cell>
          <cell r="H2853" t="str">
            <v>B</v>
          </cell>
          <cell r="I2853" t="str">
            <v>Tự ý nghỉ từ 02/5/2014</v>
          </cell>
        </row>
        <row r="2854">
          <cell r="B2854" t="str">
            <v>13D301Đ176</v>
          </cell>
          <cell r="C2854" t="str">
            <v>Đoàn Tuấn</v>
          </cell>
          <cell r="D2854" t="str">
            <v>Vũ</v>
          </cell>
          <cell r="E2854" t="str">
            <v>11.12.95</v>
          </cell>
          <cell r="F2854" t="str">
            <v>13CĐ-Đ2</v>
          </cell>
          <cell r="H2854" t="str">
            <v>B</v>
          </cell>
        </row>
        <row r="2855">
          <cell r="B2855" t="str">
            <v>13D301Đ184</v>
          </cell>
          <cell r="C2855" t="str">
            <v>Nguyễn Thanh</v>
          </cell>
          <cell r="D2855" t="str">
            <v>Vũ</v>
          </cell>
          <cell r="E2855" t="str">
            <v>05.07.95</v>
          </cell>
          <cell r="F2855" t="str">
            <v>13CĐ-Đ2</v>
          </cell>
          <cell r="H2855" t="str">
            <v>B</v>
          </cell>
          <cell r="I2855" t="str">
            <v>ĐT sang</v>
          </cell>
        </row>
        <row r="2856">
          <cell r="B2856" t="str">
            <v>13D301Đ203</v>
          </cell>
          <cell r="C2856" t="str">
            <v>Nguyễn Văn</v>
          </cell>
          <cell r="D2856" t="str">
            <v>Vui</v>
          </cell>
          <cell r="E2856" t="str">
            <v>15.02.93</v>
          </cell>
          <cell r="F2856" t="str">
            <v>13CĐ-Đ2</v>
          </cell>
          <cell r="H2856" t="str">
            <v>B</v>
          </cell>
        </row>
        <row r="2857">
          <cell r="B2857" t="str">
            <v>13D301Đ003</v>
          </cell>
          <cell r="C2857" t="str">
            <v>Võ Phạm Trường</v>
          </cell>
          <cell r="D2857" t="str">
            <v>An</v>
          </cell>
          <cell r="E2857" t="str">
            <v>15.07.95</v>
          </cell>
          <cell r="F2857" t="str">
            <v>13CĐ-Đ3</v>
          </cell>
        </row>
        <row r="2858">
          <cell r="B2858" t="str">
            <v>13D301Đ035</v>
          </cell>
          <cell r="C2858" t="str">
            <v>Mai Tuấn</v>
          </cell>
          <cell r="D2858" t="str">
            <v>Anh</v>
          </cell>
          <cell r="E2858" t="str">
            <v>05.11.95</v>
          </cell>
          <cell r="F2858" t="str">
            <v>13CĐ-Đ3</v>
          </cell>
          <cell r="H2858" t="str">
            <v>B</v>
          </cell>
        </row>
        <row r="2859">
          <cell r="B2859" t="str">
            <v>13D301Đ007</v>
          </cell>
          <cell r="C2859" t="str">
            <v>Phạm Văn</v>
          </cell>
          <cell r="D2859" t="str">
            <v>Bảo</v>
          </cell>
          <cell r="E2859" t="str">
            <v>26.10.94</v>
          </cell>
          <cell r="F2859" t="str">
            <v>13CĐ-Đ3</v>
          </cell>
          <cell r="H2859" t="str">
            <v>B</v>
          </cell>
        </row>
        <row r="2860">
          <cell r="B2860" t="str">
            <v>13D301Đ090</v>
          </cell>
          <cell r="C2860" t="str">
            <v>Đoàn Thái</v>
          </cell>
          <cell r="D2860" t="str">
            <v>Bình</v>
          </cell>
          <cell r="E2860" t="str">
            <v>31.10.95</v>
          </cell>
          <cell r="F2860" t="str">
            <v>13CĐ-Đ3</v>
          </cell>
          <cell r="H2860" t="str">
            <v>B</v>
          </cell>
        </row>
        <row r="2861">
          <cell r="B2861" t="str">
            <v>13D301Đ011</v>
          </cell>
          <cell r="C2861" t="str">
            <v>Đoàn Văn</v>
          </cell>
          <cell r="D2861" t="str">
            <v>Bình</v>
          </cell>
          <cell r="E2861" t="str">
            <v>27.03.93</v>
          </cell>
          <cell r="F2861" t="str">
            <v>13CĐ-Đ3</v>
          </cell>
          <cell r="H2861" t="str">
            <v>B</v>
          </cell>
        </row>
        <row r="2862">
          <cell r="B2862" t="str">
            <v>13D301Đ015</v>
          </cell>
          <cell r="C2862" t="str">
            <v>Phan Văn</v>
          </cell>
          <cell r="D2862" t="str">
            <v>Chiến</v>
          </cell>
          <cell r="E2862" t="str">
            <v>25.03.95</v>
          </cell>
          <cell r="F2862" t="str">
            <v>13CĐ-Đ3</v>
          </cell>
          <cell r="H2862" t="str">
            <v>B</v>
          </cell>
        </row>
        <row r="2863">
          <cell r="B2863" t="str">
            <v>13D301Đ039</v>
          </cell>
          <cell r="C2863" t="str">
            <v>Nguyễn Trọng</v>
          </cell>
          <cell r="D2863" t="str">
            <v>Đức</v>
          </cell>
          <cell r="E2863" t="str">
            <v>16.12.95</v>
          </cell>
          <cell r="F2863" t="str">
            <v>13CĐ-Đ3</v>
          </cell>
          <cell r="H2863" t="str">
            <v>B</v>
          </cell>
          <cell r="I2863" t="str">
            <v>Tự ý nghỉ từ 02/5/2014</v>
          </cell>
        </row>
        <row r="2864">
          <cell r="B2864" t="str">
            <v>13D301Đ043</v>
          </cell>
          <cell r="C2864" t="str">
            <v>Nguyễn Khắc Thanh</v>
          </cell>
          <cell r="D2864" t="str">
            <v>Hải</v>
          </cell>
          <cell r="E2864" t="str">
            <v>02.09.95</v>
          </cell>
          <cell r="F2864" t="str">
            <v>13CĐ-Đ3</v>
          </cell>
          <cell r="H2864" t="str">
            <v>B</v>
          </cell>
        </row>
        <row r="2865">
          <cell r="B2865" t="str">
            <v>13D301Đ047</v>
          </cell>
          <cell r="C2865" t="str">
            <v>Phương Văn</v>
          </cell>
          <cell r="D2865" t="str">
            <v>Hiền</v>
          </cell>
          <cell r="E2865" t="str">
            <v>05.08.94</v>
          </cell>
          <cell r="F2865" t="str">
            <v>13CĐ-Đ3</v>
          </cell>
          <cell r="H2865" t="str">
            <v>B</v>
          </cell>
        </row>
        <row r="2866">
          <cell r="B2866" t="str">
            <v>13D301Đ051</v>
          </cell>
          <cell r="C2866" t="str">
            <v>Hoàng Văn</v>
          </cell>
          <cell r="D2866" t="str">
            <v>Hòa</v>
          </cell>
          <cell r="E2866" t="str">
            <v>08.09.94</v>
          </cell>
          <cell r="F2866" t="str">
            <v>13CĐ-Đ3</v>
          </cell>
          <cell r="H2866" t="str">
            <v>B</v>
          </cell>
        </row>
        <row r="2867">
          <cell r="B2867" t="str">
            <v>13D301Đ055</v>
          </cell>
          <cell r="C2867" t="str">
            <v>Phạm Huy</v>
          </cell>
          <cell r="D2867" t="str">
            <v>Hoàng</v>
          </cell>
          <cell r="E2867" t="str">
            <v>01.10.95</v>
          </cell>
          <cell r="F2867" t="str">
            <v>13CĐ-Đ3</v>
          </cell>
          <cell r="G2867" t="str">
            <v>LPHT</v>
          </cell>
          <cell r="H2867" t="str">
            <v>B</v>
          </cell>
        </row>
        <row r="2868">
          <cell r="B2868" t="str">
            <v>13D301Đ059</v>
          </cell>
          <cell r="C2868" t="str">
            <v>Phan Văn</v>
          </cell>
          <cell r="D2868" t="str">
            <v>Huấn</v>
          </cell>
          <cell r="E2868" t="str">
            <v>05.06.95</v>
          </cell>
          <cell r="F2868" t="str">
            <v>13CĐ-Đ3</v>
          </cell>
          <cell r="H2868" t="str">
            <v>B</v>
          </cell>
        </row>
        <row r="2869">
          <cell r="B2869" t="str">
            <v>13D301Đ063</v>
          </cell>
          <cell r="C2869" t="str">
            <v>Diêu Anh</v>
          </cell>
          <cell r="D2869" t="str">
            <v>Huy</v>
          </cell>
          <cell r="E2869" t="str">
            <v>12.05.95</v>
          </cell>
          <cell r="F2869" t="str">
            <v>13CĐ-Đ3</v>
          </cell>
          <cell r="I2869" t="str">
            <v>DT.Hoa</v>
          </cell>
        </row>
        <row r="2870">
          <cell r="B2870" t="str">
            <v>13D301Đ067</v>
          </cell>
          <cell r="C2870" t="str">
            <v>Nguyễn Công</v>
          </cell>
          <cell r="D2870" t="str">
            <v>Khang</v>
          </cell>
          <cell r="E2870" t="str">
            <v>05.09.95</v>
          </cell>
          <cell r="F2870" t="str">
            <v>13CĐ-Đ3</v>
          </cell>
          <cell r="H2870" t="str">
            <v>B</v>
          </cell>
          <cell r="I2870" t="str">
            <v>VPNQ09/01/14KT</v>
          </cell>
        </row>
        <row r="2871">
          <cell r="B2871" t="str">
            <v>13D301Đ071</v>
          </cell>
          <cell r="C2871" t="str">
            <v>Phạm</v>
          </cell>
          <cell r="D2871" t="str">
            <v>Kính</v>
          </cell>
          <cell r="E2871" t="str">
            <v>02.09.93</v>
          </cell>
          <cell r="F2871" t="str">
            <v>13CĐ-Đ3</v>
          </cell>
          <cell r="H2871" t="str">
            <v>B</v>
          </cell>
        </row>
        <row r="2872">
          <cell r="B2872" t="str">
            <v>13D301Đ075</v>
          </cell>
          <cell r="C2872" t="str">
            <v>Trần Ngọc</v>
          </cell>
          <cell r="D2872" t="str">
            <v>Linh</v>
          </cell>
          <cell r="E2872" t="str">
            <v>08.02.95</v>
          </cell>
          <cell r="F2872" t="str">
            <v>13CĐ-Đ3</v>
          </cell>
          <cell r="H2872" t="str">
            <v>B</v>
          </cell>
        </row>
        <row r="2873">
          <cell r="B2873" t="str">
            <v>13D301Đ079</v>
          </cell>
          <cell r="C2873" t="str">
            <v>Khương Trung</v>
          </cell>
          <cell r="D2873" t="str">
            <v>Long</v>
          </cell>
          <cell r="E2873" t="str">
            <v>22.11.95</v>
          </cell>
          <cell r="F2873" t="str">
            <v>13CĐ-Đ3</v>
          </cell>
          <cell r="H2873" t="str">
            <v>B</v>
          </cell>
        </row>
        <row r="2874">
          <cell r="B2874" t="str">
            <v>13D301Đ087</v>
          </cell>
          <cell r="C2874" t="str">
            <v>Huỳnh Hữu</v>
          </cell>
          <cell r="D2874" t="str">
            <v>Nghĩa</v>
          </cell>
          <cell r="E2874" t="str">
            <v>09.12.95</v>
          </cell>
          <cell r="F2874" t="str">
            <v>13CĐ-Đ3</v>
          </cell>
          <cell r="H2874" t="str">
            <v>B</v>
          </cell>
        </row>
        <row r="2875">
          <cell r="B2875" t="str">
            <v>13D301Đ091</v>
          </cell>
          <cell r="C2875" t="str">
            <v>Lâm Hoàng</v>
          </cell>
          <cell r="D2875" t="str">
            <v>Nhân</v>
          </cell>
          <cell r="E2875" t="str">
            <v>31.07.95</v>
          </cell>
          <cell r="F2875" t="str">
            <v>13CĐ-Đ3</v>
          </cell>
          <cell r="I2875" t="str">
            <v>VPNQ.TCC31.3KT14/4/14</v>
          </cell>
        </row>
        <row r="2876">
          <cell r="B2876" t="str">
            <v>13D301Đ095</v>
          </cell>
          <cell r="C2876" t="str">
            <v>Huỳnh Hoàng</v>
          </cell>
          <cell r="D2876" t="str">
            <v>Phát</v>
          </cell>
          <cell r="E2876" t="str">
            <v>19.07.95</v>
          </cell>
          <cell r="F2876" t="str">
            <v>13CĐ-Đ3</v>
          </cell>
        </row>
        <row r="2877">
          <cell r="B2877" t="str">
            <v>13D301Đ099</v>
          </cell>
          <cell r="C2877" t="str">
            <v>Nguyễn Duy</v>
          </cell>
          <cell r="D2877" t="str">
            <v>Phong</v>
          </cell>
          <cell r="E2877" t="str">
            <v>03.04.94</v>
          </cell>
          <cell r="F2877" t="str">
            <v>13CĐ-Đ3</v>
          </cell>
          <cell r="H2877" t="str">
            <v>B</v>
          </cell>
          <cell r="I2877" t="str">
            <v>VPNQ09/01/14KT</v>
          </cell>
        </row>
        <row r="2878">
          <cell r="B2878" t="str">
            <v>13D301Đ103</v>
          </cell>
          <cell r="C2878" t="str">
            <v>Trần Đăng</v>
          </cell>
          <cell r="D2878" t="str">
            <v>Phú</v>
          </cell>
          <cell r="E2878" t="str">
            <v>10.04.94</v>
          </cell>
          <cell r="F2878" t="str">
            <v>13CĐ-Đ3</v>
          </cell>
          <cell r="G2878" t="str">
            <v>LT</v>
          </cell>
          <cell r="H2878" t="str">
            <v>B</v>
          </cell>
        </row>
        <row r="2879">
          <cell r="B2879" t="str">
            <v>13D301Đ111</v>
          </cell>
          <cell r="C2879" t="str">
            <v>Hồ Văn</v>
          </cell>
          <cell r="D2879" t="str">
            <v>Quý</v>
          </cell>
          <cell r="E2879" t="str">
            <v>17.06.94</v>
          </cell>
          <cell r="F2879" t="str">
            <v>13CĐ-Đ3</v>
          </cell>
          <cell r="H2879" t="str">
            <v>B</v>
          </cell>
        </row>
        <row r="2880">
          <cell r="B2880" t="str">
            <v>13D301Đ202</v>
          </cell>
          <cell r="C2880" t="str">
            <v>Trần Hoàng</v>
          </cell>
          <cell r="D2880" t="str">
            <v>Sang</v>
          </cell>
          <cell r="E2880" t="str">
            <v>23.05.94</v>
          </cell>
          <cell r="F2880" t="str">
            <v>13CĐ-Đ3</v>
          </cell>
          <cell r="H2880" t="str">
            <v>B</v>
          </cell>
        </row>
        <row r="2881">
          <cell r="B2881" t="str">
            <v>13D301Đ115</v>
          </cell>
          <cell r="C2881" t="str">
            <v>Đoàn Viết Cao</v>
          </cell>
          <cell r="D2881" t="str">
            <v>Sơn</v>
          </cell>
          <cell r="E2881" t="str">
            <v>29.12.95</v>
          </cell>
          <cell r="F2881" t="str">
            <v>13CĐ-Đ3</v>
          </cell>
        </row>
        <row r="2882">
          <cell r="B2882" t="str">
            <v>13D301Đ119</v>
          </cell>
          <cell r="C2882" t="str">
            <v>Lưu Đức</v>
          </cell>
          <cell r="D2882" t="str">
            <v>Tài</v>
          </cell>
          <cell r="E2882" t="str">
            <v>01.08.95</v>
          </cell>
          <cell r="F2882" t="str">
            <v>13CĐ-Đ3</v>
          </cell>
        </row>
        <row r="2883">
          <cell r="B2883" t="str">
            <v>13D301Đ129</v>
          </cell>
          <cell r="C2883" t="str">
            <v>Văn Hữu Duy</v>
          </cell>
          <cell r="D2883" t="str">
            <v>Thạch</v>
          </cell>
          <cell r="E2883" t="str">
            <v>12.02.95</v>
          </cell>
          <cell r="F2883" t="str">
            <v>13CĐ-Đ3</v>
          </cell>
          <cell r="G2883" t="str">
            <v>LPKL</v>
          </cell>
          <cell r="H2883" t="str">
            <v>B</v>
          </cell>
        </row>
        <row r="2884">
          <cell r="B2884" t="str">
            <v>13D301Đ151</v>
          </cell>
          <cell r="C2884" t="str">
            <v>Đào Văn</v>
          </cell>
          <cell r="D2884" t="str">
            <v>Thắng</v>
          </cell>
          <cell r="E2884" t="str">
            <v>16.07.94</v>
          </cell>
          <cell r="F2884" t="str">
            <v>13CĐ-Đ3</v>
          </cell>
          <cell r="H2884" t="str">
            <v>B</v>
          </cell>
        </row>
        <row r="2885">
          <cell r="B2885" t="str">
            <v>13D301Đ135</v>
          </cell>
          <cell r="C2885" t="str">
            <v>Phan Duy</v>
          </cell>
          <cell r="D2885" t="str">
            <v>Thanh</v>
          </cell>
          <cell r="E2885" t="str">
            <v>07.03.95</v>
          </cell>
          <cell r="F2885" t="str">
            <v>13CĐ-Đ3</v>
          </cell>
          <cell r="H2885" t="str">
            <v>B</v>
          </cell>
        </row>
        <row r="2886">
          <cell r="B2886" t="str">
            <v>13D301Đ138</v>
          </cell>
          <cell r="C2886" t="str">
            <v>Trương Công</v>
          </cell>
          <cell r="D2886" t="str">
            <v>Thảo</v>
          </cell>
          <cell r="E2886" t="str">
            <v>12.04.95</v>
          </cell>
          <cell r="F2886" t="str">
            <v>13CĐ-Đ3</v>
          </cell>
          <cell r="H2886" t="str">
            <v>B</v>
          </cell>
        </row>
        <row r="2887">
          <cell r="B2887" t="str">
            <v>13D301Đ185</v>
          </cell>
          <cell r="C2887" t="str">
            <v>Hoàng Minh</v>
          </cell>
          <cell r="D2887" t="str">
            <v>Thuận</v>
          </cell>
          <cell r="E2887" t="str">
            <v>01.01.95</v>
          </cell>
          <cell r="F2887" t="str">
            <v>13CĐ-Đ3</v>
          </cell>
          <cell r="H2887" t="str">
            <v>B</v>
          </cell>
          <cell r="I2887" t="str">
            <v>DT sang</v>
          </cell>
        </row>
        <row r="2888">
          <cell r="B2888" t="str">
            <v>13D301Đ144</v>
          </cell>
          <cell r="C2888" t="str">
            <v>Lê Văn</v>
          </cell>
          <cell r="D2888" t="str">
            <v>Thuần</v>
          </cell>
          <cell r="E2888" t="str">
            <v>20.06.95</v>
          </cell>
          <cell r="F2888" t="str">
            <v>13CĐ-Đ3</v>
          </cell>
          <cell r="H2888" t="str">
            <v>B</v>
          </cell>
        </row>
        <row r="2889">
          <cell r="B2889" t="str">
            <v>13D301Đ147</v>
          </cell>
          <cell r="C2889" t="str">
            <v>Lê Minh</v>
          </cell>
          <cell r="D2889" t="str">
            <v>Tiến</v>
          </cell>
          <cell r="E2889" t="str">
            <v>14.09.95</v>
          </cell>
          <cell r="F2889" t="str">
            <v>13CĐ-Đ3</v>
          </cell>
          <cell r="H2889" t="str">
            <v>B</v>
          </cell>
        </row>
        <row r="2890">
          <cell r="B2890" t="str">
            <v>13D301Đ153</v>
          </cell>
          <cell r="C2890" t="str">
            <v>Trượng Tân</v>
          </cell>
          <cell r="D2890" t="str">
            <v>Trang</v>
          </cell>
          <cell r="E2890" t="str">
            <v>02.09.93</v>
          </cell>
          <cell r="F2890" t="str">
            <v>13CĐ-Đ3</v>
          </cell>
          <cell r="H2890" t="str">
            <v>B</v>
          </cell>
          <cell r="I2890" t="str">
            <v>DT.Chăm</v>
          </cell>
        </row>
        <row r="2891">
          <cell r="B2891" t="str">
            <v>13D301Đ159</v>
          </cell>
          <cell r="C2891" t="str">
            <v>Huỳnh Minh</v>
          </cell>
          <cell r="D2891" t="str">
            <v>Trung</v>
          </cell>
          <cell r="E2891" t="str">
            <v>25.08.95</v>
          </cell>
          <cell r="F2891" t="str">
            <v>13CĐ-Đ3</v>
          </cell>
          <cell r="H2891" t="str">
            <v>B</v>
          </cell>
        </row>
        <row r="2892">
          <cell r="B2892" t="str">
            <v>13D301Đ165</v>
          </cell>
          <cell r="C2892" t="str">
            <v>Hoàng Thanh</v>
          </cell>
          <cell r="D2892" t="str">
            <v>Tú</v>
          </cell>
          <cell r="E2892" t="str">
            <v>07.07.94</v>
          </cell>
          <cell r="F2892" t="str">
            <v>13CĐ-Đ3</v>
          </cell>
          <cell r="H2892" t="str">
            <v>B</v>
          </cell>
        </row>
        <row r="2893">
          <cell r="B2893" t="str">
            <v>13D301Đ168</v>
          </cell>
          <cell r="C2893" t="str">
            <v>Lê Mạnh</v>
          </cell>
          <cell r="D2893" t="str">
            <v>Tuấn</v>
          </cell>
          <cell r="E2893" t="str">
            <v>19.11.95</v>
          </cell>
          <cell r="F2893" t="str">
            <v>13CĐ-Đ3</v>
          </cell>
          <cell r="H2893" t="str">
            <v>B</v>
          </cell>
          <cell r="I2893" t="str">
            <v>con TB 2/4</v>
          </cell>
        </row>
        <row r="2894">
          <cell r="B2894" t="str">
            <v>13D301Đ171</v>
          </cell>
          <cell r="C2894" t="str">
            <v>Võ Xuân</v>
          </cell>
          <cell r="D2894" t="str">
            <v>Tùng</v>
          </cell>
          <cell r="E2894" t="str">
            <v>13.07.91</v>
          </cell>
          <cell r="F2894" t="str">
            <v>13CĐ-Đ3</v>
          </cell>
          <cell r="H2894" t="str">
            <v>B</v>
          </cell>
        </row>
        <row r="2895">
          <cell r="B2895" t="str">
            <v>13D301Đ174</v>
          </cell>
          <cell r="C2895" t="str">
            <v>Tăng Ngọc</v>
          </cell>
          <cell r="D2895" t="str">
            <v>Viên</v>
          </cell>
          <cell r="E2895" t="str">
            <v>20.05.95</v>
          </cell>
          <cell r="F2895" t="str">
            <v>13CĐ-Đ3</v>
          </cell>
          <cell r="H2895" t="str">
            <v>B</v>
          </cell>
        </row>
        <row r="2896">
          <cell r="B2896" t="str">
            <v>13D301Đ177</v>
          </cell>
          <cell r="C2896" t="str">
            <v>Hoàng Quang</v>
          </cell>
          <cell r="D2896" t="str">
            <v>Vũ</v>
          </cell>
          <cell r="E2896" t="str">
            <v>17.06.95</v>
          </cell>
          <cell r="F2896" t="str">
            <v>13CĐ-Đ3</v>
          </cell>
          <cell r="H2896" t="str">
            <v>B</v>
          </cell>
          <cell r="I2896" t="str">
            <v>VPNQ09/01/14KT</v>
          </cell>
        </row>
        <row r="2897">
          <cell r="B2897" t="str">
            <v>13D301Đ180</v>
          </cell>
          <cell r="C2897" t="str">
            <v>Lê Văn</v>
          </cell>
          <cell r="D2897" t="str">
            <v>Ý</v>
          </cell>
          <cell r="E2897" t="str">
            <v>29.06.95</v>
          </cell>
          <cell r="F2897" t="str">
            <v>13CĐ-Đ3</v>
          </cell>
          <cell r="H2897" t="str">
            <v>B</v>
          </cell>
        </row>
        <row r="2898">
          <cell r="B2898" t="str">
            <v>13D301Đ004</v>
          </cell>
          <cell r="C2898" t="str">
            <v>Đặng Thế</v>
          </cell>
          <cell r="D2898" t="str">
            <v>Anh</v>
          </cell>
          <cell r="E2898" t="str">
            <v>07.12.95</v>
          </cell>
          <cell r="F2898" t="str">
            <v>13CĐ-Đ4</v>
          </cell>
          <cell r="H2898" t="str">
            <v>B</v>
          </cell>
        </row>
        <row r="2899">
          <cell r="B2899" t="str">
            <v>13D301Đ149</v>
          </cell>
          <cell r="C2899" t="str">
            <v>Đỗ Huỳnh</v>
          </cell>
          <cell r="D2899" t="str">
            <v>Bảo</v>
          </cell>
          <cell r="E2899" t="str">
            <v>20.07.95</v>
          </cell>
          <cell r="F2899" t="str">
            <v>13CĐ-Đ4</v>
          </cell>
          <cell r="H2899" t="str">
            <v>B</v>
          </cell>
          <cell r="I2899" t="str">
            <v>Mạng sang</v>
          </cell>
        </row>
        <row r="2900">
          <cell r="B2900" t="str">
            <v>13D301Đ008</v>
          </cell>
          <cell r="C2900" t="str">
            <v>Trương Vũ</v>
          </cell>
          <cell r="D2900" t="str">
            <v>Bảo</v>
          </cell>
          <cell r="E2900" t="str">
            <v>03.11.94</v>
          </cell>
          <cell r="F2900" t="str">
            <v>13CĐ-Đ4</v>
          </cell>
          <cell r="G2900" t="str">
            <v>LPHT</v>
          </cell>
          <cell r="H2900" t="str">
            <v>B</v>
          </cell>
        </row>
        <row r="2901">
          <cell r="B2901" t="str">
            <v>13D301Đ016</v>
          </cell>
          <cell r="C2901" t="str">
            <v>Vũ Văn</v>
          </cell>
          <cell r="D2901" t="str">
            <v>Chiến</v>
          </cell>
          <cell r="E2901" t="str">
            <v>17.03.95</v>
          </cell>
          <cell r="F2901" t="str">
            <v>13CĐ-Đ4</v>
          </cell>
          <cell r="H2901" t="str">
            <v>B</v>
          </cell>
        </row>
        <row r="2902">
          <cell r="B2902" t="str">
            <v>13D301Đ193</v>
          </cell>
          <cell r="C2902" t="str">
            <v>Phạm Công</v>
          </cell>
          <cell r="D2902" t="str">
            <v>Chính</v>
          </cell>
          <cell r="E2902" t="str">
            <v>14.02.94</v>
          </cell>
          <cell r="F2902" t="str">
            <v>13CĐ-Đ4</v>
          </cell>
          <cell r="H2902" t="str">
            <v>B</v>
          </cell>
          <cell r="I2902" t="str">
            <v>VPNQ10/4/14KT</v>
          </cell>
        </row>
        <row r="2903">
          <cell r="B2903" t="str">
            <v>13D301Đ020</v>
          </cell>
          <cell r="C2903" t="str">
            <v>Trịnh Lê</v>
          </cell>
          <cell r="D2903" t="str">
            <v>Cung</v>
          </cell>
          <cell r="E2903" t="str">
            <v>20.08.95</v>
          </cell>
          <cell r="F2903" t="str">
            <v>13CĐ-Đ4</v>
          </cell>
          <cell r="H2903" t="str">
            <v>B</v>
          </cell>
        </row>
        <row r="2904">
          <cell r="B2904" t="str">
            <v>13D301Đ024</v>
          </cell>
          <cell r="C2904" t="str">
            <v xml:space="preserve">Trương Công </v>
          </cell>
          <cell r="D2904" t="str">
            <v>Duẩn</v>
          </cell>
          <cell r="E2904" t="str">
            <v>06.10.95</v>
          </cell>
          <cell r="F2904" t="str">
            <v>13CĐ-Đ4</v>
          </cell>
          <cell r="G2904" t="str">
            <v>LPKL</v>
          </cell>
          <cell r="H2904" t="str">
            <v>B</v>
          </cell>
        </row>
        <row r="2905">
          <cell r="B2905" t="str">
            <v>13D301Đ192</v>
          </cell>
          <cell r="C2905" t="str">
            <v>Cao Trùng</v>
          </cell>
          <cell r="D2905" t="str">
            <v>Dương</v>
          </cell>
          <cell r="E2905" t="str">
            <v>26.02.95</v>
          </cell>
          <cell r="F2905" t="str">
            <v>13CĐ-Đ4</v>
          </cell>
          <cell r="H2905" t="str">
            <v>B</v>
          </cell>
        </row>
        <row r="2906">
          <cell r="B2906" t="str">
            <v>13D301Đ028</v>
          </cell>
          <cell r="C2906" t="str">
            <v>Hoàng Văn</v>
          </cell>
          <cell r="D2906" t="str">
            <v>Duy</v>
          </cell>
          <cell r="E2906" t="str">
            <v>02.08.91</v>
          </cell>
          <cell r="F2906" t="str">
            <v>13CĐ-Đ4</v>
          </cell>
          <cell r="H2906" t="str">
            <v>B</v>
          </cell>
        </row>
        <row r="2907">
          <cell r="B2907" t="str">
            <v>13D301Đ181</v>
          </cell>
          <cell r="C2907" t="str">
            <v>Lâm Văn</v>
          </cell>
          <cell r="D2907" t="str">
            <v>Duy</v>
          </cell>
          <cell r="E2907" t="str">
            <v>04.04.94</v>
          </cell>
          <cell r="F2907" t="str">
            <v>13CĐ-Đ4</v>
          </cell>
          <cell r="H2907" t="str">
            <v>B</v>
          </cell>
        </row>
        <row r="2908">
          <cell r="B2908" t="str">
            <v>13D301Đ189</v>
          </cell>
          <cell r="C2908" t="str">
            <v>Võ Chí</v>
          </cell>
          <cell r="D2908" t="str">
            <v>Điền</v>
          </cell>
          <cell r="E2908" t="str">
            <v>02.03.95</v>
          </cell>
          <cell r="F2908" t="str">
            <v>13CĐ-Đ4</v>
          </cell>
          <cell r="H2908" t="str">
            <v>B</v>
          </cell>
          <cell r="I2908" t="str">
            <v>Tự ý nghỉ từ 02/5/2014</v>
          </cell>
        </row>
        <row r="2909">
          <cell r="B2909" t="str">
            <v>13D301Đ036</v>
          </cell>
          <cell r="C2909" t="str">
            <v>Phan Phú</v>
          </cell>
          <cell r="D2909" t="str">
            <v>Đoàn</v>
          </cell>
          <cell r="E2909" t="str">
            <v>26.10.95</v>
          </cell>
          <cell r="F2909" t="str">
            <v>13CĐ-Đ4</v>
          </cell>
          <cell r="H2909" t="str">
            <v>B</v>
          </cell>
          <cell r="I2909" t="str">
            <v>Tự ý nghỉ từ 02/5/2014</v>
          </cell>
        </row>
        <row r="2910">
          <cell r="B2910" t="str">
            <v>13D301Đ191</v>
          </cell>
          <cell r="C2910" t="str">
            <v>Nguyễn Hiền</v>
          </cell>
          <cell r="D2910" t="str">
            <v>Đức</v>
          </cell>
          <cell r="E2910" t="str">
            <v>05.05.95</v>
          </cell>
          <cell r="F2910" t="str">
            <v>13CĐ-Đ4</v>
          </cell>
          <cell r="H2910" t="str">
            <v>B</v>
          </cell>
        </row>
        <row r="2911">
          <cell r="B2911" t="str">
            <v>13D301Đ040</v>
          </cell>
          <cell r="C2911" t="str">
            <v>Nguyễn Văn</v>
          </cell>
          <cell r="D2911" t="str">
            <v>Đức</v>
          </cell>
          <cell r="E2911" t="str">
            <v>03.06.95</v>
          </cell>
          <cell r="F2911" t="str">
            <v>13CĐ-Đ4</v>
          </cell>
          <cell r="H2911" t="str">
            <v>B</v>
          </cell>
        </row>
        <row r="2912">
          <cell r="B2912" t="str">
            <v>13D301Đ048</v>
          </cell>
          <cell r="C2912" t="str">
            <v>Hồ Văn</v>
          </cell>
          <cell r="D2912" t="str">
            <v>Hiệp</v>
          </cell>
          <cell r="E2912" t="str">
            <v>05.05.95</v>
          </cell>
          <cell r="F2912" t="str">
            <v>13CĐ-Đ4</v>
          </cell>
          <cell r="H2912" t="str">
            <v>B</v>
          </cell>
        </row>
        <row r="2913">
          <cell r="B2913" t="str">
            <v>13D301Đ156</v>
          </cell>
          <cell r="C2913" t="str">
            <v>Ngô Văn</v>
          </cell>
          <cell r="D2913" t="str">
            <v>Hòa</v>
          </cell>
          <cell r="E2913" t="str">
            <v>17.04.95</v>
          </cell>
          <cell r="F2913" t="str">
            <v>13CĐ-Đ4</v>
          </cell>
          <cell r="H2913" t="str">
            <v>B</v>
          </cell>
          <cell r="I2913" t="str">
            <v>VPQCthiP14/4/2014CC</v>
          </cell>
        </row>
        <row r="2914">
          <cell r="B2914" t="str">
            <v>13D301Đ052</v>
          </cell>
          <cell r="C2914" t="str">
            <v>Trương</v>
          </cell>
          <cell r="D2914" t="str">
            <v>Hóa</v>
          </cell>
          <cell r="E2914" t="str">
            <v>15.11.94</v>
          </cell>
          <cell r="F2914" t="str">
            <v>13CĐ-Đ4</v>
          </cell>
          <cell r="H2914" t="str">
            <v>B</v>
          </cell>
          <cell r="I2914" t="str">
            <v>Tự ý nghỉ từ 02/5/2014</v>
          </cell>
        </row>
        <row r="2915">
          <cell r="B2915" t="str">
            <v>13D301Đ031</v>
          </cell>
          <cell r="C2915" t="str">
            <v>Nguyễn Phước</v>
          </cell>
          <cell r="D2915" t="str">
            <v>Hoài</v>
          </cell>
          <cell r="E2915" t="str">
            <v>16.03.94</v>
          </cell>
          <cell r="F2915" t="str">
            <v>13CĐ-Đ4</v>
          </cell>
          <cell r="H2915" t="str">
            <v>B</v>
          </cell>
          <cell r="I2915" t="str">
            <v>Tự ý nghỉ từ 02/5/2014</v>
          </cell>
        </row>
        <row r="2916">
          <cell r="B2916" t="str">
            <v>13D301Đ056</v>
          </cell>
          <cell r="C2916" t="str">
            <v>Trần Huy</v>
          </cell>
          <cell r="D2916" t="str">
            <v>Hoàng</v>
          </cell>
          <cell r="E2916" t="str">
            <v>04.01.95</v>
          </cell>
          <cell r="F2916" t="str">
            <v>13CĐ-Đ4</v>
          </cell>
        </row>
        <row r="2917">
          <cell r="B2917" t="str">
            <v>13D301Đ201</v>
          </cell>
          <cell r="C2917" t="str">
            <v>Nguyễn Quang</v>
          </cell>
          <cell r="D2917" t="str">
            <v>Huân</v>
          </cell>
          <cell r="E2917" t="str">
            <v>13.09.95</v>
          </cell>
          <cell r="F2917" t="str">
            <v>13CĐ-Đ4</v>
          </cell>
          <cell r="H2917" t="str">
            <v>B</v>
          </cell>
          <cell r="I2917" t="str">
            <v>con BB 3/3</v>
          </cell>
        </row>
        <row r="2918">
          <cell r="B2918" t="str">
            <v>13D301Đ187</v>
          </cell>
          <cell r="C2918" t="str">
            <v>Phạm Trọng</v>
          </cell>
          <cell r="D2918" t="str">
            <v>Hữu</v>
          </cell>
          <cell r="E2918" t="str">
            <v>22.07.95</v>
          </cell>
          <cell r="F2918" t="str">
            <v>13CĐ-Đ4</v>
          </cell>
          <cell r="H2918" t="str">
            <v>B</v>
          </cell>
          <cell r="I2918" t="str">
            <v>Tự ý nghỉ từ 02/6/2014</v>
          </cell>
        </row>
        <row r="2919">
          <cell r="B2919" t="str">
            <v>13D301Đ064</v>
          </cell>
          <cell r="C2919" t="str">
            <v>Đào Tuấn</v>
          </cell>
          <cell r="D2919" t="str">
            <v>Huy</v>
          </cell>
          <cell r="E2919" t="str">
            <v>11.09.95</v>
          </cell>
          <cell r="F2919" t="str">
            <v>13CĐ-Đ4</v>
          </cell>
          <cell r="H2919" t="str">
            <v>B</v>
          </cell>
        </row>
        <row r="2920">
          <cell r="B2920" t="str">
            <v>13D301Đ190</v>
          </cell>
          <cell r="C2920" t="str">
            <v>Nguyễn Tấn</v>
          </cell>
          <cell r="D2920" t="str">
            <v>Khang</v>
          </cell>
          <cell r="E2920" t="str">
            <v>14.09.92</v>
          </cell>
          <cell r="F2920" t="str">
            <v>13CĐ-Đ4</v>
          </cell>
          <cell r="H2920" t="str">
            <v>B</v>
          </cell>
          <cell r="I2920" t="str">
            <v>Tự ý nghỉ từ 02/5/2014</v>
          </cell>
        </row>
        <row r="2921">
          <cell r="B2921" t="str">
            <v>13D301Đ068</v>
          </cell>
          <cell r="C2921" t="str">
            <v>Phạm Ngọc</v>
          </cell>
          <cell r="D2921" t="str">
            <v>Khánh</v>
          </cell>
          <cell r="E2921" t="str">
            <v>23.01.93</v>
          </cell>
          <cell r="F2921" t="str">
            <v>13CĐ-Đ4</v>
          </cell>
          <cell r="H2921" t="str">
            <v>B</v>
          </cell>
        </row>
        <row r="2922">
          <cell r="B2922" t="str">
            <v>13D301Đ072</v>
          </cell>
          <cell r="C2922" t="str">
            <v>Phan Hoàng</v>
          </cell>
          <cell r="D2922" t="str">
            <v>Lâm</v>
          </cell>
          <cell r="E2922" t="str">
            <v>10.05.95</v>
          </cell>
          <cell r="F2922" t="str">
            <v>13CĐ-Đ4</v>
          </cell>
        </row>
        <row r="2923">
          <cell r="B2923" t="str">
            <v>13D301Đ194</v>
          </cell>
          <cell r="C2923" t="str">
            <v>Trần Văn</v>
          </cell>
          <cell r="D2923" t="str">
            <v>Linh</v>
          </cell>
          <cell r="E2923" t="str">
            <v>03.04.95</v>
          </cell>
          <cell r="F2923" t="str">
            <v>13CĐ-Đ4</v>
          </cell>
          <cell r="H2923" t="str">
            <v>B</v>
          </cell>
        </row>
        <row r="2924">
          <cell r="B2924" t="str">
            <v>13D301Đ076</v>
          </cell>
          <cell r="C2924" t="str">
            <v xml:space="preserve">Nguyễn Bá </v>
          </cell>
          <cell r="D2924" t="str">
            <v>Lộc</v>
          </cell>
          <cell r="E2924" t="str">
            <v>16.06.93</v>
          </cell>
          <cell r="F2924" t="str">
            <v>13CĐ-Đ4</v>
          </cell>
          <cell r="H2924" t="str">
            <v>B</v>
          </cell>
        </row>
        <row r="2925">
          <cell r="B2925" t="str">
            <v>13D301Đ080</v>
          </cell>
          <cell r="C2925" t="str">
            <v>Trương Thành</v>
          </cell>
          <cell r="D2925" t="str">
            <v>Long</v>
          </cell>
          <cell r="E2925" t="str">
            <v>01.02.92</v>
          </cell>
          <cell r="F2925" t="str">
            <v>13CĐ-Đ4</v>
          </cell>
          <cell r="H2925" t="str">
            <v>B</v>
          </cell>
          <cell r="I2925" t="str">
            <v>BL 4/6/2014</v>
          </cell>
        </row>
        <row r="2926">
          <cell r="B2926" t="str">
            <v>13D301Đ084</v>
          </cell>
          <cell r="C2926" t="str">
            <v>Nguyễn Khắc</v>
          </cell>
          <cell r="D2926" t="str">
            <v>Nam</v>
          </cell>
          <cell r="E2926" t="str">
            <v>25.03.93</v>
          </cell>
          <cell r="F2926" t="str">
            <v>13CĐ-Đ4</v>
          </cell>
          <cell r="H2926" t="str">
            <v>B</v>
          </cell>
        </row>
        <row r="2927">
          <cell r="B2927" t="str">
            <v>13D301Đ088</v>
          </cell>
          <cell r="C2927" t="str">
            <v>Nguyễn Hữu</v>
          </cell>
          <cell r="D2927" t="str">
            <v>Nghĩa</v>
          </cell>
          <cell r="E2927" t="str">
            <v>14.07.93</v>
          </cell>
          <cell r="F2927" t="str">
            <v>13CĐ-Đ4</v>
          </cell>
          <cell r="H2927" t="str">
            <v>B</v>
          </cell>
        </row>
        <row r="2928">
          <cell r="B2928" t="str">
            <v>13D301Đ096</v>
          </cell>
          <cell r="C2928" t="str">
            <v>Nguyễn Tấn</v>
          </cell>
          <cell r="D2928" t="str">
            <v>Phát</v>
          </cell>
          <cell r="E2928" t="str">
            <v>01.10.94</v>
          </cell>
          <cell r="F2928" t="str">
            <v>13CĐ-Đ4</v>
          </cell>
          <cell r="G2928" t="str">
            <v>LT</v>
          </cell>
        </row>
        <row r="2929">
          <cell r="B2929" t="str">
            <v>13D301Đ206</v>
          </cell>
          <cell r="C2929" t="str">
            <v>Diệp Hoàng</v>
          </cell>
          <cell r="D2929" t="str">
            <v>Phong</v>
          </cell>
          <cell r="E2929" t="str">
            <v>01.02.95</v>
          </cell>
          <cell r="F2929" t="str">
            <v>13CĐ-Đ4</v>
          </cell>
          <cell r="H2929" t="str">
            <v>B</v>
          </cell>
          <cell r="I2929" t="str">
            <v xml:space="preserve">Ôsang </v>
          </cell>
        </row>
        <row r="2930">
          <cell r="B2930" t="str">
            <v>13D301Đ100</v>
          </cell>
          <cell r="C2930" t="str">
            <v xml:space="preserve">Phạm Nguyễn Anh </v>
          </cell>
          <cell r="D2930" t="str">
            <v>Phong</v>
          </cell>
          <cell r="E2930" t="str">
            <v>28.09.95</v>
          </cell>
          <cell r="F2930" t="str">
            <v>13CĐ-Đ4</v>
          </cell>
          <cell r="H2930" t="str">
            <v>B</v>
          </cell>
        </row>
        <row r="2931">
          <cell r="B2931" t="str">
            <v>13D301Đ104</v>
          </cell>
          <cell r="C2931" t="str">
            <v>Trần Lê Đức</v>
          </cell>
          <cell r="D2931" t="str">
            <v>Phú</v>
          </cell>
          <cell r="E2931" t="str">
            <v>30.08.95</v>
          </cell>
          <cell r="F2931" t="str">
            <v>13CĐ-Đ4</v>
          </cell>
          <cell r="H2931" t="str">
            <v>B</v>
          </cell>
          <cell r="I2931" t="str">
            <v>VPNQ10/4/14KT</v>
          </cell>
        </row>
        <row r="2932">
          <cell r="B2932" t="str">
            <v>13D301Đ005</v>
          </cell>
          <cell r="C2932" t="str">
            <v>Trần Minh</v>
          </cell>
          <cell r="D2932" t="str">
            <v>Quang</v>
          </cell>
          <cell r="E2932" t="str">
            <v>25.11.95</v>
          </cell>
          <cell r="F2932" t="str">
            <v>13CĐ-Đ4</v>
          </cell>
          <cell r="I2932" t="str">
            <v>VPNQ09/12/13KT-VPNQ09/01/14CC-tự ý nghỉ 17/03/2014-Cho học lại18/4/2014</v>
          </cell>
        </row>
        <row r="2933">
          <cell r="B2933" t="str">
            <v>13D301Đ108</v>
          </cell>
          <cell r="C2933" t="str">
            <v>Võ Tống Hồng</v>
          </cell>
          <cell r="D2933" t="str">
            <v>Quang</v>
          </cell>
          <cell r="E2933" t="str">
            <v>25.12.95</v>
          </cell>
          <cell r="F2933" t="str">
            <v>13CĐ-Đ4</v>
          </cell>
        </row>
        <row r="2934">
          <cell r="B2934" t="str">
            <v>13D301Đ112</v>
          </cell>
          <cell r="C2934" t="str">
            <v>Huỳnh Hữu</v>
          </cell>
          <cell r="D2934" t="str">
            <v>Sang</v>
          </cell>
          <cell r="E2934" t="str">
            <v>08.03.95</v>
          </cell>
          <cell r="F2934" t="str">
            <v>13CĐ-Đ4</v>
          </cell>
          <cell r="H2934" t="str">
            <v>B</v>
          </cell>
          <cell r="I2934" t="str">
            <v>Tự ý nghỉ từ 02/5/2014</v>
          </cell>
        </row>
        <row r="2935">
          <cell r="B2935" t="str">
            <v>13D301Đ116</v>
          </cell>
          <cell r="C2935" t="str">
            <v>Nguyễn Viết</v>
          </cell>
          <cell r="D2935" t="str">
            <v>Sơn</v>
          </cell>
          <cell r="E2935" t="str">
            <v>17.11.92</v>
          </cell>
          <cell r="F2935" t="str">
            <v>13CĐ-Đ4</v>
          </cell>
          <cell r="H2935" t="str">
            <v>B</v>
          </cell>
        </row>
        <row r="2936">
          <cell r="B2936" t="str">
            <v>13D301Đ195</v>
          </cell>
          <cell r="C2936" t="str">
            <v>Vũ Văn</v>
          </cell>
          <cell r="D2936" t="str">
            <v>Tâm</v>
          </cell>
          <cell r="E2936" t="str">
            <v>19.08.94</v>
          </cell>
          <cell r="F2936" t="str">
            <v>13CĐ-Đ4</v>
          </cell>
          <cell r="H2936" t="str">
            <v>B</v>
          </cell>
        </row>
        <row r="2937">
          <cell r="B2937" t="str">
            <v>13D301Đ196</v>
          </cell>
          <cell r="C2937" t="str">
            <v>Nguyễn Toàn</v>
          </cell>
          <cell r="D2937" t="str">
            <v>Thắng</v>
          </cell>
          <cell r="E2937" t="str">
            <v>13.08.95</v>
          </cell>
          <cell r="F2937" t="str">
            <v>13CĐ-Đ4</v>
          </cell>
          <cell r="H2937" t="str">
            <v>B</v>
          </cell>
        </row>
        <row r="2938">
          <cell r="B2938" t="str">
            <v>13D301Đ197</v>
          </cell>
          <cell r="C2938" t="str">
            <v>Đinh Văn</v>
          </cell>
          <cell r="D2938" t="str">
            <v>Thành</v>
          </cell>
          <cell r="E2938" t="str">
            <v>17.03.95</v>
          </cell>
          <cell r="F2938" t="str">
            <v>13CĐ-Đ4</v>
          </cell>
          <cell r="H2938" t="str">
            <v>B</v>
          </cell>
        </row>
        <row r="2939">
          <cell r="B2939" t="str">
            <v>13D301Đ188</v>
          </cell>
          <cell r="C2939" t="str">
            <v>Đặng Ngọc</v>
          </cell>
          <cell r="D2939" t="str">
            <v>Tiến</v>
          </cell>
          <cell r="E2939" t="str">
            <v>03.06.94</v>
          </cell>
          <cell r="F2939" t="str">
            <v>13CĐ-Đ4</v>
          </cell>
          <cell r="H2939" t="str">
            <v>B</v>
          </cell>
          <cell r="I2939" t="str">
            <v>NL sang</v>
          </cell>
        </row>
        <row r="2940">
          <cell r="B2940" t="str">
            <v>13D301Đ012</v>
          </cell>
          <cell r="C2940" t="str">
            <v>Cáp Văn</v>
          </cell>
          <cell r="D2940" t="str">
            <v>Tuấn</v>
          </cell>
          <cell r="E2940" t="str">
            <v>15.05.95</v>
          </cell>
          <cell r="F2940" t="str">
            <v>13CĐ-Đ4</v>
          </cell>
          <cell r="H2940" t="str">
            <v>B</v>
          </cell>
          <cell r="I2940" t="str">
            <v>Tự ý nghỉ từ 02/5/2014</v>
          </cell>
        </row>
        <row r="2941">
          <cell r="B2941" t="str">
            <v>13D301Đ183</v>
          </cell>
          <cell r="C2941" t="str">
            <v>Trương Hoàng</v>
          </cell>
          <cell r="D2941" t="str">
            <v>Tuấn</v>
          </cell>
          <cell r="E2941" t="str">
            <v>20.12.95</v>
          </cell>
          <cell r="F2941" t="str">
            <v>13CĐ-Đ4</v>
          </cell>
          <cell r="H2941" t="str">
            <v>B</v>
          </cell>
        </row>
        <row r="2942">
          <cell r="B2942" t="str">
            <v>13D301Đ182</v>
          </cell>
          <cell r="C2942" t="str">
            <v>Trần Tuấn</v>
          </cell>
          <cell r="D2942" t="str">
            <v>Viên</v>
          </cell>
          <cell r="E2942" t="str">
            <v>22.05.95</v>
          </cell>
          <cell r="F2942" t="str">
            <v>13CĐ-Đ4</v>
          </cell>
          <cell r="H2942" t="str">
            <v>B</v>
          </cell>
        </row>
        <row r="2943">
          <cell r="B2943" t="str">
            <v>13D301Đ179</v>
          </cell>
          <cell r="C2943" t="str">
            <v>Lương Triều</v>
          </cell>
          <cell r="D2943" t="str">
            <v>Vỹ</v>
          </cell>
          <cell r="E2943" t="str">
            <v>21.06.95</v>
          </cell>
          <cell r="F2943" t="str">
            <v>13CĐ-Đ4</v>
          </cell>
        </row>
        <row r="2944">
          <cell r="B2944" t="str">
            <v>13D2060001</v>
          </cell>
          <cell r="C2944" t="str">
            <v>Trần Ngọc</v>
          </cell>
          <cell r="D2944" t="str">
            <v>Anh</v>
          </cell>
          <cell r="E2944" t="str">
            <v>10.10.94</v>
          </cell>
          <cell r="F2944" t="str">
            <v>13CĐ-NL1</v>
          </cell>
          <cell r="H2944" t="str">
            <v>B</v>
          </cell>
        </row>
        <row r="2945">
          <cell r="B2945" t="str">
            <v>13D2060003</v>
          </cell>
          <cell r="C2945" t="str">
            <v>Nguyễn Khoa</v>
          </cell>
          <cell r="D2945" t="str">
            <v>Bảo</v>
          </cell>
          <cell r="E2945" t="str">
            <v>01.09.95</v>
          </cell>
          <cell r="F2945" t="str">
            <v>13CĐ-NL1</v>
          </cell>
          <cell r="H2945" t="str">
            <v>B</v>
          </cell>
        </row>
        <row r="2946">
          <cell r="B2946" t="str">
            <v>13D2060005</v>
          </cell>
          <cell r="C2946" t="str">
            <v>Phạm Quốc</v>
          </cell>
          <cell r="D2946" t="str">
            <v>Bình</v>
          </cell>
          <cell r="E2946" t="str">
            <v>11.01.95</v>
          </cell>
          <cell r="F2946" t="str">
            <v>13CĐ-NL1</v>
          </cell>
          <cell r="G2946" t="str">
            <v>LPHT</v>
          </cell>
          <cell r="H2946" t="str">
            <v>B</v>
          </cell>
        </row>
        <row r="2947">
          <cell r="B2947" t="str">
            <v>13D2060069</v>
          </cell>
          <cell r="C2947" t="str">
            <v>Phan Hùng</v>
          </cell>
          <cell r="D2947" t="str">
            <v>Cường</v>
          </cell>
          <cell r="E2947" t="str">
            <v>10.05.95</v>
          </cell>
          <cell r="F2947" t="str">
            <v>13CĐ-NL1</v>
          </cell>
          <cell r="H2947" t="str">
            <v>B</v>
          </cell>
          <cell r="I2947" t="str">
            <v>Tự ý nghỉ từ 12/6/2014</v>
          </cell>
        </row>
        <row r="2948">
          <cell r="B2948" t="str">
            <v>13D2060007</v>
          </cell>
          <cell r="C2948" t="str">
            <v>Võ Thành</v>
          </cell>
          <cell r="D2948" t="str">
            <v>Danh</v>
          </cell>
          <cell r="E2948" t="str">
            <v>07.02.95</v>
          </cell>
          <cell r="F2948" t="str">
            <v>13CĐ-NL1</v>
          </cell>
        </row>
        <row r="2949">
          <cell r="B2949" t="str">
            <v>13D2060009</v>
          </cell>
          <cell r="C2949" t="str">
            <v>Nguyễn Văn</v>
          </cell>
          <cell r="D2949" t="str">
            <v>Dương</v>
          </cell>
          <cell r="E2949" t="str">
            <v>12.06.94</v>
          </cell>
          <cell r="F2949" t="str">
            <v>13CĐ-NL1</v>
          </cell>
          <cell r="H2949" t="str">
            <v>B</v>
          </cell>
          <cell r="I2949" t="str">
            <v>DT.Chăm-VPNQ.TCC31.3KT14/4/14</v>
          </cell>
        </row>
        <row r="2950">
          <cell r="B2950" t="str">
            <v>13D2060013</v>
          </cell>
          <cell r="C2950" t="str">
            <v>Nguyễn Văn</v>
          </cell>
          <cell r="D2950" t="str">
            <v>Gia</v>
          </cell>
          <cell r="E2950" t="str">
            <v>28.03.88</v>
          </cell>
          <cell r="F2950" t="str">
            <v>13CĐ-NL1</v>
          </cell>
          <cell r="G2950" t="str">
            <v>LPKL</v>
          </cell>
          <cell r="H2950" t="str">
            <v>B</v>
          </cell>
        </row>
        <row r="2951">
          <cell r="B2951" t="str">
            <v>13D2060015</v>
          </cell>
          <cell r="C2951" t="str">
            <v>Phạm Khắc</v>
          </cell>
          <cell r="D2951" t="str">
            <v>Hải</v>
          </cell>
          <cell r="E2951" t="str">
            <v>29.11.95</v>
          </cell>
          <cell r="F2951" t="str">
            <v>13CĐ-NL1</v>
          </cell>
          <cell r="H2951" t="str">
            <v>B</v>
          </cell>
          <cell r="I2951" t="str">
            <v>VPNQ.TCC31.3KT14/4/14</v>
          </cell>
        </row>
        <row r="2952">
          <cell r="B2952" t="str">
            <v>13D2060017</v>
          </cell>
          <cell r="C2952" t="str">
            <v>Phan Thị</v>
          </cell>
          <cell r="D2952" t="str">
            <v>Hết</v>
          </cell>
          <cell r="E2952" t="str">
            <v>10.12.95</v>
          </cell>
          <cell r="F2952" t="str">
            <v>13CĐ-NL1</v>
          </cell>
          <cell r="G2952" t="str">
            <v>Nữ</v>
          </cell>
          <cell r="H2952" t="str">
            <v>B</v>
          </cell>
        </row>
        <row r="2953">
          <cell r="B2953" t="str">
            <v>13D2060070</v>
          </cell>
          <cell r="C2953" t="str">
            <v>Hoàng Trung</v>
          </cell>
          <cell r="D2953" t="str">
            <v>Hiếu</v>
          </cell>
          <cell r="E2953" t="str">
            <v>18.10.95</v>
          </cell>
          <cell r="F2953" t="str">
            <v>13CĐ-NL1</v>
          </cell>
          <cell r="H2953" t="str">
            <v>B</v>
          </cell>
        </row>
        <row r="2954">
          <cell r="B2954" t="str">
            <v>13D2060071</v>
          </cell>
          <cell r="C2954" t="str">
            <v>Nguyễn Hoàng</v>
          </cell>
          <cell r="D2954" t="str">
            <v>Huy</v>
          </cell>
          <cell r="E2954" t="str">
            <v>04.11.95</v>
          </cell>
          <cell r="F2954" t="str">
            <v>13CĐ-NL1</v>
          </cell>
          <cell r="H2954" t="str">
            <v>B</v>
          </cell>
        </row>
        <row r="2955">
          <cell r="B2955" t="str">
            <v>13D2060019</v>
          </cell>
          <cell r="C2955" t="str">
            <v xml:space="preserve">Lê Ngọc </v>
          </cell>
          <cell r="D2955" t="str">
            <v>Khánh</v>
          </cell>
          <cell r="E2955" t="str">
            <v>13.06.94</v>
          </cell>
          <cell r="F2955" t="str">
            <v>13CĐ-NL1</v>
          </cell>
          <cell r="H2955" t="str">
            <v>B</v>
          </cell>
          <cell r="I2955" t="str">
            <v>Tự ý nghỉ từ 17/6/2014</v>
          </cell>
        </row>
        <row r="2956">
          <cell r="B2956" t="str">
            <v>13D2060021</v>
          </cell>
          <cell r="C2956" t="str">
            <v>Phạm Văn</v>
          </cell>
          <cell r="D2956" t="str">
            <v>Khoa</v>
          </cell>
          <cell r="E2956" t="str">
            <v>14.03.95</v>
          </cell>
          <cell r="F2956" t="str">
            <v>13CĐ-NL1</v>
          </cell>
          <cell r="I2956" t="str">
            <v>Tự ý nghỉ từ 12/6/2014</v>
          </cell>
        </row>
        <row r="2957">
          <cell r="B2957" t="str">
            <v>13D2060023</v>
          </cell>
          <cell r="C2957" t="str">
            <v>Lại Văn</v>
          </cell>
          <cell r="D2957" t="str">
            <v>Khương</v>
          </cell>
          <cell r="E2957" t="str">
            <v>20.02.95</v>
          </cell>
          <cell r="F2957" t="str">
            <v>13CĐ-NL1</v>
          </cell>
          <cell r="H2957" t="str">
            <v>B</v>
          </cell>
        </row>
        <row r="2958">
          <cell r="B2958" t="str">
            <v>13D2060025</v>
          </cell>
          <cell r="C2958" t="str">
            <v>Lê Hoàng</v>
          </cell>
          <cell r="D2958" t="str">
            <v>Linh</v>
          </cell>
          <cell r="E2958" t="str">
            <v>29.03.94</v>
          </cell>
          <cell r="F2958" t="str">
            <v>13CĐ-NL1</v>
          </cell>
          <cell r="H2958" t="str">
            <v>B</v>
          </cell>
        </row>
        <row r="2959">
          <cell r="B2959" t="str">
            <v>13D2060027</v>
          </cell>
          <cell r="C2959" t="str">
            <v>Đặng Vĩ</v>
          </cell>
          <cell r="D2959" t="str">
            <v>Luân</v>
          </cell>
          <cell r="E2959" t="str">
            <v>27.07.95</v>
          </cell>
          <cell r="F2959" t="str">
            <v>13CĐ-NL1</v>
          </cell>
        </row>
        <row r="2960">
          <cell r="B2960" t="str">
            <v>13D2060029</v>
          </cell>
          <cell r="C2960" t="str">
            <v>Nguyễn Ngọc</v>
          </cell>
          <cell r="D2960" t="str">
            <v>Mạnh</v>
          </cell>
          <cell r="E2960" t="str">
            <v>17.12.95</v>
          </cell>
          <cell r="F2960" t="str">
            <v>13CĐ-NL1</v>
          </cell>
          <cell r="H2960" t="str">
            <v>B</v>
          </cell>
        </row>
        <row r="2961">
          <cell r="B2961" t="str">
            <v>13D2060031</v>
          </cell>
          <cell r="C2961" t="str">
            <v>Nguyễn Trọng</v>
          </cell>
          <cell r="D2961" t="str">
            <v>Minh</v>
          </cell>
          <cell r="E2961" t="str">
            <v>19.03.95</v>
          </cell>
          <cell r="F2961" t="str">
            <v>13CĐ-NL1</v>
          </cell>
          <cell r="I2961" t="str">
            <v>Tự ý nghỉ từ 14/6/2014</v>
          </cell>
        </row>
        <row r="2962">
          <cell r="B2962" t="str">
            <v>13D2060033</v>
          </cell>
          <cell r="C2962" t="str">
            <v>Phạm Nhật</v>
          </cell>
          <cell r="D2962" t="str">
            <v>Nam</v>
          </cell>
          <cell r="E2962" t="str">
            <v>13.02.95</v>
          </cell>
          <cell r="F2962" t="str">
            <v>13CĐ-NL1</v>
          </cell>
        </row>
        <row r="2963">
          <cell r="B2963" t="str">
            <v>13D2060035</v>
          </cell>
          <cell r="C2963" t="str">
            <v xml:space="preserve">Nguyễn Hữu </v>
          </cell>
          <cell r="D2963" t="str">
            <v>Nhàn</v>
          </cell>
          <cell r="E2963" t="str">
            <v>12.09.95</v>
          </cell>
          <cell r="F2963" t="str">
            <v>13CĐ-NL1</v>
          </cell>
          <cell r="H2963" t="str">
            <v>B</v>
          </cell>
          <cell r="I2963" t="str">
            <v>Tự ý nghỉ từ 12/6/2014</v>
          </cell>
        </row>
        <row r="2964">
          <cell r="B2964" t="str">
            <v>13D2060039</v>
          </cell>
          <cell r="C2964" t="str">
            <v>Lê Hồng</v>
          </cell>
          <cell r="D2964" t="str">
            <v>Phi</v>
          </cell>
          <cell r="E2964" t="str">
            <v>27.07.93</v>
          </cell>
          <cell r="F2964" t="str">
            <v>13CĐ-NL1</v>
          </cell>
          <cell r="G2964" t="str">
            <v>LT</v>
          </cell>
          <cell r="H2964" t="str">
            <v>B</v>
          </cell>
          <cell r="I2964" t="str">
            <v>BĐXN</v>
          </cell>
        </row>
        <row r="2965">
          <cell r="B2965" t="str">
            <v>13D2060041</v>
          </cell>
          <cell r="C2965" t="str">
            <v>Nguyễn Văn</v>
          </cell>
          <cell r="D2965" t="str">
            <v>Phúc</v>
          </cell>
          <cell r="E2965" t="str">
            <v>07.11.95</v>
          </cell>
          <cell r="F2965" t="str">
            <v>13CĐ-NL1</v>
          </cell>
          <cell r="H2965" t="str">
            <v>B</v>
          </cell>
        </row>
        <row r="2966">
          <cell r="B2966" t="str">
            <v>13D2060043</v>
          </cell>
          <cell r="C2966" t="str">
            <v>Đặng Vinh</v>
          </cell>
          <cell r="D2966" t="str">
            <v>Quan</v>
          </cell>
          <cell r="E2966" t="str">
            <v>16.02.95</v>
          </cell>
          <cell r="F2966" t="str">
            <v>13CĐ-NL1</v>
          </cell>
          <cell r="H2966" t="str">
            <v>B</v>
          </cell>
        </row>
        <row r="2967">
          <cell r="B2967" t="str">
            <v>13D2060047</v>
          </cell>
          <cell r="C2967" t="str">
            <v>Võ Thành</v>
          </cell>
          <cell r="D2967" t="str">
            <v>Quyên</v>
          </cell>
          <cell r="E2967" t="str">
            <v>11.04.94</v>
          </cell>
          <cell r="F2967" t="str">
            <v>13CĐ-NL1</v>
          </cell>
          <cell r="H2967" t="str">
            <v>B</v>
          </cell>
        </row>
        <row r="2968">
          <cell r="B2968" t="str">
            <v>13D2060049</v>
          </cell>
          <cell r="C2968" t="str">
            <v>Đỗ Ngọc</v>
          </cell>
          <cell r="D2968" t="str">
            <v>Sịn</v>
          </cell>
          <cell r="E2968" t="str">
            <v>04.02.95</v>
          </cell>
          <cell r="F2968" t="str">
            <v>13CĐ-NL1</v>
          </cell>
          <cell r="H2968" t="str">
            <v>B</v>
          </cell>
        </row>
        <row r="2969">
          <cell r="B2969" t="str">
            <v>13D2060051</v>
          </cell>
          <cell r="C2969" t="str">
            <v>Nguyễn Thanh</v>
          </cell>
          <cell r="D2969" t="str">
            <v>Tâm</v>
          </cell>
          <cell r="E2969" t="str">
            <v>18.04.94</v>
          </cell>
          <cell r="F2969" t="str">
            <v>13CĐ-NL1</v>
          </cell>
          <cell r="H2969" t="str">
            <v>B</v>
          </cell>
        </row>
        <row r="2970">
          <cell r="B2970" t="str">
            <v>13D2060053</v>
          </cell>
          <cell r="C2970" t="str">
            <v>Hồ Tấn</v>
          </cell>
          <cell r="D2970" t="str">
            <v>Thành</v>
          </cell>
          <cell r="E2970" t="str">
            <v>11.04.95</v>
          </cell>
          <cell r="F2970" t="str">
            <v>13CĐ-NL1</v>
          </cell>
          <cell r="H2970" t="str">
            <v>B</v>
          </cell>
        </row>
        <row r="2971">
          <cell r="B2971" t="str">
            <v>13D2060055</v>
          </cell>
          <cell r="C2971" t="str">
            <v>Lê Song</v>
          </cell>
          <cell r="D2971" t="str">
            <v>Thương</v>
          </cell>
          <cell r="E2971" t="str">
            <v>08.03.95</v>
          </cell>
          <cell r="F2971" t="str">
            <v>13CĐ-NL1</v>
          </cell>
          <cell r="H2971" t="str">
            <v>B</v>
          </cell>
        </row>
        <row r="2972">
          <cell r="B2972" t="str">
            <v>13D2060061</v>
          </cell>
          <cell r="C2972" t="str">
            <v>Nguyễn Thanh</v>
          </cell>
          <cell r="D2972" t="str">
            <v>Tùng</v>
          </cell>
          <cell r="E2972" t="str">
            <v>15.05.93</v>
          </cell>
          <cell r="F2972" t="str">
            <v>13CĐ-NL1</v>
          </cell>
          <cell r="H2972" t="str">
            <v>B</v>
          </cell>
          <cell r="I2972" t="str">
            <v>Tự ý nghỉ từ 17/6/2014</v>
          </cell>
        </row>
        <row r="2973">
          <cell r="B2973" t="str">
            <v>13D2060063</v>
          </cell>
          <cell r="C2973" t="str">
            <v>Lê Nguyễn Quốc</v>
          </cell>
          <cell r="D2973" t="str">
            <v>Việt</v>
          </cell>
          <cell r="E2973" t="str">
            <v>10.01.95</v>
          </cell>
          <cell r="F2973" t="str">
            <v>13CĐ-NL1</v>
          </cell>
          <cell r="H2973" t="str">
            <v>B</v>
          </cell>
        </row>
        <row r="2974">
          <cell r="B2974" t="str">
            <v>13D2060065</v>
          </cell>
          <cell r="C2974" t="str">
            <v>Huỳnh Thanh</v>
          </cell>
          <cell r="D2974" t="str">
            <v>Vinh</v>
          </cell>
          <cell r="E2974" t="str">
            <v>12.12.94</v>
          </cell>
          <cell r="F2974" t="str">
            <v>13CĐ-NL1</v>
          </cell>
          <cell r="H2974" t="str">
            <v>B</v>
          </cell>
          <cell r="I2974" t="str">
            <v>con TB 4/4</v>
          </cell>
        </row>
        <row r="2975">
          <cell r="B2975" t="str">
            <v>13D2060067</v>
          </cell>
          <cell r="C2975" t="str">
            <v>Phạm Trọng</v>
          </cell>
          <cell r="D2975" t="str">
            <v>Vũ</v>
          </cell>
          <cell r="E2975" t="str">
            <v>15.09.95</v>
          </cell>
          <cell r="F2975" t="str">
            <v>13CĐ-NL1</v>
          </cell>
          <cell r="H2975" t="str">
            <v>B</v>
          </cell>
        </row>
        <row r="2976">
          <cell r="B2976" t="str">
            <v>12D2060092</v>
          </cell>
          <cell r="C2976" t="str">
            <v>Nguyễn Quốc</v>
          </cell>
          <cell r="D2976" t="str">
            <v>Việt</v>
          </cell>
          <cell r="E2976" t="str">
            <v>20.03.94</v>
          </cell>
          <cell r="F2976" t="str">
            <v>13CĐ-NL1</v>
          </cell>
          <cell r="G2976" t="str">
            <v>r</v>
          </cell>
          <cell r="H2976" t="str">
            <v>B</v>
          </cell>
          <cell r="I2976" t="str">
            <v>BL.12CĐ-NL1(HK2)</v>
          </cell>
        </row>
        <row r="2977">
          <cell r="B2977" t="str">
            <v>13D2060006</v>
          </cell>
          <cell r="C2977" t="str">
            <v>Hà Phúc Thanh</v>
          </cell>
          <cell r="D2977" t="str">
            <v>Chương</v>
          </cell>
          <cell r="E2977" t="str">
            <v>08.07.95</v>
          </cell>
          <cell r="F2977" t="str">
            <v>13CĐ-NL2</v>
          </cell>
          <cell r="G2977" t="str">
            <v>LPHT</v>
          </cell>
        </row>
        <row r="2978">
          <cell r="B2978" t="str">
            <v>13D2060008</v>
          </cell>
          <cell r="C2978" t="str">
            <v>Phạm Thy</v>
          </cell>
          <cell r="D2978" t="str">
            <v>Diệu</v>
          </cell>
          <cell r="E2978" t="str">
            <v>25.08.95</v>
          </cell>
          <cell r="F2978" t="str">
            <v>13CĐ-NL2</v>
          </cell>
          <cell r="H2978" t="str">
            <v>B</v>
          </cell>
        </row>
        <row r="2979">
          <cell r="B2979" t="str">
            <v>13D2060010</v>
          </cell>
          <cell r="C2979" t="str">
            <v>Phạm Tấn</v>
          </cell>
          <cell r="D2979" t="str">
            <v>Đạt</v>
          </cell>
          <cell r="E2979" t="str">
            <v>01.03.95</v>
          </cell>
          <cell r="F2979" t="str">
            <v>13CĐ-NL2</v>
          </cell>
          <cell r="G2979" t="str">
            <v>LT</v>
          </cell>
          <cell r="H2979" t="str">
            <v>B</v>
          </cell>
          <cell r="I2979" t="str">
            <v>GD.CCCM</v>
          </cell>
        </row>
        <row r="2980">
          <cell r="B2980" t="str">
            <v>13D2060012</v>
          </cell>
          <cell r="C2980" t="str">
            <v>Võ Trung</v>
          </cell>
          <cell r="D2980" t="str">
            <v>Đức</v>
          </cell>
          <cell r="E2980" t="str">
            <v>03.04.95</v>
          </cell>
          <cell r="F2980" t="str">
            <v>13CĐ-NL2</v>
          </cell>
          <cell r="H2980" t="str">
            <v>B</v>
          </cell>
        </row>
        <row r="2981">
          <cell r="B2981" t="str">
            <v>13D2060068</v>
          </cell>
          <cell r="C2981" t="str">
            <v>Lê Duy</v>
          </cell>
          <cell r="D2981" t="str">
            <v>Hải</v>
          </cell>
          <cell r="E2981" t="str">
            <v>21.12.95</v>
          </cell>
          <cell r="F2981" t="str">
            <v>13CĐ-NL2</v>
          </cell>
          <cell r="H2981" t="str">
            <v>B</v>
          </cell>
          <cell r="I2981" t="str">
            <v>Ô sang</v>
          </cell>
        </row>
        <row r="2982">
          <cell r="B2982" t="str">
            <v>13D2060014</v>
          </cell>
          <cell r="C2982" t="str">
            <v>Nguyễn Hoàng</v>
          </cell>
          <cell r="D2982" t="str">
            <v>Hải</v>
          </cell>
          <cell r="E2982" t="str">
            <v>16.06.95</v>
          </cell>
          <cell r="F2982" t="str">
            <v>13CĐ-NL2</v>
          </cell>
        </row>
        <row r="2983">
          <cell r="B2983" t="str">
            <v>13D2060016</v>
          </cell>
          <cell r="C2983" t="str">
            <v>Lê Trung</v>
          </cell>
          <cell r="D2983" t="str">
            <v>Hậu</v>
          </cell>
          <cell r="E2983" t="str">
            <v>29.07.95</v>
          </cell>
          <cell r="F2983" t="str">
            <v>13CĐ-NL2</v>
          </cell>
          <cell r="G2983" t="str">
            <v>LPKL</v>
          </cell>
          <cell r="H2983" t="str">
            <v>B</v>
          </cell>
        </row>
        <row r="2984">
          <cell r="B2984" t="str">
            <v>13D2060018</v>
          </cell>
          <cell r="C2984" t="str">
            <v>Nguyễn Hồng</v>
          </cell>
          <cell r="D2984" t="str">
            <v>Hương</v>
          </cell>
          <cell r="E2984" t="str">
            <v>01.02.94</v>
          </cell>
          <cell r="F2984" t="str">
            <v>13CĐ-NL2</v>
          </cell>
          <cell r="H2984" t="str">
            <v>B</v>
          </cell>
        </row>
        <row r="2985">
          <cell r="B2985" t="str">
            <v>13D2060072</v>
          </cell>
          <cell r="C2985" t="str">
            <v>Đinh Hồ</v>
          </cell>
          <cell r="D2985" t="str">
            <v>Huy</v>
          </cell>
          <cell r="E2985" t="str">
            <v>24.12.95</v>
          </cell>
          <cell r="F2985" t="str">
            <v>13CĐ-NL2</v>
          </cell>
          <cell r="H2985" t="str">
            <v>B</v>
          </cell>
        </row>
        <row r="2986">
          <cell r="B2986" t="str">
            <v>13D2060020</v>
          </cell>
          <cell r="C2986" t="str">
            <v>Ngô Đăng</v>
          </cell>
          <cell r="D2986" t="str">
            <v>Khoa</v>
          </cell>
          <cell r="E2986" t="str">
            <v>20.08.95</v>
          </cell>
          <cell r="F2986" t="str">
            <v>13CĐ-NL2</v>
          </cell>
          <cell r="H2986" t="str">
            <v>B</v>
          </cell>
        </row>
        <row r="2987">
          <cell r="B2987" t="str">
            <v>13D2060022</v>
          </cell>
          <cell r="C2987" t="str">
            <v>Trần Nguyễn Đăng</v>
          </cell>
          <cell r="D2987" t="str">
            <v>Khoa</v>
          </cell>
          <cell r="E2987" t="str">
            <v>03.11.94</v>
          </cell>
          <cell r="F2987" t="str">
            <v>13CĐ-NL2</v>
          </cell>
          <cell r="H2987" t="str">
            <v>B</v>
          </cell>
        </row>
        <row r="2988">
          <cell r="B2988" t="str">
            <v>13D2060024</v>
          </cell>
          <cell r="C2988" t="str">
            <v>Nguyễn Minh</v>
          </cell>
          <cell r="D2988" t="str">
            <v>Kí</v>
          </cell>
          <cell r="E2988" t="str">
            <v>09.03.94</v>
          </cell>
          <cell r="F2988" t="str">
            <v>13CĐ-NL2</v>
          </cell>
          <cell r="H2988" t="str">
            <v>B</v>
          </cell>
        </row>
        <row r="2989">
          <cell r="B2989" t="str">
            <v>13D2060002</v>
          </cell>
          <cell r="C2989" t="str">
            <v>Bạch Trung</v>
          </cell>
          <cell r="D2989" t="str">
            <v>Kiều</v>
          </cell>
          <cell r="E2989" t="str">
            <v>20.06.94</v>
          </cell>
          <cell r="F2989" t="str">
            <v>13CĐ-NL2</v>
          </cell>
          <cell r="H2989" t="str">
            <v>B</v>
          </cell>
        </row>
        <row r="2990">
          <cell r="B2990" t="str">
            <v>13D2060026</v>
          </cell>
          <cell r="C2990" t="str">
            <v>Nguyễn Đức</v>
          </cell>
          <cell r="D2990" t="str">
            <v>Linh</v>
          </cell>
          <cell r="E2990" t="str">
            <v>17.02.92</v>
          </cell>
          <cell r="F2990" t="str">
            <v>13CĐ-NL2</v>
          </cell>
          <cell r="H2990" t="str">
            <v>B</v>
          </cell>
        </row>
        <row r="2991">
          <cell r="B2991" t="str">
            <v>13D2060030</v>
          </cell>
          <cell r="C2991" t="str">
            <v>Nguyễn Tấn</v>
          </cell>
          <cell r="D2991" t="str">
            <v>Minh</v>
          </cell>
          <cell r="E2991" t="str">
            <v>18.06.95</v>
          </cell>
          <cell r="F2991" t="str">
            <v>13CĐ-NL2</v>
          </cell>
          <cell r="H2991" t="str">
            <v>B</v>
          </cell>
        </row>
        <row r="2992">
          <cell r="B2992" t="str">
            <v>13D2060032</v>
          </cell>
          <cell r="C2992" t="str">
            <v>Nguyễn Thế</v>
          </cell>
          <cell r="D2992" t="str">
            <v>Nam</v>
          </cell>
          <cell r="E2992" t="str">
            <v>09.01.95</v>
          </cell>
          <cell r="F2992" t="str">
            <v>13CĐ-NL2</v>
          </cell>
        </row>
        <row r="2993">
          <cell r="B2993" t="str">
            <v>13D2060073</v>
          </cell>
          <cell r="C2993" t="str">
            <v>Phan Trọng</v>
          </cell>
          <cell r="D2993" t="str">
            <v>Nghĩa</v>
          </cell>
          <cell r="E2993" t="str">
            <v>19.10.95</v>
          </cell>
          <cell r="F2993" t="str">
            <v>13CĐ-NL2</v>
          </cell>
          <cell r="H2993" t="str">
            <v>B</v>
          </cell>
        </row>
        <row r="2994">
          <cell r="B2994" t="str">
            <v>13D2060034</v>
          </cell>
          <cell r="C2994" t="str">
            <v>Trần Văn</v>
          </cell>
          <cell r="D2994" t="str">
            <v>Nghĩa</v>
          </cell>
          <cell r="E2994" t="str">
            <v>15.02.95</v>
          </cell>
          <cell r="F2994" t="str">
            <v>13CĐ-NL2</v>
          </cell>
          <cell r="H2994" t="str">
            <v>B</v>
          </cell>
        </row>
        <row r="2995">
          <cell r="B2995" t="str">
            <v>13D2060036</v>
          </cell>
          <cell r="C2995" t="str">
            <v>Nguyễn Quang</v>
          </cell>
          <cell r="D2995" t="str">
            <v>Nhật</v>
          </cell>
          <cell r="E2995" t="str">
            <v>17.01.94</v>
          </cell>
          <cell r="F2995" t="str">
            <v>13CĐ-NL2</v>
          </cell>
          <cell r="I2995" t="str">
            <v>con TB 2/4</v>
          </cell>
        </row>
        <row r="2996">
          <cell r="B2996" t="str">
            <v>13D2060038</v>
          </cell>
          <cell r="C2996" t="str">
            <v>Liêu Nguyên</v>
          </cell>
          <cell r="D2996" t="str">
            <v>Phát</v>
          </cell>
          <cell r="E2996" t="str">
            <v>18.06.95</v>
          </cell>
          <cell r="F2996" t="str">
            <v>13CĐ-NL2</v>
          </cell>
        </row>
        <row r="2997">
          <cell r="B2997" t="str">
            <v>13D2060042</v>
          </cell>
          <cell r="C2997" t="str">
            <v>Hồ Thế</v>
          </cell>
          <cell r="D2997" t="str">
            <v>Phy</v>
          </cell>
          <cell r="E2997" t="str">
            <v>03.12.92</v>
          </cell>
          <cell r="F2997" t="str">
            <v>13CĐ-NL2</v>
          </cell>
          <cell r="H2997" t="str">
            <v>B</v>
          </cell>
        </row>
        <row r="2998">
          <cell r="B2998" t="str">
            <v>13D2060044</v>
          </cell>
          <cell r="C2998" t="str">
            <v>Hoàng Mạnh</v>
          </cell>
          <cell r="D2998" t="str">
            <v>Quân</v>
          </cell>
          <cell r="E2998" t="str">
            <v>22.06.95</v>
          </cell>
          <cell r="F2998" t="str">
            <v>13CĐ-NL2</v>
          </cell>
        </row>
        <row r="2999">
          <cell r="B2999" t="str">
            <v>13D2060048</v>
          </cell>
          <cell r="C2999" t="str">
            <v>Hồ</v>
          </cell>
          <cell r="D2999" t="str">
            <v>Siêng</v>
          </cell>
          <cell r="E2999">
            <v>1994</v>
          </cell>
          <cell r="F2999" t="str">
            <v>13CĐ-NL2</v>
          </cell>
          <cell r="H2999" t="str">
            <v>B</v>
          </cell>
          <cell r="I2999" t="str">
            <v>Tự ý nghỉ từ 05/5/2014</v>
          </cell>
        </row>
        <row r="3000">
          <cell r="B3000" t="str">
            <v>13D2060050</v>
          </cell>
          <cell r="C3000" t="str">
            <v>Nguyễn Mai Thành</v>
          </cell>
          <cell r="D3000" t="str">
            <v>Tâm</v>
          </cell>
          <cell r="E3000" t="str">
            <v>22.09.95</v>
          </cell>
          <cell r="F3000" t="str">
            <v>13CĐ-NL2</v>
          </cell>
          <cell r="H3000" t="str">
            <v>B</v>
          </cell>
        </row>
        <row r="3001">
          <cell r="B3001" t="str">
            <v>13D2060004</v>
          </cell>
          <cell r="C3001" t="str">
            <v>Nguyễn Đăng</v>
          </cell>
          <cell r="D3001" t="str">
            <v>Thái</v>
          </cell>
          <cell r="E3001" t="str">
            <v>27.10.95</v>
          </cell>
          <cell r="F3001" t="str">
            <v>13CĐ-NL2</v>
          </cell>
          <cell r="H3001" t="str">
            <v>B</v>
          </cell>
          <cell r="I3001" t="str">
            <v>BL01/11/2014</v>
          </cell>
        </row>
        <row r="3002">
          <cell r="B3002" t="str">
            <v>13D2060052</v>
          </cell>
          <cell r="C3002" t="str">
            <v>Trà Quí</v>
          </cell>
          <cell r="D3002" t="str">
            <v>Thắng</v>
          </cell>
          <cell r="E3002" t="str">
            <v>14.05.93</v>
          </cell>
          <cell r="F3002" t="str">
            <v>13CĐ-NL2</v>
          </cell>
          <cell r="H3002" t="str">
            <v>B</v>
          </cell>
        </row>
        <row r="3003">
          <cell r="B3003" t="str">
            <v>13D2060054</v>
          </cell>
          <cell r="C3003" t="str">
            <v>Lê Minh</v>
          </cell>
          <cell r="D3003" t="str">
            <v>Thịnh</v>
          </cell>
          <cell r="E3003" t="str">
            <v>21.01.95</v>
          </cell>
          <cell r="F3003" t="str">
            <v>13CĐ-NL2</v>
          </cell>
          <cell r="H3003" t="str">
            <v>B</v>
          </cell>
        </row>
        <row r="3004">
          <cell r="B3004" t="str">
            <v>13D2060056</v>
          </cell>
          <cell r="C3004" t="str">
            <v>Đoàn Hữu</v>
          </cell>
          <cell r="D3004" t="str">
            <v>Tiến</v>
          </cell>
          <cell r="E3004" t="str">
            <v>07.03.95</v>
          </cell>
          <cell r="F3004" t="str">
            <v>13CĐ-NL2</v>
          </cell>
          <cell r="H3004" t="str">
            <v>B</v>
          </cell>
        </row>
        <row r="3005">
          <cell r="B3005" t="str">
            <v>13D2060058</v>
          </cell>
          <cell r="C3005" t="str">
            <v>Ngô Đặng Nhật</v>
          </cell>
          <cell r="D3005" t="str">
            <v>Trường</v>
          </cell>
          <cell r="E3005" t="str">
            <v>09.03.95</v>
          </cell>
          <cell r="F3005" t="str">
            <v>13CĐ-NL2</v>
          </cell>
          <cell r="H3005" t="str">
            <v>B</v>
          </cell>
        </row>
        <row r="3006">
          <cell r="B3006" t="str">
            <v>13D2060060</v>
          </cell>
          <cell r="C3006" t="str">
            <v>Đỗ Duy</v>
          </cell>
          <cell r="D3006" t="str">
            <v>Tùng</v>
          </cell>
          <cell r="E3006" t="str">
            <v>06.06.93</v>
          </cell>
          <cell r="F3006" t="str">
            <v>13CĐ-NL2</v>
          </cell>
          <cell r="H3006" t="str">
            <v>B</v>
          </cell>
        </row>
        <row r="3007">
          <cell r="B3007" t="str">
            <v>13D2060062</v>
          </cell>
          <cell r="C3007" t="str">
            <v>Đặng Văn</v>
          </cell>
          <cell r="D3007" t="str">
            <v>Tuyền</v>
          </cell>
          <cell r="E3007" t="str">
            <v>07.02.95</v>
          </cell>
          <cell r="F3007" t="str">
            <v>13CĐ-NL2</v>
          </cell>
        </row>
        <row r="3008">
          <cell r="B3008" t="str">
            <v>13D2060064</v>
          </cell>
          <cell r="C3008" t="str">
            <v>Nguyễn Đình</v>
          </cell>
          <cell r="D3008" t="str">
            <v>Việt</v>
          </cell>
          <cell r="E3008" t="str">
            <v>10.03.95</v>
          </cell>
          <cell r="F3008" t="str">
            <v>13CĐ-NL2</v>
          </cell>
          <cell r="H3008" t="str">
            <v>B</v>
          </cell>
        </row>
        <row r="3009">
          <cell r="B3009" t="str">
            <v>13D2060066</v>
          </cell>
          <cell r="C3009" t="str">
            <v>Nguyễn Hoàng</v>
          </cell>
          <cell r="D3009" t="str">
            <v>Vũ</v>
          </cell>
          <cell r="E3009" t="str">
            <v>05.07.95</v>
          </cell>
          <cell r="F3009" t="str">
            <v>13CĐ-NL2</v>
          </cell>
          <cell r="H3009" t="str">
            <v>B</v>
          </cell>
        </row>
        <row r="3010">
          <cell r="B3010" t="str">
            <v>13D2010004</v>
          </cell>
          <cell r="C3010" t="str">
            <v>Trương Văn</v>
          </cell>
          <cell r="D3010" t="str">
            <v>Ẩn</v>
          </cell>
          <cell r="E3010" t="str">
            <v>11.06.95</v>
          </cell>
          <cell r="F3010" t="str">
            <v>13CĐ-CK1</v>
          </cell>
          <cell r="H3010" t="str">
            <v>B</v>
          </cell>
          <cell r="I3010" t="str">
            <v>CL.Trao</v>
          </cell>
        </row>
        <row r="3011">
          <cell r="B3011" t="str">
            <v>13D2010006</v>
          </cell>
          <cell r="C3011" t="str">
            <v>Nguyễn Ngọc Thăng</v>
          </cell>
          <cell r="D3011" t="str">
            <v>Bằng</v>
          </cell>
          <cell r="E3011" t="str">
            <v>20.10.95</v>
          </cell>
          <cell r="F3011" t="str">
            <v>13CĐ-CK1</v>
          </cell>
          <cell r="H3011" t="str">
            <v>B</v>
          </cell>
          <cell r="I3011" t="str">
            <v>Tự ý nghỉ từ 28/4/2014</v>
          </cell>
        </row>
        <row r="3012">
          <cell r="B3012" t="str">
            <v>13D2010012</v>
          </cell>
          <cell r="C3012" t="str">
            <v>Nguyễn Trương</v>
          </cell>
          <cell r="D3012" t="str">
            <v>Bửu</v>
          </cell>
          <cell r="E3012" t="str">
            <v>26.12.95</v>
          </cell>
          <cell r="F3012" t="str">
            <v>13CĐ-CK1</v>
          </cell>
          <cell r="H3012" t="str">
            <v>B</v>
          </cell>
          <cell r="I3012" t="str">
            <v>VPNQ.VCC31.3CC14/4/14</v>
          </cell>
        </row>
        <row r="3013">
          <cell r="B3013" t="str">
            <v>13D2010021</v>
          </cell>
          <cell r="C3013" t="str">
            <v>Nguyễn Tiến</v>
          </cell>
          <cell r="D3013" t="str">
            <v>Cường</v>
          </cell>
          <cell r="E3013" t="str">
            <v>01.10.94</v>
          </cell>
          <cell r="F3013" t="str">
            <v>13CĐ-CK1</v>
          </cell>
          <cell r="H3013" t="str">
            <v>B</v>
          </cell>
          <cell r="I3013" t="str">
            <v>CL.N.Hào</v>
          </cell>
        </row>
        <row r="3014">
          <cell r="B3014" t="str">
            <v>13D2010030</v>
          </cell>
          <cell r="C3014" t="str">
            <v>Vũ Minh</v>
          </cell>
          <cell r="D3014" t="str">
            <v>Đăng</v>
          </cell>
          <cell r="E3014" t="str">
            <v>01.04.95</v>
          </cell>
          <cell r="F3014" t="str">
            <v>13CĐ-CK1</v>
          </cell>
          <cell r="H3014" t="str">
            <v>B</v>
          </cell>
        </row>
        <row r="3015">
          <cell r="B3015" t="str">
            <v>13D2010038</v>
          </cell>
          <cell r="C3015" t="str">
            <v>Trịnh Tiến</v>
          </cell>
          <cell r="D3015" t="str">
            <v>Đạt</v>
          </cell>
          <cell r="E3015" t="str">
            <v>08.09.95</v>
          </cell>
          <cell r="F3015" t="str">
            <v>13CĐ-CK1</v>
          </cell>
          <cell r="I3015" t="str">
            <v>Tự ý nghỉ từ 28/4/2014</v>
          </cell>
        </row>
        <row r="3016">
          <cell r="B3016" t="str">
            <v>13D2010048</v>
          </cell>
          <cell r="C3016" t="str">
            <v>Võ Duy</v>
          </cell>
          <cell r="D3016" t="str">
            <v>Hải</v>
          </cell>
          <cell r="E3016" t="str">
            <v>30.03.95</v>
          </cell>
          <cell r="F3016" t="str">
            <v>13CĐ-CK1</v>
          </cell>
          <cell r="H3016" t="str">
            <v>B</v>
          </cell>
        </row>
        <row r="3017">
          <cell r="B3017" t="str">
            <v>13D2010052</v>
          </cell>
          <cell r="C3017" t="str">
            <v>Nguyễn Ngọc</v>
          </cell>
          <cell r="D3017" t="str">
            <v>Hào</v>
          </cell>
          <cell r="E3017" t="str">
            <v>06.07.93</v>
          </cell>
          <cell r="F3017" t="str">
            <v>13CĐ-CK1</v>
          </cell>
          <cell r="H3017" t="str">
            <v>B</v>
          </cell>
          <cell r="I3017" t="str">
            <v>CL.T.Cường</v>
          </cell>
        </row>
        <row r="3018">
          <cell r="B3018" t="str">
            <v>13D2010054</v>
          </cell>
          <cell r="C3018" t="str">
            <v>Nguyễn Văn</v>
          </cell>
          <cell r="D3018" t="str">
            <v>Hậu</v>
          </cell>
          <cell r="E3018" t="str">
            <v>15.10.95</v>
          </cell>
          <cell r="F3018" t="str">
            <v>13CĐ-CK1</v>
          </cell>
          <cell r="H3018" t="str">
            <v>B</v>
          </cell>
        </row>
        <row r="3019">
          <cell r="B3019" t="str">
            <v>13D2010062</v>
          </cell>
          <cell r="C3019" t="str">
            <v>Nguyễn Mạnh Duy</v>
          </cell>
          <cell r="D3019" t="str">
            <v>Hiếu</v>
          </cell>
          <cell r="E3019" t="str">
            <v>29.11.95</v>
          </cell>
          <cell r="F3019" t="str">
            <v>13CĐ-CK1</v>
          </cell>
          <cell r="I3019" t="str">
            <v>VPNQ.VCC31.3CC14/4/14</v>
          </cell>
        </row>
        <row r="3020">
          <cell r="B3020" t="str">
            <v>13D2010066</v>
          </cell>
          <cell r="C3020" t="str">
            <v>Nguyễn Văn</v>
          </cell>
          <cell r="D3020" t="str">
            <v>Hoài</v>
          </cell>
          <cell r="E3020" t="str">
            <v>04.06.95</v>
          </cell>
          <cell r="F3020" t="str">
            <v>13CĐ-CK1</v>
          </cell>
          <cell r="H3020" t="str">
            <v>B</v>
          </cell>
        </row>
        <row r="3021">
          <cell r="B3021" t="str">
            <v>12D2010067</v>
          </cell>
          <cell r="C3021" t="str">
            <v>Nguyễn Thanh</v>
          </cell>
          <cell r="D3021" t="str">
            <v>Hùng</v>
          </cell>
          <cell r="E3021" t="str">
            <v>19.02.93</v>
          </cell>
          <cell r="F3021" t="str">
            <v>13CĐ-CK1</v>
          </cell>
          <cell r="H3021" t="str">
            <v>B</v>
          </cell>
          <cell r="I3021" t="str">
            <v>BLTS-12CĐ-CK1</v>
          </cell>
        </row>
        <row r="3022">
          <cell r="B3022" t="str">
            <v>13D2010088</v>
          </cell>
          <cell r="C3022" t="str">
            <v>Trần Minh</v>
          </cell>
          <cell r="D3022" t="str">
            <v>Khôi</v>
          </cell>
          <cell r="E3022" t="str">
            <v>20.05.94</v>
          </cell>
          <cell r="F3022" t="str">
            <v>13CĐ-CK1</v>
          </cell>
          <cell r="H3022" t="str">
            <v>B</v>
          </cell>
          <cell r="I3022" t="str">
            <v>con BB 2/3</v>
          </cell>
        </row>
        <row r="3023">
          <cell r="B3023" t="str">
            <v>13D2010093</v>
          </cell>
          <cell r="C3023" t="str">
            <v>Nguyễn Tấn</v>
          </cell>
          <cell r="D3023" t="str">
            <v>Kỵ</v>
          </cell>
          <cell r="E3023" t="str">
            <v>10.01.95</v>
          </cell>
          <cell r="F3023" t="str">
            <v>13CĐ-CK1</v>
          </cell>
          <cell r="H3023" t="str">
            <v>B</v>
          </cell>
        </row>
        <row r="3024">
          <cell r="B3024" t="str">
            <v>13D2010098</v>
          </cell>
          <cell r="C3024" t="str">
            <v>Phạm Ngọc</v>
          </cell>
          <cell r="D3024" t="str">
            <v>Lên</v>
          </cell>
          <cell r="E3024" t="str">
            <v>02.05.94</v>
          </cell>
          <cell r="F3024" t="str">
            <v>13CĐ-CK1</v>
          </cell>
          <cell r="H3024" t="str">
            <v>B</v>
          </cell>
          <cell r="I3024" t="str">
            <v>VPNQ.VCC31.3CC14/4/14</v>
          </cell>
        </row>
        <row r="3025">
          <cell r="B3025" t="str">
            <v>13D2010111</v>
          </cell>
          <cell r="C3025" t="str">
            <v>Mai Tấn</v>
          </cell>
          <cell r="D3025" t="str">
            <v>Lượng</v>
          </cell>
          <cell r="E3025" t="str">
            <v>03.10.95</v>
          </cell>
          <cell r="F3025" t="str">
            <v>13CĐ-CK1</v>
          </cell>
          <cell r="H3025" t="str">
            <v>B</v>
          </cell>
          <cell r="I3025" t="str">
            <v>CL.T.Nhân</v>
          </cell>
        </row>
        <row r="3026">
          <cell r="B3026" t="str">
            <v>13D2010113</v>
          </cell>
          <cell r="C3026" t="str">
            <v>Phạm Thanh</v>
          </cell>
          <cell r="D3026" t="str">
            <v>Lý</v>
          </cell>
          <cell r="E3026" t="str">
            <v>15.07.95</v>
          </cell>
          <cell r="F3026" t="str">
            <v>13CĐ-CK1</v>
          </cell>
          <cell r="G3026" t="str">
            <v>LPHT</v>
          </cell>
          <cell r="H3026" t="str">
            <v>B</v>
          </cell>
        </row>
        <row r="3027">
          <cell r="B3027" t="str">
            <v>13D2010118</v>
          </cell>
          <cell r="C3027" t="str">
            <v>Nguyễn Cao</v>
          </cell>
          <cell r="D3027" t="str">
            <v>Minh</v>
          </cell>
          <cell r="E3027" t="str">
            <v>09.10.95</v>
          </cell>
          <cell r="F3027" t="str">
            <v>13CĐ-CK1</v>
          </cell>
        </row>
        <row r="3028">
          <cell r="B3028" t="str">
            <v>13D2010123</v>
          </cell>
          <cell r="C3028" t="str">
            <v>Ngô Văn</v>
          </cell>
          <cell r="D3028" t="str">
            <v>Năm</v>
          </cell>
          <cell r="E3028" t="str">
            <v>03.08.94</v>
          </cell>
          <cell r="F3028" t="str">
            <v>13CĐ-CK1</v>
          </cell>
          <cell r="H3028" t="str">
            <v>B</v>
          </cell>
        </row>
        <row r="3029">
          <cell r="B3029" t="str">
            <v>13D2010128</v>
          </cell>
          <cell r="C3029" t="str">
            <v>Phạm Hoài</v>
          </cell>
          <cell r="D3029" t="str">
            <v>Nguyên</v>
          </cell>
          <cell r="E3029" t="str">
            <v>18.06.95</v>
          </cell>
          <cell r="F3029" t="str">
            <v>13CĐ-CK1</v>
          </cell>
          <cell r="H3029" t="str">
            <v>B</v>
          </cell>
          <cell r="I3029" t="str">
            <v>Tự ý nghỉ từ 28/4/2014</v>
          </cell>
        </row>
        <row r="3030">
          <cell r="B3030" t="str">
            <v>13D2010136</v>
          </cell>
          <cell r="C3030" t="str">
            <v>Tô Trọng</v>
          </cell>
          <cell r="D3030" t="str">
            <v>Nhân</v>
          </cell>
          <cell r="E3030" t="str">
            <v>10.07.95</v>
          </cell>
          <cell r="F3030" t="str">
            <v>13CĐ-CK1</v>
          </cell>
          <cell r="H3030" t="str">
            <v>B</v>
          </cell>
          <cell r="I3030" t="str">
            <v>CL.T.Lượng</v>
          </cell>
        </row>
        <row r="3031">
          <cell r="B3031" t="str">
            <v>13D2010138</v>
          </cell>
          <cell r="C3031" t="str">
            <v>Võ Thanh</v>
          </cell>
          <cell r="D3031" t="str">
            <v>Nhàn</v>
          </cell>
          <cell r="E3031" t="str">
            <v>27.08.94</v>
          </cell>
          <cell r="F3031" t="str">
            <v>13CĐ-CK1</v>
          </cell>
          <cell r="H3031" t="str">
            <v>B</v>
          </cell>
          <cell r="I3031" t="str">
            <v>GĐ.CCCM</v>
          </cell>
        </row>
        <row r="3032">
          <cell r="B3032" t="str">
            <v>13D2010143</v>
          </cell>
          <cell r="C3032" t="str">
            <v>Nguyễn Văn</v>
          </cell>
          <cell r="D3032" t="str">
            <v>Phong</v>
          </cell>
          <cell r="E3032" t="str">
            <v>01.06.95</v>
          </cell>
          <cell r="F3032" t="str">
            <v>13CĐ-CK1</v>
          </cell>
          <cell r="H3032" t="str">
            <v>B</v>
          </cell>
        </row>
        <row r="3033">
          <cell r="B3033" t="str">
            <v>13D2010153</v>
          </cell>
          <cell r="C3033" t="str">
            <v>Nguyễn Hoàng</v>
          </cell>
          <cell r="D3033" t="str">
            <v>Phúc</v>
          </cell>
          <cell r="E3033" t="str">
            <v>04.10.94</v>
          </cell>
          <cell r="F3033" t="str">
            <v>13CĐ-CK1</v>
          </cell>
          <cell r="H3033" t="str">
            <v>B</v>
          </cell>
        </row>
        <row r="3034">
          <cell r="B3034" t="str">
            <v>13D2010158</v>
          </cell>
          <cell r="C3034" t="str">
            <v>Đỗ Thành</v>
          </cell>
          <cell r="D3034" t="str">
            <v>Phước</v>
          </cell>
          <cell r="E3034" t="str">
            <v>23.07.95</v>
          </cell>
          <cell r="F3034" t="str">
            <v>13CĐ-CK1</v>
          </cell>
          <cell r="H3034" t="str">
            <v>B</v>
          </cell>
        </row>
        <row r="3035">
          <cell r="B3035" t="str">
            <v>13D2010163</v>
          </cell>
          <cell r="C3035" t="str">
            <v>Trần Minh</v>
          </cell>
          <cell r="D3035" t="str">
            <v>Quân</v>
          </cell>
          <cell r="E3035" t="str">
            <v>14.05.95</v>
          </cell>
          <cell r="F3035" t="str">
            <v>13CĐ-CK1</v>
          </cell>
          <cell r="H3035" t="str">
            <v>B</v>
          </cell>
        </row>
        <row r="3036">
          <cell r="B3036" t="str">
            <v>13D2010168</v>
          </cell>
          <cell r="C3036" t="str">
            <v>Phạm Bá</v>
          </cell>
          <cell r="D3036" t="str">
            <v>Quý</v>
          </cell>
          <cell r="E3036" t="str">
            <v>19.08.95</v>
          </cell>
          <cell r="F3036" t="str">
            <v>13CĐ-CK1</v>
          </cell>
          <cell r="H3036" t="str">
            <v>B</v>
          </cell>
        </row>
        <row r="3037">
          <cell r="B3037" t="str">
            <v>13D2010173</v>
          </cell>
          <cell r="C3037" t="str">
            <v>Nguyễn</v>
          </cell>
          <cell r="D3037" t="str">
            <v>Sáng</v>
          </cell>
          <cell r="E3037" t="str">
            <v>29.07.94</v>
          </cell>
          <cell r="F3037" t="str">
            <v>13CĐ-CK1</v>
          </cell>
          <cell r="H3037" t="str">
            <v>B</v>
          </cell>
        </row>
        <row r="3038">
          <cell r="B3038" t="str">
            <v>13D2010178</v>
          </cell>
          <cell r="C3038" t="str">
            <v>Phạm Minh</v>
          </cell>
          <cell r="D3038" t="str">
            <v>Sự</v>
          </cell>
          <cell r="E3038" t="str">
            <v>14.05.95</v>
          </cell>
          <cell r="F3038" t="str">
            <v>13CĐ-CK1</v>
          </cell>
          <cell r="H3038" t="str">
            <v>B</v>
          </cell>
        </row>
        <row r="3039">
          <cell r="B3039" t="str">
            <v>13D2010183</v>
          </cell>
          <cell r="C3039" t="str">
            <v>Hoàng Nhật</v>
          </cell>
          <cell r="D3039" t="str">
            <v>Tân</v>
          </cell>
          <cell r="E3039" t="str">
            <v>02.11.95</v>
          </cell>
          <cell r="F3039" t="str">
            <v>13CĐ-CK1</v>
          </cell>
          <cell r="H3039" t="str">
            <v>B</v>
          </cell>
        </row>
        <row r="3040">
          <cell r="B3040" t="str">
            <v>13D2010188</v>
          </cell>
          <cell r="C3040" t="str">
            <v>Dương Hải</v>
          </cell>
          <cell r="D3040" t="str">
            <v>Thắng</v>
          </cell>
          <cell r="E3040" t="str">
            <v>10.06.94</v>
          </cell>
          <cell r="F3040" t="str">
            <v>13CĐ-CK1</v>
          </cell>
          <cell r="H3040" t="str">
            <v>B</v>
          </cell>
        </row>
        <row r="3041">
          <cell r="B3041" t="str">
            <v>13D2010193</v>
          </cell>
          <cell r="C3041" t="str">
            <v>Nguyễn Tấn</v>
          </cell>
          <cell r="D3041" t="str">
            <v>Thành</v>
          </cell>
          <cell r="E3041" t="str">
            <v>12.01.95</v>
          </cell>
          <cell r="F3041" t="str">
            <v>13CĐ-CK1</v>
          </cell>
          <cell r="H3041" t="str">
            <v>B</v>
          </cell>
          <cell r="I3041" t="str">
            <v>GĐ.CCCM-VPNQ.VCC31.3CC14/4/14</v>
          </cell>
        </row>
        <row r="3042">
          <cell r="B3042" t="str">
            <v>13D2010203</v>
          </cell>
          <cell r="C3042" t="str">
            <v>Nguyễn Phùng</v>
          </cell>
          <cell r="D3042" t="str">
            <v>Thịnh</v>
          </cell>
          <cell r="E3042" t="str">
            <v>04.05.95</v>
          </cell>
          <cell r="F3042" t="str">
            <v>13CĐ-CK1</v>
          </cell>
          <cell r="H3042" t="str">
            <v>B</v>
          </cell>
        </row>
        <row r="3043">
          <cell r="B3043" t="str">
            <v>13D2010208</v>
          </cell>
          <cell r="C3043" t="str">
            <v>Trần Văn Minh</v>
          </cell>
          <cell r="D3043" t="str">
            <v>Thông</v>
          </cell>
          <cell r="E3043" t="str">
            <v>05.06.95</v>
          </cell>
          <cell r="F3043" t="str">
            <v>13CĐ-CK1</v>
          </cell>
          <cell r="H3043" t="str">
            <v>B</v>
          </cell>
          <cell r="I3043" t="str">
            <v>VPNQ.VCC31.3CC14/4/14</v>
          </cell>
        </row>
        <row r="3044">
          <cell r="B3044" t="str">
            <v>13D2010211</v>
          </cell>
          <cell r="C3044" t="str">
            <v>Nguyễn Văn</v>
          </cell>
          <cell r="D3044" t="str">
            <v>Thuận</v>
          </cell>
          <cell r="E3044" t="str">
            <v>12.09.94</v>
          </cell>
          <cell r="F3044" t="str">
            <v>13CĐ-CK1</v>
          </cell>
          <cell r="G3044" t="str">
            <v>LPKL</v>
          </cell>
          <cell r="H3044" t="str">
            <v>B</v>
          </cell>
          <cell r="I3044" t="str">
            <v>CK4sang</v>
          </cell>
        </row>
        <row r="3045">
          <cell r="B3045" t="str">
            <v>13D2010213</v>
          </cell>
          <cell r="C3045" t="str">
            <v>Phạm Văn</v>
          </cell>
          <cell r="D3045" t="str">
            <v>Thủy</v>
          </cell>
          <cell r="E3045" t="str">
            <v>12.01.95</v>
          </cell>
          <cell r="F3045" t="str">
            <v>13CĐ-CK1</v>
          </cell>
          <cell r="H3045" t="str">
            <v>B</v>
          </cell>
        </row>
        <row r="3046">
          <cell r="B3046" t="str">
            <v>13D2010218</v>
          </cell>
          <cell r="C3046" t="str">
            <v>Nguyễn Xuân</v>
          </cell>
          <cell r="D3046" t="str">
            <v>Tiên</v>
          </cell>
          <cell r="E3046" t="str">
            <v>15.02.95</v>
          </cell>
          <cell r="F3046" t="str">
            <v>13CĐ-CK1</v>
          </cell>
          <cell r="H3046" t="str">
            <v>B</v>
          </cell>
          <cell r="I3046" t="str">
            <v>VPNQ.VCC31.3CC14/4/14</v>
          </cell>
        </row>
        <row r="3047">
          <cell r="B3047" t="str">
            <v>13D2010223</v>
          </cell>
          <cell r="C3047" t="str">
            <v>Nguyễn Trọng</v>
          </cell>
          <cell r="D3047" t="str">
            <v>Tín</v>
          </cell>
          <cell r="E3047" t="str">
            <v>15.12.95</v>
          </cell>
          <cell r="F3047" t="str">
            <v>13CĐ-CK1</v>
          </cell>
          <cell r="G3047" t="str">
            <v>LT</v>
          </cell>
          <cell r="H3047" t="str">
            <v>B</v>
          </cell>
        </row>
        <row r="3048">
          <cell r="B3048" t="str">
            <v>13D2010227</v>
          </cell>
          <cell r="C3048" t="str">
            <v>Nguyễn Văn</v>
          </cell>
          <cell r="D3048" t="str">
            <v>Trao</v>
          </cell>
          <cell r="E3048" t="str">
            <v>24.06.94</v>
          </cell>
          <cell r="F3048" t="str">
            <v>13CĐ-CK1</v>
          </cell>
          <cell r="H3048" t="str">
            <v>B</v>
          </cell>
          <cell r="I3048" t="str">
            <v>CL.Ẩn</v>
          </cell>
        </row>
        <row r="3049">
          <cell r="B3049" t="str">
            <v>13D2010228</v>
          </cell>
          <cell r="C3049" t="str">
            <v>Đỗ Thượng</v>
          </cell>
          <cell r="D3049" t="str">
            <v>Trí</v>
          </cell>
          <cell r="E3049" t="str">
            <v>26.11.94</v>
          </cell>
          <cell r="F3049" t="str">
            <v>13CĐ-CK1</v>
          </cell>
          <cell r="H3049" t="str">
            <v>B</v>
          </cell>
        </row>
        <row r="3050">
          <cell r="B3050" t="str">
            <v>13D2010233</v>
          </cell>
          <cell r="C3050" t="str">
            <v>Đặng Quốc</v>
          </cell>
          <cell r="D3050" t="str">
            <v>Trung</v>
          </cell>
          <cell r="E3050" t="str">
            <v>07.09.95</v>
          </cell>
          <cell r="F3050" t="str">
            <v>13CĐ-CK1</v>
          </cell>
          <cell r="H3050" t="str">
            <v>B</v>
          </cell>
        </row>
        <row r="3051">
          <cell r="B3051" t="str">
            <v>13D2010238</v>
          </cell>
          <cell r="C3051" t="str">
            <v>Lê Ngọc Vũ</v>
          </cell>
          <cell r="D3051" t="str">
            <v>Trường</v>
          </cell>
          <cell r="E3051" t="str">
            <v>27.07.95</v>
          </cell>
          <cell r="F3051" t="str">
            <v>13CĐ-CK1</v>
          </cell>
          <cell r="H3051" t="str">
            <v>B</v>
          </cell>
        </row>
        <row r="3052">
          <cell r="B3052" t="str">
            <v>13D2010243</v>
          </cell>
          <cell r="C3052" t="str">
            <v>Võ Trần Nhật</v>
          </cell>
          <cell r="D3052" t="str">
            <v>Tú</v>
          </cell>
          <cell r="E3052" t="str">
            <v>21.01.95</v>
          </cell>
          <cell r="F3052" t="str">
            <v>13CĐ-CK1</v>
          </cell>
          <cell r="H3052" t="str">
            <v>B</v>
          </cell>
        </row>
        <row r="3053">
          <cell r="B3053" t="str">
            <v>13D2010253</v>
          </cell>
          <cell r="C3053" t="str">
            <v>Bùi Văn</v>
          </cell>
          <cell r="D3053" t="str">
            <v>Ty</v>
          </cell>
          <cell r="E3053" t="str">
            <v>23.10.95</v>
          </cell>
          <cell r="F3053" t="str">
            <v>13CĐ-CK1</v>
          </cell>
          <cell r="H3053" t="str">
            <v>B</v>
          </cell>
          <cell r="I3053" t="str">
            <v>VPNQ.VCC31.3CC14/4/14</v>
          </cell>
        </row>
        <row r="3054">
          <cell r="B3054" t="str">
            <v>13D2010258</v>
          </cell>
          <cell r="C3054" t="str">
            <v>Nguyễn Quang</v>
          </cell>
          <cell r="D3054" t="str">
            <v>Vinh</v>
          </cell>
          <cell r="E3054" t="str">
            <v>15.09.95</v>
          </cell>
          <cell r="F3054" t="str">
            <v>13CĐ-CK1</v>
          </cell>
          <cell r="H3054" t="str">
            <v>B</v>
          </cell>
        </row>
        <row r="3055">
          <cell r="B3055" t="str">
            <v>12D2010060</v>
          </cell>
          <cell r="C3055" t="str">
            <v xml:space="preserve">Lê Trung  </v>
          </cell>
          <cell r="D3055" t="str">
            <v>Hiếu</v>
          </cell>
          <cell r="E3055" t="str">
            <v>23.06.92</v>
          </cell>
          <cell r="F3055" t="str">
            <v>13CĐ-CK1</v>
          </cell>
          <cell r="G3055" t="str">
            <v xml:space="preserve"> </v>
          </cell>
          <cell r="H3055" t="str">
            <v>B</v>
          </cell>
          <cell r="I3055" t="str">
            <v>Tự ý nghỉ từ 16/4/2014</v>
          </cell>
        </row>
        <row r="3056">
          <cell r="B3056" t="str">
            <v>13D2010001</v>
          </cell>
          <cell r="C3056" t="str">
            <v>Huỳnh Trần Công</v>
          </cell>
          <cell r="D3056" t="str">
            <v>An</v>
          </cell>
          <cell r="E3056" t="str">
            <v>08.09.95</v>
          </cell>
          <cell r="F3056" t="str">
            <v>13CĐ-CK2</v>
          </cell>
        </row>
        <row r="3057">
          <cell r="B3057" t="str">
            <v>13D2010007</v>
          </cell>
          <cell r="C3057" t="str">
            <v>Đinh Quốc</v>
          </cell>
          <cell r="D3057" t="str">
            <v>Bảo</v>
          </cell>
          <cell r="E3057" t="str">
            <v>17.08.95</v>
          </cell>
          <cell r="F3057" t="str">
            <v>13CĐ-CK2</v>
          </cell>
          <cell r="H3057" t="str">
            <v>B</v>
          </cell>
        </row>
        <row r="3058">
          <cell r="B3058" t="str">
            <v>13D2010013</v>
          </cell>
          <cell r="C3058" t="str">
            <v>Trần Hữu</v>
          </cell>
          <cell r="D3058" t="str">
            <v>Cảnh</v>
          </cell>
          <cell r="E3058" t="str">
            <v>24.08.95</v>
          </cell>
          <cell r="F3058" t="str">
            <v>13CĐ-CK2</v>
          </cell>
          <cell r="H3058" t="str">
            <v>B</v>
          </cell>
        </row>
        <row r="3059">
          <cell r="B3059" t="str">
            <v>13D2010019</v>
          </cell>
          <cell r="C3059" t="str">
            <v>Nguyễn Ngọc</v>
          </cell>
          <cell r="D3059" t="str">
            <v>Chương</v>
          </cell>
          <cell r="E3059" t="str">
            <v>04.10.94</v>
          </cell>
          <cell r="F3059" t="str">
            <v>13CĐ-CK2</v>
          </cell>
          <cell r="H3059" t="str">
            <v>B</v>
          </cell>
        </row>
        <row r="3060">
          <cell r="B3060" t="str">
            <v>13D2010025</v>
          </cell>
          <cell r="C3060" t="str">
            <v>Đỗ Trương</v>
          </cell>
          <cell r="D3060" t="str">
            <v>Dương</v>
          </cell>
          <cell r="E3060" t="str">
            <v>28.05.95</v>
          </cell>
          <cell r="F3060" t="str">
            <v>13CĐ-CK2</v>
          </cell>
          <cell r="H3060" t="str">
            <v>B</v>
          </cell>
          <cell r="I3060" t="str">
            <v>VPNQ.TCC31.3KT14/4/14</v>
          </cell>
        </row>
        <row r="3061">
          <cell r="B3061" t="str">
            <v>13D2010031</v>
          </cell>
          <cell r="C3061" t="str">
            <v>Cao Nguyễn Mẫn</v>
          </cell>
          <cell r="D3061" t="str">
            <v>Đạt</v>
          </cell>
          <cell r="E3061" t="str">
            <v>24.08.95</v>
          </cell>
          <cell r="F3061" t="str">
            <v>13CĐ-CK2</v>
          </cell>
          <cell r="I3061" t="str">
            <v>VPNQ06/3/14CC</v>
          </cell>
        </row>
        <row r="3062">
          <cell r="B3062" t="str">
            <v>13D2010037</v>
          </cell>
          <cell r="C3062" t="str">
            <v>Phạm Hữu</v>
          </cell>
          <cell r="D3062" t="str">
            <v>Đạt</v>
          </cell>
          <cell r="E3062" t="str">
            <v>12.07.94</v>
          </cell>
          <cell r="F3062" t="str">
            <v>13CĐ-CK2</v>
          </cell>
          <cell r="H3062" t="str">
            <v>B</v>
          </cell>
        </row>
        <row r="3063">
          <cell r="B3063" t="str">
            <v>13D2010043</v>
          </cell>
          <cell r="C3063" t="str">
            <v>Trần Anh</v>
          </cell>
          <cell r="D3063" t="str">
            <v>Được</v>
          </cell>
          <cell r="E3063" t="str">
            <v>06.10.94</v>
          </cell>
          <cell r="F3063" t="str">
            <v>13CĐ-CK2</v>
          </cell>
          <cell r="H3063" t="str">
            <v>B</v>
          </cell>
          <cell r="I3063" t="str">
            <v>con BB 2/3</v>
          </cell>
        </row>
        <row r="3064">
          <cell r="B3064" t="str">
            <v>13D2010049</v>
          </cell>
          <cell r="C3064" t="str">
            <v>Võ Ngọc</v>
          </cell>
          <cell r="D3064" t="str">
            <v>Hải</v>
          </cell>
          <cell r="E3064" t="str">
            <v>24.02.95</v>
          </cell>
          <cell r="F3064" t="str">
            <v>13CĐ-CK2</v>
          </cell>
          <cell r="H3064" t="str">
            <v>B</v>
          </cell>
        </row>
        <row r="3065">
          <cell r="B3065" t="str">
            <v>13D2010055</v>
          </cell>
          <cell r="C3065" t="str">
            <v>Lê Thái</v>
          </cell>
          <cell r="D3065" t="str">
            <v>Hiển</v>
          </cell>
          <cell r="E3065" t="str">
            <v>04.05.95</v>
          </cell>
          <cell r="F3065" t="str">
            <v>13CĐ-CK2</v>
          </cell>
          <cell r="H3065" t="str">
            <v>B</v>
          </cell>
        </row>
        <row r="3066">
          <cell r="B3066" t="str">
            <v>13D2010061</v>
          </cell>
          <cell r="C3066" t="str">
            <v>Nguyễn Hoàng</v>
          </cell>
          <cell r="D3066" t="str">
            <v>Hiếu</v>
          </cell>
          <cell r="E3066" t="str">
            <v>13.04.95</v>
          </cell>
          <cell r="F3066" t="str">
            <v>13CĐ-CK2</v>
          </cell>
          <cell r="G3066" t="str">
            <v>LT</v>
          </cell>
          <cell r="H3066" t="str">
            <v>B</v>
          </cell>
        </row>
        <row r="3067">
          <cell r="B3067" t="str">
            <v>13D2010067</v>
          </cell>
          <cell r="C3067" t="str">
            <v>Trương Công</v>
          </cell>
          <cell r="D3067" t="str">
            <v>Hoài</v>
          </cell>
          <cell r="E3067" t="str">
            <v>18.04.95</v>
          </cell>
          <cell r="F3067" t="str">
            <v>13CĐ-CK2</v>
          </cell>
          <cell r="H3067" t="str">
            <v>B</v>
          </cell>
        </row>
        <row r="3068">
          <cell r="B3068" t="str">
            <v>13D2010073</v>
          </cell>
          <cell r="C3068" t="str">
            <v>Đỗ Thanh</v>
          </cell>
          <cell r="D3068" t="str">
            <v>Hùng</v>
          </cell>
          <cell r="E3068" t="str">
            <v>27.05.95</v>
          </cell>
          <cell r="F3068" t="str">
            <v>13CĐ-CK2</v>
          </cell>
          <cell r="I3068" t="str">
            <v>VPNQ.TCC31.3KT14/4/14</v>
          </cell>
        </row>
        <row r="3069">
          <cell r="B3069" t="str">
            <v>13D2010079</v>
          </cell>
          <cell r="C3069" t="str">
            <v>Nguyễn Phát</v>
          </cell>
          <cell r="D3069" t="str">
            <v>Huy</v>
          </cell>
          <cell r="E3069" t="str">
            <v>25.05.94</v>
          </cell>
          <cell r="F3069" t="str">
            <v>13CĐ-CK2</v>
          </cell>
          <cell r="H3069" t="str">
            <v>B</v>
          </cell>
          <cell r="I3069" t="str">
            <v>VPNQ.TCC31.3KT14/4/14</v>
          </cell>
        </row>
        <row r="3070">
          <cell r="B3070" t="str">
            <v>13D2010094</v>
          </cell>
          <cell r="C3070" t="str">
            <v>Trương Thanh</v>
          </cell>
          <cell r="D3070" t="str">
            <v>Kỳ</v>
          </cell>
          <cell r="E3070" t="str">
            <v>26.11.95</v>
          </cell>
          <cell r="F3070" t="str">
            <v>13CĐ-CK2</v>
          </cell>
          <cell r="H3070" t="str">
            <v>B</v>
          </cell>
          <cell r="I3070" t="str">
            <v>con TB 4/4</v>
          </cell>
        </row>
        <row r="3071">
          <cell r="B3071" t="str">
            <v>13D2010099</v>
          </cell>
          <cell r="C3071" t="str">
            <v>Lương Tấn</v>
          </cell>
          <cell r="D3071" t="str">
            <v>Linh</v>
          </cell>
          <cell r="E3071" t="str">
            <v>27.02.95</v>
          </cell>
          <cell r="F3071" t="str">
            <v>13CĐ-CK2</v>
          </cell>
          <cell r="H3071" t="str">
            <v>B</v>
          </cell>
          <cell r="I3071" t="str">
            <v>GĐ.CCCM</v>
          </cell>
        </row>
        <row r="3072">
          <cell r="B3072" t="str">
            <v>13D2010104</v>
          </cell>
          <cell r="C3072" t="str">
            <v>Nguyễn Tấn</v>
          </cell>
          <cell r="D3072" t="str">
            <v>Lộc</v>
          </cell>
          <cell r="E3072" t="str">
            <v>23.08.95</v>
          </cell>
          <cell r="F3072" t="str">
            <v>13CĐ-CK2</v>
          </cell>
        </row>
        <row r="3073">
          <cell r="B3073" t="str">
            <v>13D2010109</v>
          </cell>
          <cell r="C3073" t="str">
            <v>Trần Duy</v>
          </cell>
          <cell r="D3073" t="str">
            <v>Luận</v>
          </cell>
          <cell r="E3073" t="str">
            <v>12.10.95</v>
          </cell>
          <cell r="F3073" t="str">
            <v>13CĐ-CK2</v>
          </cell>
          <cell r="H3073" t="str">
            <v>B</v>
          </cell>
        </row>
        <row r="3074">
          <cell r="B3074" t="str">
            <v>13D2010114</v>
          </cell>
          <cell r="C3074" t="str">
            <v>Nguyễn Hoàng</v>
          </cell>
          <cell r="D3074" t="str">
            <v>Mạnh</v>
          </cell>
          <cell r="E3074" t="str">
            <v>11.02.94</v>
          </cell>
          <cell r="F3074" t="str">
            <v>13CĐ-CK2</v>
          </cell>
          <cell r="H3074" t="str">
            <v>B</v>
          </cell>
        </row>
        <row r="3075">
          <cell r="B3075" t="str">
            <v>13D2010119</v>
          </cell>
          <cell r="C3075" t="str">
            <v>Võ Văn</v>
          </cell>
          <cell r="D3075" t="str">
            <v>Minh</v>
          </cell>
          <cell r="E3075" t="str">
            <v>14.10.95</v>
          </cell>
          <cell r="F3075" t="str">
            <v>13CĐ-CK2</v>
          </cell>
          <cell r="H3075" t="str">
            <v>B</v>
          </cell>
        </row>
        <row r="3076">
          <cell r="B3076" t="str">
            <v>13D2010124</v>
          </cell>
          <cell r="C3076" t="str">
            <v>Võ Hoàng</v>
          </cell>
          <cell r="D3076" t="str">
            <v>Nam</v>
          </cell>
          <cell r="E3076" t="str">
            <v>25.11.94</v>
          </cell>
          <cell r="F3076" t="str">
            <v>13CĐ-CK2</v>
          </cell>
        </row>
        <row r="3077">
          <cell r="B3077" t="str">
            <v>13D2010129</v>
          </cell>
          <cell r="C3077" t="str">
            <v>Phạm Văn</v>
          </cell>
          <cell r="D3077" t="str">
            <v>Nguyên</v>
          </cell>
          <cell r="E3077" t="str">
            <v>20.11.95</v>
          </cell>
          <cell r="F3077" t="str">
            <v>13CĐ-CK2</v>
          </cell>
          <cell r="H3077" t="str">
            <v>B</v>
          </cell>
        </row>
        <row r="3078">
          <cell r="B3078" t="str">
            <v>13D2010139</v>
          </cell>
          <cell r="C3078" t="str">
            <v xml:space="preserve">Đặng Nguyễn Hoài </v>
          </cell>
          <cell r="D3078" t="str">
            <v>Ninh</v>
          </cell>
          <cell r="E3078" t="str">
            <v>08.12.95</v>
          </cell>
          <cell r="F3078" t="str">
            <v>13CĐ-CK2</v>
          </cell>
          <cell r="H3078" t="str">
            <v>B</v>
          </cell>
        </row>
        <row r="3079">
          <cell r="B3079" t="str">
            <v>13D2010144</v>
          </cell>
          <cell r="C3079" t="str">
            <v>Nguyễn Văn</v>
          </cell>
          <cell r="D3079" t="str">
            <v>Phong</v>
          </cell>
          <cell r="E3079" t="str">
            <v>03.06.95</v>
          </cell>
          <cell r="F3079" t="str">
            <v>13CĐ-CK2</v>
          </cell>
          <cell r="H3079" t="str">
            <v>B</v>
          </cell>
          <cell r="I3079" t="str">
            <v>VPNQ.TCC31.3KT14/4/14</v>
          </cell>
        </row>
        <row r="3080">
          <cell r="B3080" t="str">
            <v>13D2010149</v>
          </cell>
          <cell r="C3080" t="str">
            <v>Trần Thanh</v>
          </cell>
          <cell r="D3080" t="str">
            <v>Phú</v>
          </cell>
          <cell r="E3080" t="str">
            <v>19.11.95</v>
          </cell>
          <cell r="F3080" t="str">
            <v>13CĐ-CK2</v>
          </cell>
        </row>
        <row r="3081">
          <cell r="B3081" t="str">
            <v>13D2010154</v>
          </cell>
          <cell r="C3081" t="str">
            <v>Nguyễn Thanh</v>
          </cell>
          <cell r="D3081" t="str">
            <v>Phúc</v>
          </cell>
          <cell r="E3081" t="str">
            <v>12.10.95</v>
          </cell>
          <cell r="F3081" t="str">
            <v>13CĐ-CK2</v>
          </cell>
          <cell r="G3081" t="str">
            <v>LPHT</v>
          </cell>
          <cell r="H3081" t="str">
            <v>B</v>
          </cell>
        </row>
        <row r="3082">
          <cell r="B3082" t="str">
            <v>13D2010159</v>
          </cell>
          <cell r="C3082" t="str">
            <v>Phan Ngọc</v>
          </cell>
          <cell r="D3082" t="str">
            <v>Phước</v>
          </cell>
          <cell r="E3082" t="str">
            <v>30.09.95</v>
          </cell>
          <cell r="F3082" t="str">
            <v>13CĐ-CK2</v>
          </cell>
          <cell r="H3082" t="str">
            <v>B</v>
          </cell>
          <cell r="I3082" t="str">
            <v>VPNQ.VCC31.3CC14/4/14</v>
          </cell>
        </row>
        <row r="3083">
          <cell r="B3083" t="str">
            <v>13D2010164</v>
          </cell>
          <cell r="C3083" t="str">
            <v>Dương Thiện</v>
          </cell>
          <cell r="D3083" t="str">
            <v>Quí</v>
          </cell>
          <cell r="E3083" t="str">
            <v>06.12.95</v>
          </cell>
          <cell r="F3083" t="str">
            <v>13CĐ-CK2</v>
          </cell>
          <cell r="I3083" t="str">
            <v>DT.Hoa</v>
          </cell>
        </row>
        <row r="3084">
          <cell r="B3084" t="str">
            <v>13D2010174</v>
          </cell>
          <cell r="C3084" t="str">
            <v>Nguyễn Thanh</v>
          </cell>
          <cell r="D3084" t="str">
            <v>Sang</v>
          </cell>
          <cell r="E3084" t="str">
            <v>26.01.95</v>
          </cell>
          <cell r="F3084" t="str">
            <v>13CĐ-CK2</v>
          </cell>
          <cell r="H3084" t="str">
            <v>B</v>
          </cell>
          <cell r="I3084" t="str">
            <v>VPNQ.VCC31.3CC14/4/14</v>
          </cell>
        </row>
        <row r="3085">
          <cell r="B3085" t="str">
            <v>13D2010179</v>
          </cell>
          <cell r="C3085" t="str">
            <v>Bùi Đức</v>
          </cell>
          <cell r="D3085" t="str">
            <v>Tài</v>
          </cell>
          <cell r="E3085" t="str">
            <v>29.08.94</v>
          </cell>
          <cell r="F3085" t="str">
            <v>13CĐ-CK2</v>
          </cell>
          <cell r="H3085" t="str">
            <v>B</v>
          </cell>
          <cell r="I3085" t="str">
            <v>Tự ý nghỉ từ 15/02/2014</v>
          </cell>
        </row>
        <row r="3086">
          <cell r="B3086" t="str">
            <v>13D2010219</v>
          </cell>
          <cell r="C3086" t="str">
            <v xml:space="preserve">Huỳnh Quang </v>
          </cell>
          <cell r="D3086" t="str">
            <v>Thắng</v>
          </cell>
          <cell r="E3086" t="str">
            <v>06.06.95</v>
          </cell>
          <cell r="F3086" t="str">
            <v>13CĐ-CK2</v>
          </cell>
          <cell r="H3086" t="str">
            <v>B</v>
          </cell>
        </row>
        <row r="3087">
          <cell r="B3087" t="str">
            <v>13D2010189</v>
          </cell>
          <cell r="C3087" t="str">
            <v>Mai Trọng</v>
          </cell>
          <cell r="D3087" t="str">
            <v>Thăng</v>
          </cell>
          <cell r="E3087" t="str">
            <v>01.05.95</v>
          </cell>
          <cell r="F3087" t="str">
            <v>13CĐ-CK2</v>
          </cell>
          <cell r="H3087" t="str">
            <v>B</v>
          </cell>
        </row>
        <row r="3088">
          <cell r="B3088" t="str">
            <v>13D2010194</v>
          </cell>
          <cell r="C3088" t="str">
            <v>Nguyễn Văn</v>
          </cell>
          <cell r="D3088" t="str">
            <v>Thành</v>
          </cell>
          <cell r="E3088" t="str">
            <v>21.08.95</v>
          </cell>
          <cell r="F3088" t="str">
            <v>13CĐ-CK2</v>
          </cell>
          <cell r="H3088" t="str">
            <v>B</v>
          </cell>
          <cell r="I3088" t="str">
            <v>Tự ý nghỉ từ 15/02/2014</v>
          </cell>
        </row>
        <row r="3089">
          <cell r="B3089" t="str">
            <v>13D2010199</v>
          </cell>
          <cell r="C3089" t="str">
            <v>Đinh Xuân</v>
          </cell>
          <cell r="D3089" t="str">
            <v>Thiện</v>
          </cell>
          <cell r="E3089" t="str">
            <v>06.08.95</v>
          </cell>
          <cell r="F3089" t="str">
            <v>13CĐ-CK2</v>
          </cell>
          <cell r="H3089" t="str">
            <v>B</v>
          </cell>
          <cell r="I3089" t="str">
            <v>con TB 2/4</v>
          </cell>
        </row>
        <row r="3090">
          <cell r="B3090" t="str">
            <v>13D2010204</v>
          </cell>
          <cell r="C3090" t="str">
            <v>Phạm Công</v>
          </cell>
          <cell r="D3090" t="str">
            <v>Thịnh</v>
          </cell>
          <cell r="E3090" t="str">
            <v>05.10.95</v>
          </cell>
          <cell r="F3090" t="str">
            <v>13CĐ-CK2</v>
          </cell>
          <cell r="H3090" t="str">
            <v>B</v>
          </cell>
          <cell r="I3090" t="str">
            <v>VPNQ.VCC31.3CC14/4/14</v>
          </cell>
        </row>
        <row r="3091">
          <cell r="B3091" t="str">
            <v>13D2010209</v>
          </cell>
          <cell r="C3091" t="str">
            <v>Phan Vũ</v>
          </cell>
          <cell r="D3091" t="str">
            <v>Thư</v>
          </cell>
          <cell r="E3091" t="str">
            <v>22.01.94</v>
          </cell>
          <cell r="F3091" t="str">
            <v>13CĐ-CK2</v>
          </cell>
          <cell r="H3091" t="str">
            <v>B</v>
          </cell>
        </row>
        <row r="3092">
          <cell r="B3092" t="str">
            <v>13D2010214</v>
          </cell>
          <cell r="C3092" t="str">
            <v>Võ Duy</v>
          </cell>
          <cell r="D3092" t="str">
            <v>Thuyên</v>
          </cell>
          <cell r="E3092" t="str">
            <v>10.10.95</v>
          </cell>
          <cell r="F3092" t="str">
            <v>13CĐ-CK2</v>
          </cell>
          <cell r="H3092" t="str">
            <v>B</v>
          </cell>
        </row>
        <row r="3093">
          <cell r="B3093" t="str">
            <v>13D2010070</v>
          </cell>
          <cell r="C3093" t="str">
            <v>Phạm Hoàng</v>
          </cell>
          <cell r="D3093" t="str">
            <v>Tiến</v>
          </cell>
          <cell r="E3093" t="str">
            <v>31.03.95</v>
          </cell>
          <cell r="F3093" t="str">
            <v>13CĐ-CK2</v>
          </cell>
          <cell r="H3093" t="str">
            <v>B</v>
          </cell>
        </row>
        <row r="3094">
          <cell r="B3094" t="str">
            <v>13D2010224</v>
          </cell>
          <cell r="C3094" t="str">
            <v>Trần Chánh</v>
          </cell>
          <cell r="D3094" t="str">
            <v>Tín</v>
          </cell>
          <cell r="E3094" t="str">
            <v>06.04.95</v>
          </cell>
          <cell r="F3094" t="str">
            <v>13CĐ-CK2</v>
          </cell>
          <cell r="H3094" t="str">
            <v>B</v>
          </cell>
          <cell r="I3094" t="str">
            <v>VPNQ.VCC31.3CC14/4/14</v>
          </cell>
        </row>
        <row r="3095">
          <cell r="B3095" t="str">
            <v>13D2010229</v>
          </cell>
          <cell r="C3095" t="str">
            <v>Lê Minh</v>
          </cell>
          <cell r="D3095" t="str">
            <v>Trí</v>
          </cell>
          <cell r="E3095" t="str">
            <v>09.07.95</v>
          </cell>
          <cell r="F3095" t="str">
            <v>13CĐ-CK2</v>
          </cell>
        </row>
        <row r="3096">
          <cell r="B3096" t="str">
            <v>13D2010234</v>
          </cell>
          <cell r="C3096" t="str">
            <v>Hồ Văn</v>
          </cell>
          <cell r="D3096" t="str">
            <v>Trung</v>
          </cell>
          <cell r="E3096" t="str">
            <v>15.08.94</v>
          </cell>
          <cell r="F3096" t="str">
            <v>13CĐ-CK2</v>
          </cell>
          <cell r="G3096" t="str">
            <v>LPKL</v>
          </cell>
          <cell r="H3096" t="str">
            <v>B</v>
          </cell>
        </row>
        <row r="3097">
          <cell r="B3097" t="str">
            <v>13D2010239</v>
          </cell>
          <cell r="C3097" t="str">
            <v>Lê Nhật</v>
          </cell>
          <cell r="D3097" t="str">
            <v>Trường</v>
          </cell>
          <cell r="E3097" t="str">
            <v>01.06.95</v>
          </cell>
          <cell r="F3097" t="str">
            <v>13CĐ-CK2</v>
          </cell>
          <cell r="H3097" t="str">
            <v>B</v>
          </cell>
        </row>
        <row r="3098">
          <cell r="B3098" t="str">
            <v>13D2010244</v>
          </cell>
          <cell r="C3098" t="str">
            <v>Bùi Huy</v>
          </cell>
          <cell r="D3098" t="str">
            <v>Tuấn</v>
          </cell>
          <cell r="E3098" t="str">
            <v>04.06.95</v>
          </cell>
          <cell r="F3098" t="str">
            <v>13CĐ-CK2</v>
          </cell>
        </row>
        <row r="3099">
          <cell r="B3099" t="str">
            <v>13D2010249</v>
          </cell>
          <cell r="C3099" t="str">
            <v>Danh</v>
          </cell>
          <cell r="D3099" t="str">
            <v>Tùng</v>
          </cell>
          <cell r="E3099" t="str">
            <v>29.06.95</v>
          </cell>
          <cell r="F3099" t="str">
            <v>13CĐ-CK2</v>
          </cell>
          <cell r="H3099" t="str">
            <v>B</v>
          </cell>
          <cell r="I3099" t="str">
            <v>DT.Khơme</v>
          </cell>
        </row>
        <row r="3100">
          <cell r="B3100" t="str">
            <v>13D2010254</v>
          </cell>
          <cell r="C3100" t="str">
            <v>Nguyễn Tấn</v>
          </cell>
          <cell r="D3100" t="str">
            <v>Viên</v>
          </cell>
          <cell r="E3100" t="str">
            <v>14.08.95</v>
          </cell>
          <cell r="F3100" t="str">
            <v>13CĐ-CK2</v>
          </cell>
          <cell r="H3100" t="str">
            <v>B</v>
          </cell>
        </row>
        <row r="3101">
          <cell r="B3101" t="str">
            <v>13D2010259</v>
          </cell>
          <cell r="C3101" t="str">
            <v>Phan Thanh</v>
          </cell>
          <cell r="D3101" t="str">
            <v>Vinh</v>
          </cell>
          <cell r="E3101" t="str">
            <v>13.09.94</v>
          </cell>
          <cell r="F3101" t="str">
            <v>13CĐ-CK2</v>
          </cell>
          <cell r="H3101" t="str">
            <v>B</v>
          </cell>
        </row>
        <row r="3102">
          <cell r="B3102" t="str">
            <v>13D2010002</v>
          </cell>
          <cell r="C3102" t="str">
            <v>Bùi Thiên</v>
          </cell>
          <cell r="D3102" t="str">
            <v>Ân</v>
          </cell>
          <cell r="E3102" t="str">
            <v>28.07.95</v>
          </cell>
          <cell r="F3102" t="str">
            <v>13CĐ-CK3</v>
          </cell>
        </row>
        <row r="3103">
          <cell r="B3103" t="str">
            <v>13D2010008</v>
          </cell>
          <cell r="C3103" t="str">
            <v>Huỳnh Ngọc</v>
          </cell>
          <cell r="D3103" t="str">
            <v>Bảo</v>
          </cell>
          <cell r="E3103" t="str">
            <v>27.08.95</v>
          </cell>
          <cell r="F3103" t="str">
            <v>13CĐ-CK3</v>
          </cell>
          <cell r="H3103" t="str">
            <v>B</v>
          </cell>
        </row>
        <row r="3104">
          <cell r="B3104" t="str">
            <v>13D2010014</v>
          </cell>
          <cell r="C3104" t="str">
            <v>Trượng Ngọc</v>
          </cell>
          <cell r="D3104" t="str">
            <v>Chánh</v>
          </cell>
          <cell r="E3104" t="str">
            <v>21.04.94</v>
          </cell>
          <cell r="F3104" t="str">
            <v>13CĐ-CK3</v>
          </cell>
          <cell r="H3104" t="str">
            <v>B</v>
          </cell>
          <cell r="I3104" t="str">
            <v>DT.Chăm</v>
          </cell>
        </row>
        <row r="3105">
          <cell r="B3105" t="str">
            <v>13D2010020</v>
          </cell>
          <cell r="C3105" t="str">
            <v>Võ Duy</v>
          </cell>
          <cell r="D3105" t="str">
            <v>Công</v>
          </cell>
          <cell r="E3105" t="str">
            <v>25.07.94</v>
          </cell>
          <cell r="F3105" t="str">
            <v>13CĐ-CK3</v>
          </cell>
          <cell r="H3105" t="str">
            <v>B</v>
          </cell>
        </row>
        <row r="3106">
          <cell r="B3106" t="str">
            <v>13D2010036</v>
          </cell>
          <cell r="C3106" t="str">
            <v>Nguyễn Vĩnh</v>
          </cell>
          <cell r="D3106" t="str">
            <v>Đạt</v>
          </cell>
          <cell r="E3106" t="str">
            <v>24.07.95</v>
          </cell>
          <cell r="F3106" t="str">
            <v>13CĐ-CK3</v>
          </cell>
          <cell r="H3106" t="str">
            <v>B</v>
          </cell>
        </row>
        <row r="3107">
          <cell r="B3107" t="str">
            <v>13D2010044</v>
          </cell>
          <cell r="C3107" t="str">
            <v>Đỗ Xuân</v>
          </cell>
          <cell r="D3107" t="str">
            <v>Gia</v>
          </cell>
          <cell r="E3107" t="str">
            <v>24.04.95</v>
          </cell>
          <cell r="F3107" t="str">
            <v>13CĐ-CK3</v>
          </cell>
          <cell r="H3107" t="str">
            <v>B</v>
          </cell>
        </row>
        <row r="3108">
          <cell r="B3108" t="str">
            <v>13D2010050</v>
          </cell>
          <cell r="C3108" t="str">
            <v>Vũ Đoàn Thế</v>
          </cell>
          <cell r="D3108" t="str">
            <v>Hải</v>
          </cell>
          <cell r="E3108" t="str">
            <v>01.02.94</v>
          </cell>
          <cell r="F3108" t="str">
            <v>13CĐ-CK3</v>
          </cell>
          <cell r="H3108" t="str">
            <v>B</v>
          </cell>
        </row>
        <row r="3109">
          <cell r="B3109" t="str">
            <v>13D2010056</v>
          </cell>
          <cell r="C3109" t="str">
            <v>Nguyễn Thái</v>
          </cell>
          <cell r="D3109" t="str">
            <v>Hiền</v>
          </cell>
          <cell r="E3109" t="str">
            <v>02.01.95</v>
          </cell>
          <cell r="F3109" t="str">
            <v>13CĐ-CK3</v>
          </cell>
          <cell r="H3109" t="str">
            <v>B</v>
          </cell>
        </row>
        <row r="3110">
          <cell r="B3110" t="str">
            <v>13D2010060</v>
          </cell>
          <cell r="C3110" t="str">
            <v>Lê Văn</v>
          </cell>
          <cell r="D3110" t="str">
            <v>Hiếu</v>
          </cell>
          <cell r="E3110" t="str">
            <v>18.07.95</v>
          </cell>
          <cell r="F3110" t="str">
            <v>13CĐ-CK3</v>
          </cell>
          <cell r="H3110" t="str">
            <v>B</v>
          </cell>
        </row>
        <row r="3111">
          <cell r="B3111" t="str">
            <v>13D2010068</v>
          </cell>
          <cell r="C3111" t="str">
            <v>Nguyễn Thành</v>
          </cell>
          <cell r="D3111" t="str">
            <v>Hoan</v>
          </cell>
          <cell r="E3111" t="str">
            <v>19.11.95</v>
          </cell>
          <cell r="F3111" t="str">
            <v>13CĐ-CK3</v>
          </cell>
          <cell r="H3111" t="str">
            <v>B</v>
          </cell>
        </row>
        <row r="3112">
          <cell r="B3112" t="str">
            <v>13D2010074</v>
          </cell>
          <cell r="C3112" t="str">
            <v>Lê Thế</v>
          </cell>
          <cell r="D3112" t="str">
            <v>Hùng</v>
          </cell>
          <cell r="E3112" t="str">
            <v>03.04.95</v>
          </cell>
          <cell r="F3112" t="str">
            <v>13CĐ-CK3</v>
          </cell>
          <cell r="H3112" t="str">
            <v>B</v>
          </cell>
        </row>
        <row r="3113">
          <cell r="B3113" t="str">
            <v>13D2010080</v>
          </cell>
          <cell r="C3113" t="str">
            <v>Đỗ Linh</v>
          </cell>
          <cell r="D3113" t="str">
            <v>Kha</v>
          </cell>
          <cell r="E3113" t="str">
            <v>12.12.94</v>
          </cell>
          <cell r="F3113" t="str">
            <v>13CĐ-CK3</v>
          </cell>
          <cell r="H3113" t="str">
            <v>B</v>
          </cell>
        </row>
        <row r="3114">
          <cell r="B3114" t="str">
            <v>13D2010085</v>
          </cell>
          <cell r="C3114" t="str">
            <v>Lê Quốc</v>
          </cell>
          <cell r="D3114" t="str">
            <v>Khánh</v>
          </cell>
          <cell r="E3114" t="str">
            <v>02.09.94</v>
          </cell>
          <cell r="F3114" t="str">
            <v>13CĐ-CK3</v>
          </cell>
          <cell r="H3114" t="str">
            <v>B</v>
          </cell>
        </row>
        <row r="3115">
          <cell r="B3115" t="str">
            <v>13D2010090</v>
          </cell>
          <cell r="C3115" t="str">
            <v>Lê Trung</v>
          </cell>
          <cell r="D3115" t="str">
            <v>Kiên</v>
          </cell>
          <cell r="E3115" t="str">
            <v>06.12.93</v>
          </cell>
          <cell r="F3115" t="str">
            <v>13CĐ-CK3</v>
          </cell>
        </row>
        <row r="3116">
          <cell r="B3116" t="str">
            <v>13D2010095</v>
          </cell>
          <cell r="C3116" t="str">
            <v>Võ Quý</v>
          </cell>
          <cell r="D3116" t="str">
            <v>Kỳ</v>
          </cell>
          <cell r="E3116" t="str">
            <v>29.10.95</v>
          </cell>
          <cell r="F3116" t="str">
            <v>13CĐ-CK3</v>
          </cell>
          <cell r="H3116" t="str">
            <v>B</v>
          </cell>
        </row>
        <row r="3117">
          <cell r="B3117" t="str">
            <v>13D2010100</v>
          </cell>
          <cell r="C3117" t="str">
            <v>Nguyễn Hoàng</v>
          </cell>
          <cell r="D3117" t="str">
            <v>Linh</v>
          </cell>
          <cell r="E3117" t="str">
            <v>09.12.95</v>
          </cell>
          <cell r="F3117" t="str">
            <v>13CĐ-CK3</v>
          </cell>
          <cell r="H3117" t="str">
            <v>B</v>
          </cell>
        </row>
        <row r="3118">
          <cell r="B3118" t="str">
            <v>13D2010105</v>
          </cell>
          <cell r="C3118" t="str">
            <v>Nguyễn Đức Hàn</v>
          </cell>
          <cell r="D3118" t="str">
            <v>Lợi</v>
          </cell>
          <cell r="E3118" t="str">
            <v>01.12.95</v>
          </cell>
          <cell r="F3118" t="str">
            <v>13CĐ-CK3</v>
          </cell>
          <cell r="H3118" t="str">
            <v>B</v>
          </cell>
        </row>
        <row r="3119">
          <cell r="B3119" t="str">
            <v>13D2010110</v>
          </cell>
          <cell r="C3119" t="str">
            <v>Phó Đại</v>
          </cell>
          <cell r="D3119" t="str">
            <v>Luôn</v>
          </cell>
          <cell r="E3119" t="str">
            <v>30.11.94</v>
          </cell>
          <cell r="F3119" t="str">
            <v>13CĐ-CK3</v>
          </cell>
          <cell r="H3119" t="str">
            <v>B</v>
          </cell>
        </row>
        <row r="3120">
          <cell r="B3120" t="str">
            <v>13D2010115</v>
          </cell>
          <cell r="C3120" t="str">
            <v>Nguyễn Văn</v>
          </cell>
          <cell r="D3120" t="str">
            <v>Mạnh</v>
          </cell>
          <cell r="E3120" t="str">
            <v>10.12.95</v>
          </cell>
          <cell r="F3120" t="str">
            <v>13CĐ-CK3</v>
          </cell>
          <cell r="H3120" t="str">
            <v>B</v>
          </cell>
        </row>
        <row r="3121">
          <cell r="B3121" t="str">
            <v>13D2010120</v>
          </cell>
          <cell r="C3121" t="str">
            <v>Bế Ngọc Hoàng</v>
          </cell>
          <cell r="D3121" t="str">
            <v>Nam</v>
          </cell>
          <cell r="E3121" t="str">
            <v>29.03.95</v>
          </cell>
          <cell r="F3121" t="str">
            <v>13CĐ-CK3</v>
          </cell>
        </row>
        <row r="3122">
          <cell r="B3122" t="str">
            <v>13D2010125</v>
          </cell>
          <cell r="C3122" t="str">
            <v>Thái Thanh</v>
          </cell>
          <cell r="D3122" t="str">
            <v>Nghĩa</v>
          </cell>
          <cell r="E3122" t="str">
            <v>04.06.95</v>
          </cell>
          <cell r="F3122" t="str">
            <v>13CĐ-CK3</v>
          </cell>
          <cell r="H3122" t="str">
            <v>B</v>
          </cell>
        </row>
        <row r="3123">
          <cell r="B3123" t="str">
            <v>13D2010130</v>
          </cell>
          <cell r="C3123" t="str">
            <v>Phan Hữu</v>
          </cell>
          <cell r="D3123" t="str">
            <v>Nguyên</v>
          </cell>
          <cell r="E3123" t="str">
            <v>05.06.95</v>
          </cell>
          <cell r="F3123" t="str">
            <v>13CĐ-CK3</v>
          </cell>
          <cell r="H3123" t="str">
            <v>B</v>
          </cell>
        </row>
        <row r="3124">
          <cell r="B3124" t="str">
            <v>13D2010140</v>
          </cell>
          <cell r="C3124" t="str">
            <v>Lê Quang</v>
          </cell>
          <cell r="D3124" t="str">
            <v>Phát</v>
          </cell>
          <cell r="E3124" t="str">
            <v>04.06.94</v>
          </cell>
          <cell r="F3124" t="str">
            <v>13CĐ-CK3</v>
          </cell>
          <cell r="H3124" t="str">
            <v>B</v>
          </cell>
        </row>
        <row r="3125">
          <cell r="B3125" t="str">
            <v>13D2010145</v>
          </cell>
          <cell r="C3125" t="str">
            <v>Phạm Huỳnh Nga</v>
          </cell>
          <cell r="D3125" t="str">
            <v>Phong</v>
          </cell>
          <cell r="E3125" t="str">
            <v>06.10.94</v>
          </cell>
          <cell r="F3125" t="str">
            <v>13CĐ-CK3</v>
          </cell>
          <cell r="H3125" t="str">
            <v>B</v>
          </cell>
        </row>
        <row r="3126">
          <cell r="B3126" t="str">
            <v>13D2010150</v>
          </cell>
          <cell r="C3126" t="str">
            <v>Võ Văn</v>
          </cell>
          <cell r="D3126" t="str">
            <v>Phú</v>
          </cell>
          <cell r="E3126" t="str">
            <v>20.07.95</v>
          </cell>
          <cell r="F3126" t="str">
            <v>13CĐ-CK3</v>
          </cell>
          <cell r="H3126" t="str">
            <v>B</v>
          </cell>
        </row>
        <row r="3127">
          <cell r="B3127" t="str">
            <v>13D2010155</v>
          </cell>
          <cell r="C3127" t="str">
            <v>Trần Văn</v>
          </cell>
          <cell r="D3127" t="str">
            <v>Phúc</v>
          </cell>
          <cell r="E3127" t="str">
            <v>16.05.95</v>
          </cell>
          <cell r="F3127" t="str">
            <v>13CĐ-CK3</v>
          </cell>
          <cell r="H3127" t="str">
            <v>B</v>
          </cell>
          <cell r="I3127" t="str">
            <v>BL19/09/2014</v>
          </cell>
        </row>
        <row r="3128">
          <cell r="B3128" t="str">
            <v>13D2010160</v>
          </cell>
          <cell r="C3128" t="str">
            <v>Lê Minh</v>
          </cell>
          <cell r="D3128" t="str">
            <v>Phương</v>
          </cell>
          <cell r="E3128" t="str">
            <v>01.12.95</v>
          </cell>
          <cell r="F3128" t="str">
            <v>13CĐ-CK3</v>
          </cell>
          <cell r="G3128" t="str">
            <v>LPHT</v>
          </cell>
          <cell r="H3128" t="str">
            <v>B</v>
          </cell>
        </row>
        <row r="3129">
          <cell r="B3129" t="str">
            <v>13D2010165</v>
          </cell>
          <cell r="C3129" t="str">
            <v>Đỗ Hoàng</v>
          </cell>
          <cell r="D3129" t="str">
            <v>Quy</v>
          </cell>
          <cell r="E3129" t="str">
            <v>06.06.95</v>
          </cell>
          <cell r="F3129" t="str">
            <v>13CĐ-CK3</v>
          </cell>
          <cell r="H3129" t="str">
            <v>B</v>
          </cell>
        </row>
        <row r="3130">
          <cell r="B3130" t="str">
            <v>13D2010170</v>
          </cell>
          <cell r="C3130" t="str">
            <v>Cáp Minh</v>
          </cell>
          <cell r="D3130" t="str">
            <v>Quyền</v>
          </cell>
          <cell r="E3130" t="str">
            <v>20.02.95</v>
          </cell>
          <cell r="F3130" t="str">
            <v>13CĐ-CK3</v>
          </cell>
          <cell r="H3130" t="str">
            <v>B</v>
          </cell>
        </row>
        <row r="3131">
          <cell r="B3131" t="str">
            <v>13D2010175</v>
          </cell>
          <cell r="C3131" t="str">
            <v>Đoàn</v>
          </cell>
          <cell r="D3131" t="str">
            <v>Sĩ</v>
          </cell>
          <cell r="E3131" t="str">
            <v>11.11.94</v>
          </cell>
          <cell r="F3131" t="str">
            <v>13CĐ-CK3</v>
          </cell>
          <cell r="G3131" t="str">
            <v>LT</v>
          </cell>
          <cell r="H3131" t="str">
            <v>B</v>
          </cell>
        </row>
        <row r="3132">
          <cell r="B3132" t="str">
            <v>13D2010185</v>
          </cell>
          <cell r="C3132" t="str">
            <v>Lê Kim</v>
          </cell>
          <cell r="D3132" t="str">
            <v>Thạch</v>
          </cell>
          <cell r="E3132" t="str">
            <v>18.02.94</v>
          </cell>
          <cell r="F3132" t="str">
            <v>13CĐ-CK3</v>
          </cell>
          <cell r="H3132" t="str">
            <v>B</v>
          </cell>
        </row>
        <row r="3133">
          <cell r="B3133" t="str">
            <v>13D2010190</v>
          </cell>
          <cell r="C3133" t="str">
            <v>Phạm Văn</v>
          </cell>
          <cell r="D3133" t="str">
            <v>Thắng</v>
          </cell>
          <cell r="E3133" t="str">
            <v>27.07.94</v>
          </cell>
          <cell r="F3133" t="str">
            <v>13CĐ-CK3</v>
          </cell>
          <cell r="H3133" t="str">
            <v>B</v>
          </cell>
        </row>
        <row r="3134">
          <cell r="B3134" t="str">
            <v>13D2010195</v>
          </cell>
          <cell r="C3134" t="str">
            <v>Nguyễn Văn Chí</v>
          </cell>
          <cell r="D3134" t="str">
            <v>Thanh</v>
          </cell>
          <cell r="E3134" t="str">
            <v>21.03.95</v>
          </cell>
          <cell r="F3134" t="str">
            <v>13CĐ-CK3</v>
          </cell>
          <cell r="H3134" t="str">
            <v>B</v>
          </cell>
        </row>
        <row r="3135">
          <cell r="B3135" t="str">
            <v>13D2010200</v>
          </cell>
          <cell r="C3135" t="str">
            <v>Nguyễn</v>
          </cell>
          <cell r="D3135" t="str">
            <v>Thiện</v>
          </cell>
          <cell r="E3135" t="str">
            <v>06.08.95</v>
          </cell>
          <cell r="F3135" t="str">
            <v>13CĐ-CK3</v>
          </cell>
          <cell r="H3135" t="str">
            <v>B</v>
          </cell>
        </row>
        <row r="3136">
          <cell r="B3136" t="str">
            <v>13D2010205</v>
          </cell>
          <cell r="C3136" t="str">
            <v>Phạm Tấn</v>
          </cell>
          <cell r="D3136" t="str">
            <v>Thọ</v>
          </cell>
          <cell r="E3136" t="str">
            <v>20.12.95</v>
          </cell>
          <cell r="F3136" t="str">
            <v>13CĐ-CK3</v>
          </cell>
          <cell r="H3136" t="str">
            <v>B</v>
          </cell>
        </row>
        <row r="3137">
          <cell r="B3137" t="str">
            <v>13D2010210</v>
          </cell>
          <cell r="C3137" t="str">
            <v>Đào Minh</v>
          </cell>
          <cell r="D3137" t="str">
            <v>Thuận</v>
          </cell>
          <cell r="E3137" t="str">
            <v>07.04.94</v>
          </cell>
          <cell r="F3137" t="str">
            <v>13CĐ-CK3</v>
          </cell>
        </row>
        <row r="3138">
          <cell r="B3138" t="str">
            <v>13D2010215</v>
          </cell>
          <cell r="C3138" t="str">
            <v>Bùi Xuân</v>
          </cell>
          <cell r="D3138" t="str">
            <v>Tiến</v>
          </cell>
          <cell r="E3138" t="str">
            <v>02.11.95</v>
          </cell>
          <cell r="F3138" t="str">
            <v>13CĐ-CK3</v>
          </cell>
          <cell r="H3138" t="str">
            <v>B</v>
          </cell>
        </row>
        <row r="3139">
          <cell r="B3139" t="str">
            <v>13D2010225</v>
          </cell>
          <cell r="C3139" t="str">
            <v>Đoàn Minh</v>
          </cell>
          <cell r="D3139" t="str">
            <v>Toàn</v>
          </cell>
          <cell r="E3139" t="str">
            <v>10.09.95</v>
          </cell>
          <cell r="F3139" t="str">
            <v>13CĐ-CK3</v>
          </cell>
          <cell r="H3139" t="str">
            <v>B</v>
          </cell>
          <cell r="I3139" t="str">
            <v>Tự ý nghỉ từ 31/3/2014</v>
          </cell>
        </row>
        <row r="3140">
          <cell r="B3140" t="str">
            <v>13D2010230</v>
          </cell>
          <cell r="C3140" t="str">
            <v>Nguyễn</v>
          </cell>
          <cell r="D3140" t="str">
            <v>Trí</v>
          </cell>
          <cell r="E3140" t="str">
            <v>16.04.95</v>
          </cell>
          <cell r="F3140" t="str">
            <v>13CĐ-CK3</v>
          </cell>
          <cell r="H3140" t="str">
            <v>B</v>
          </cell>
        </row>
        <row r="3141">
          <cell r="B3141" t="str">
            <v>13D2010240</v>
          </cell>
          <cell r="C3141" t="str">
            <v>Nguyễn Đình</v>
          </cell>
          <cell r="D3141" t="str">
            <v>Truyền</v>
          </cell>
          <cell r="E3141" t="str">
            <v>01.08.95</v>
          </cell>
          <cell r="F3141" t="str">
            <v>13CĐ-CK3</v>
          </cell>
          <cell r="H3141" t="str">
            <v>B</v>
          </cell>
        </row>
        <row r="3142">
          <cell r="B3142" t="str">
            <v>13D2010245</v>
          </cell>
          <cell r="C3142" t="str">
            <v>Huỳnh Văn</v>
          </cell>
          <cell r="D3142" t="str">
            <v>Tuấn</v>
          </cell>
          <cell r="E3142" t="str">
            <v>15.11.94</v>
          </cell>
          <cell r="F3142" t="str">
            <v>13CĐ-CK3</v>
          </cell>
          <cell r="H3142" t="str">
            <v>B</v>
          </cell>
        </row>
        <row r="3143">
          <cell r="B3143" t="str">
            <v>13D2010250</v>
          </cell>
          <cell r="C3143" t="str">
            <v>Nguyễn Thanh</v>
          </cell>
          <cell r="D3143" t="str">
            <v>Tương</v>
          </cell>
          <cell r="E3143" t="str">
            <v>10.09.95</v>
          </cell>
          <cell r="F3143" t="str">
            <v>13CĐ-CK3</v>
          </cell>
          <cell r="H3143" t="str">
            <v>B</v>
          </cell>
        </row>
        <row r="3144">
          <cell r="B3144" t="str">
            <v>13D2010255</v>
          </cell>
          <cell r="C3144" t="str">
            <v>Nguyễn Phước</v>
          </cell>
          <cell r="D3144" t="str">
            <v>Việt</v>
          </cell>
          <cell r="E3144" t="str">
            <v>22.07.94</v>
          </cell>
          <cell r="F3144" t="str">
            <v>13CĐ-CK3</v>
          </cell>
          <cell r="G3144" t="str">
            <v>LPKL</v>
          </cell>
          <cell r="H3144" t="str">
            <v>B</v>
          </cell>
        </row>
        <row r="3145">
          <cell r="B3145" t="str">
            <v>13D2010260</v>
          </cell>
          <cell r="C3145" t="str">
            <v xml:space="preserve">Từ Quang </v>
          </cell>
          <cell r="D3145" t="str">
            <v>Vinh</v>
          </cell>
          <cell r="E3145" t="str">
            <v>27.07.95</v>
          </cell>
          <cell r="F3145" t="str">
            <v>13CĐ-CK3</v>
          </cell>
          <cell r="I3145" t="str">
            <v>DT.Hoa</v>
          </cell>
        </row>
        <row r="3146">
          <cell r="B3146" t="str">
            <v>13D2010003</v>
          </cell>
          <cell r="C3146" t="str">
            <v>Nguyễn Hồng</v>
          </cell>
          <cell r="D3146" t="str">
            <v>Ân</v>
          </cell>
          <cell r="E3146" t="str">
            <v>28.12.95</v>
          </cell>
          <cell r="F3146" t="str">
            <v>13CĐ-CK4</v>
          </cell>
        </row>
        <row r="3147">
          <cell r="B3147" t="str">
            <v>13D2010009</v>
          </cell>
          <cell r="C3147" t="str">
            <v>Trần Đình</v>
          </cell>
          <cell r="D3147" t="str">
            <v>Bảo</v>
          </cell>
          <cell r="E3147" t="str">
            <v>16.07.95</v>
          </cell>
          <cell r="F3147" t="str">
            <v>13CĐ-CK4</v>
          </cell>
        </row>
        <row r="3148">
          <cell r="B3148" t="str">
            <v>13D2010018</v>
          </cell>
          <cell r="C3148" t="str">
            <v>Phạm Minh</v>
          </cell>
          <cell r="D3148" t="str">
            <v>Chung</v>
          </cell>
          <cell r="E3148" t="str">
            <v>14.09.95</v>
          </cell>
          <cell r="F3148" t="str">
            <v>13CĐ-CK4</v>
          </cell>
          <cell r="G3148" t="str">
            <v>LPKL</v>
          </cell>
          <cell r="H3148" t="str">
            <v>B</v>
          </cell>
        </row>
        <row r="3149">
          <cell r="B3149" t="str">
            <v>13D2010027</v>
          </cell>
          <cell r="C3149" t="str">
            <v>Phạm Khắc</v>
          </cell>
          <cell r="D3149" t="str">
            <v>Duy</v>
          </cell>
          <cell r="E3149" t="str">
            <v>18.07.94</v>
          </cell>
          <cell r="F3149" t="str">
            <v>13CĐ-CK4</v>
          </cell>
          <cell r="H3149" t="str">
            <v>B</v>
          </cell>
          <cell r="I3149" t="str">
            <v>BL12/11/2014</v>
          </cell>
        </row>
        <row r="3150">
          <cell r="B3150" t="str">
            <v>13D2010033</v>
          </cell>
          <cell r="C3150" t="str">
            <v>Lê Minh</v>
          </cell>
          <cell r="D3150" t="str">
            <v>Đạt</v>
          </cell>
          <cell r="E3150" t="str">
            <v>20.08.94</v>
          </cell>
          <cell r="F3150" t="str">
            <v>13CĐ-CK4</v>
          </cell>
          <cell r="H3150" t="str">
            <v>B</v>
          </cell>
        </row>
        <row r="3151">
          <cell r="B3151" t="str">
            <v>13D2010045</v>
          </cell>
          <cell r="C3151" t="str">
            <v>Nguyễn Hữu</v>
          </cell>
          <cell r="D3151" t="str">
            <v>Gin</v>
          </cell>
          <cell r="E3151" t="str">
            <v>19.07.95</v>
          </cell>
          <cell r="F3151" t="str">
            <v>13CĐ-CK4</v>
          </cell>
          <cell r="H3151" t="str">
            <v>B</v>
          </cell>
        </row>
        <row r="3152">
          <cell r="B3152" t="str">
            <v>13D2010293</v>
          </cell>
          <cell r="C3152" t="str">
            <v xml:space="preserve">Lê Tiến </v>
          </cell>
          <cell r="D3152" t="str">
            <v>Hải</v>
          </cell>
          <cell r="E3152" t="str">
            <v>08.08.91</v>
          </cell>
          <cell r="F3152" t="str">
            <v>13CĐ-CK4</v>
          </cell>
          <cell r="H3152" t="str">
            <v>B</v>
          </cell>
        </row>
        <row r="3153">
          <cell r="B3153" t="str">
            <v>13D2010051</v>
          </cell>
          <cell r="C3153" t="str">
            <v>Huỳnh Văn</v>
          </cell>
          <cell r="D3153" t="str">
            <v>Hạnh</v>
          </cell>
          <cell r="E3153" t="str">
            <v>10.04.95</v>
          </cell>
          <cell r="F3153" t="str">
            <v>13CĐ-CK4</v>
          </cell>
          <cell r="G3153" t="str">
            <v>LT</v>
          </cell>
          <cell r="H3153" t="str">
            <v>B</v>
          </cell>
        </row>
        <row r="3154">
          <cell r="B3154" t="str">
            <v>13D2010057</v>
          </cell>
          <cell r="C3154" t="str">
            <v>Nguyễn Xuân</v>
          </cell>
          <cell r="D3154" t="str">
            <v>Hiến</v>
          </cell>
          <cell r="E3154" t="str">
            <v>16.02.95</v>
          </cell>
          <cell r="F3154" t="str">
            <v>13CĐ-CK4</v>
          </cell>
          <cell r="H3154" t="str">
            <v>B</v>
          </cell>
        </row>
        <row r="3155">
          <cell r="B3155" t="str">
            <v>13D2010059</v>
          </cell>
          <cell r="C3155" t="str">
            <v>Nguyễn Văn</v>
          </cell>
          <cell r="D3155" t="str">
            <v>Hiệp</v>
          </cell>
          <cell r="E3155" t="str">
            <v>16.12.94</v>
          </cell>
          <cell r="F3155" t="str">
            <v>13CĐ-CK4</v>
          </cell>
          <cell r="H3155" t="str">
            <v>B</v>
          </cell>
          <cell r="I3155" t="str">
            <v>CK6sang</v>
          </cell>
        </row>
        <row r="3156">
          <cell r="B3156" t="str">
            <v>13D2010063</v>
          </cell>
          <cell r="C3156" t="str">
            <v>Nguyễn Minh</v>
          </cell>
          <cell r="D3156" t="str">
            <v>Hiếu</v>
          </cell>
          <cell r="E3156" t="str">
            <v>01.12.95</v>
          </cell>
          <cell r="F3156" t="str">
            <v>13CĐ-CK4</v>
          </cell>
          <cell r="H3156" t="str">
            <v>B</v>
          </cell>
        </row>
        <row r="3157">
          <cell r="B3157" t="str">
            <v>13D2010081</v>
          </cell>
          <cell r="C3157" t="str">
            <v>Nguyễn Thành</v>
          </cell>
          <cell r="D3157" t="str">
            <v>Kha</v>
          </cell>
          <cell r="E3157" t="str">
            <v>26.05.95</v>
          </cell>
          <cell r="F3157" t="str">
            <v>13CĐ-CK4</v>
          </cell>
          <cell r="H3157" t="str">
            <v>B</v>
          </cell>
        </row>
        <row r="3158">
          <cell r="B3158" t="str">
            <v>13D2010086</v>
          </cell>
          <cell r="C3158" t="str">
            <v>Nguyễn Đan</v>
          </cell>
          <cell r="D3158" t="str">
            <v>Khoa</v>
          </cell>
          <cell r="E3158" t="str">
            <v>10.10.95</v>
          </cell>
          <cell r="F3158" t="str">
            <v>13CĐ-CK4</v>
          </cell>
          <cell r="H3158" t="str">
            <v>B</v>
          </cell>
        </row>
        <row r="3159">
          <cell r="B3159" t="str">
            <v>13D2010091</v>
          </cell>
          <cell r="C3159" t="str">
            <v>Nguyễn Sỹ</v>
          </cell>
          <cell r="D3159" t="str">
            <v>Kiên</v>
          </cell>
          <cell r="E3159" t="str">
            <v>07.01.95</v>
          </cell>
          <cell r="F3159" t="str">
            <v>13CĐ-CK4</v>
          </cell>
          <cell r="H3159" t="str">
            <v>B</v>
          </cell>
        </row>
        <row r="3160">
          <cell r="B3160" t="str">
            <v>13D2010096</v>
          </cell>
          <cell r="C3160" t="str">
            <v>Lê Hoàng</v>
          </cell>
          <cell r="D3160" t="str">
            <v>Lắm</v>
          </cell>
          <cell r="E3160" t="str">
            <v>16.04.95</v>
          </cell>
          <cell r="F3160" t="str">
            <v>13CĐ-CK4</v>
          </cell>
          <cell r="H3160" t="str">
            <v>B</v>
          </cell>
        </row>
        <row r="3161">
          <cell r="B3161" t="str">
            <v>13D2010101</v>
          </cell>
          <cell r="C3161" t="str">
            <v>Nguyễn Ngọc</v>
          </cell>
          <cell r="D3161" t="str">
            <v>Linh</v>
          </cell>
          <cell r="E3161" t="str">
            <v>10.08.93</v>
          </cell>
          <cell r="F3161" t="str">
            <v>13CĐ-CK4</v>
          </cell>
          <cell r="H3161" t="str">
            <v>B</v>
          </cell>
        </row>
        <row r="3162">
          <cell r="B3162" t="str">
            <v>13D2010103</v>
          </cell>
          <cell r="C3162" t="str">
            <v>Trần Văn</v>
          </cell>
          <cell r="D3162" t="str">
            <v>Linh</v>
          </cell>
          <cell r="E3162" t="str">
            <v>23.09.93</v>
          </cell>
          <cell r="F3162" t="str">
            <v>13CĐ-CK4</v>
          </cell>
          <cell r="H3162" t="str">
            <v>B</v>
          </cell>
          <cell r="I3162" t="str">
            <v>CK4 sang</v>
          </cell>
        </row>
        <row r="3163">
          <cell r="B3163" t="str">
            <v>13D2010116</v>
          </cell>
          <cell r="C3163" t="str">
            <v>Thái Hồng</v>
          </cell>
          <cell r="D3163" t="str">
            <v>Mạnh</v>
          </cell>
          <cell r="E3163" t="str">
            <v>03.02.94</v>
          </cell>
          <cell r="F3163" t="str">
            <v>13CĐ-CK4</v>
          </cell>
          <cell r="H3163" t="str">
            <v>B</v>
          </cell>
          <cell r="I3163" t="str">
            <v>Mẹ DT.JaRai</v>
          </cell>
        </row>
        <row r="3164">
          <cell r="B3164" t="str">
            <v>13D2010121</v>
          </cell>
          <cell r="C3164" t="str">
            <v>Châu Hoài</v>
          </cell>
          <cell r="D3164" t="str">
            <v>Nam</v>
          </cell>
          <cell r="E3164" t="str">
            <v>29.11.94</v>
          </cell>
          <cell r="F3164" t="str">
            <v>13CĐ-CK4</v>
          </cell>
          <cell r="H3164" t="str">
            <v>B</v>
          </cell>
        </row>
        <row r="3165">
          <cell r="B3165" t="str">
            <v>13D2010126</v>
          </cell>
          <cell r="C3165" t="str">
            <v>Võ Thành</v>
          </cell>
          <cell r="D3165" t="str">
            <v>Nghĩa</v>
          </cell>
          <cell r="E3165" t="str">
            <v>17.06.94</v>
          </cell>
          <cell r="F3165" t="str">
            <v>13CĐ-CK4</v>
          </cell>
        </row>
        <row r="3166">
          <cell r="B3166" t="str">
            <v>13D2010131</v>
          </cell>
          <cell r="C3166" t="str">
            <v>Huỳnh Văn</v>
          </cell>
          <cell r="D3166" t="str">
            <v>Nhân</v>
          </cell>
          <cell r="E3166" t="str">
            <v>27.03.95</v>
          </cell>
          <cell r="F3166" t="str">
            <v>13CĐ-CK4</v>
          </cell>
          <cell r="H3166" t="str">
            <v>B</v>
          </cell>
        </row>
        <row r="3167">
          <cell r="B3167" t="str">
            <v>13D2010133</v>
          </cell>
          <cell r="C3167" t="str">
            <v xml:space="preserve">Nguyễn Ngọc </v>
          </cell>
          <cell r="D3167" t="str">
            <v>Nhân</v>
          </cell>
          <cell r="E3167" t="str">
            <v>20.02.92</v>
          </cell>
          <cell r="F3167" t="str">
            <v>13CĐ-CK4</v>
          </cell>
          <cell r="G3167" t="str">
            <v>LPHT</v>
          </cell>
          <cell r="I3167" t="str">
            <v>GĐ.CCCM</v>
          </cell>
        </row>
        <row r="3168">
          <cell r="B3168" t="str">
            <v>13D2010141</v>
          </cell>
          <cell r="C3168" t="str">
            <v xml:space="preserve">Đặng Xuân </v>
          </cell>
          <cell r="D3168" t="str">
            <v>Phong</v>
          </cell>
          <cell r="E3168" t="str">
            <v>03.11.93</v>
          </cell>
          <cell r="F3168" t="str">
            <v>13CĐ-CK4</v>
          </cell>
          <cell r="H3168" t="str">
            <v>B</v>
          </cell>
        </row>
        <row r="3169">
          <cell r="B3169" t="str">
            <v>13D2010156</v>
          </cell>
          <cell r="C3169" t="str">
            <v>Trương Hoàng</v>
          </cell>
          <cell r="D3169" t="str">
            <v>Phục</v>
          </cell>
          <cell r="E3169" t="str">
            <v>11.06.95</v>
          </cell>
          <cell r="F3169" t="str">
            <v>13CĐ-CK4</v>
          </cell>
          <cell r="H3169" t="str">
            <v>B</v>
          </cell>
        </row>
        <row r="3170">
          <cell r="B3170" t="str">
            <v>13D2010161</v>
          </cell>
          <cell r="C3170" t="str">
            <v>Nguyễn Tuấn</v>
          </cell>
          <cell r="D3170" t="str">
            <v>Phương</v>
          </cell>
          <cell r="E3170" t="str">
            <v>06.03.95</v>
          </cell>
          <cell r="F3170" t="str">
            <v>13CĐ-CK4</v>
          </cell>
          <cell r="H3170" t="str">
            <v>B</v>
          </cell>
        </row>
        <row r="3171">
          <cell r="B3171" t="str">
            <v>13D2010166</v>
          </cell>
          <cell r="C3171" t="str">
            <v>Đỗ Phú</v>
          </cell>
          <cell r="D3171" t="str">
            <v>Quý</v>
          </cell>
          <cell r="E3171" t="str">
            <v>24.01.95</v>
          </cell>
          <cell r="F3171" t="str">
            <v>13CĐ-CK4</v>
          </cell>
        </row>
        <row r="3172">
          <cell r="B3172" t="str">
            <v>13D2010171</v>
          </cell>
          <cell r="C3172" t="str">
            <v>Bùi Hà</v>
          </cell>
          <cell r="D3172" t="str">
            <v>Sang</v>
          </cell>
          <cell r="E3172" t="str">
            <v>02.11.95</v>
          </cell>
          <cell r="F3172" t="str">
            <v>13CĐ-CK4</v>
          </cell>
          <cell r="H3172" t="str">
            <v>B</v>
          </cell>
        </row>
        <row r="3173">
          <cell r="B3173" t="str">
            <v>13D2010176</v>
          </cell>
          <cell r="C3173" t="str">
            <v>Ngô Đình Thái</v>
          </cell>
          <cell r="D3173" t="str">
            <v>Sơn</v>
          </cell>
          <cell r="E3173" t="str">
            <v>18.04.95</v>
          </cell>
          <cell r="F3173" t="str">
            <v>13CĐ-CK4</v>
          </cell>
        </row>
        <row r="3174">
          <cell r="B3174" t="str">
            <v>13D2010181</v>
          </cell>
          <cell r="C3174" t="str">
            <v>Nguyễn Thanh</v>
          </cell>
          <cell r="D3174" t="str">
            <v>Tâm</v>
          </cell>
          <cell r="E3174" t="str">
            <v>06.11.94</v>
          </cell>
          <cell r="F3174" t="str">
            <v>13CĐ-CK4</v>
          </cell>
          <cell r="H3174" t="str">
            <v>B</v>
          </cell>
        </row>
        <row r="3175">
          <cell r="B3175" t="str">
            <v>13D2010186</v>
          </cell>
          <cell r="C3175" t="str">
            <v>Nguyễn Văn</v>
          </cell>
          <cell r="D3175" t="str">
            <v>Thạch</v>
          </cell>
          <cell r="E3175" t="str">
            <v>07.03.95</v>
          </cell>
          <cell r="F3175" t="str">
            <v>13CĐ-CK4</v>
          </cell>
          <cell r="H3175" t="str">
            <v>B</v>
          </cell>
        </row>
        <row r="3176">
          <cell r="B3176" t="str">
            <v>13D2010294</v>
          </cell>
          <cell r="C3176" t="str">
            <v>Tôn Đức</v>
          </cell>
          <cell r="D3176" t="str">
            <v>Thăng</v>
          </cell>
          <cell r="E3176" t="str">
            <v>03.10.94</v>
          </cell>
          <cell r="F3176" t="str">
            <v>13CĐ-CK4</v>
          </cell>
          <cell r="H3176" t="str">
            <v>B</v>
          </cell>
          <cell r="I3176" t="str">
            <v>con TB 3/4</v>
          </cell>
        </row>
        <row r="3177">
          <cell r="B3177" t="str">
            <v>13D2010191</v>
          </cell>
          <cell r="C3177" t="str">
            <v>Ngô Hoàng</v>
          </cell>
          <cell r="D3177" t="str">
            <v>Thành</v>
          </cell>
          <cell r="E3177" t="str">
            <v>30.05.95</v>
          </cell>
          <cell r="F3177" t="str">
            <v>13CĐ-CK4</v>
          </cell>
          <cell r="H3177" t="str">
            <v>B</v>
          </cell>
        </row>
        <row r="3178">
          <cell r="B3178" t="str">
            <v>13D2010196</v>
          </cell>
          <cell r="C3178" t="str">
            <v>Phùng Hữu</v>
          </cell>
          <cell r="D3178" t="str">
            <v>Thanh</v>
          </cell>
          <cell r="E3178" t="str">
            <v>27.10.95</v>
          </cell>
          <cell r="F3178" t="str">
            <v>13CĐ-CK4</v>
          </cell>
          <cell r="H3178" t="str">
            <v>B</v>
          </cell>
          <cell r="I3178" t="str">
            <v>con TB 4/4</v>
          </cell>
        </row>
        <row r="3179">
          <cell r="B3179" t="str">
            <v>13D2010201</v>
          </cell>
          <cell r="C3179" t="str">
            <v>Mai Văn</v>
          </cell>
          <cell r="D3179" t="str">
            <v>Thiệu</v>
          </cell>
          <cell r="E3179" t="str">
            <v>10.11.95</v>
          </cell>
          <cell r="F3179" t="str">
            <v>13CĐ-CK4</v>
          </cell>
          <cell r="H3179" t="str">
            <v>B</v>
          </cell>
        </row>
        <row r="3180">
          <cell r="B3180" t="str">
            <v>13D2010206</v>
          </cell>
          <cell r="C3180" t="str">
            <v>Nguyễn Quang</v>
          </cell>
          <cell r="D3180" t="str">
            <v>Thơm</v>
          </cell>
          <cell r="E3180" t="str">
            <v>20.08.94</v>
          </cell>
          <cell r="F3180" t="str">
            <v>13CĐ-CK4</v>
          </cell>
          <cell r="H3180" t="str">
            <v>B</v>
          </cell>
        </row>
        <row r="3181">
          <cell r="B3181" t="str">
            <v>13D2010216</v>
          </cell>
          <cell r="C3181" t="str">
            <v>Lê Minh</v>
          </cell>
          <cell r="D3181" t="str">
            <v>Tiến</v>
          </cell>
          <cell r="E3181" t="str">
            <v>24.11.94</v>
          </cell>
          <cell r="F3181" t="str">
            <v>13CĐ-CK4</v>
          </cell>
          <cell r="H3181" t="str">
            <v>B</v>
          </cell>
        </row>
        <row r="3182">
          <cell r="B3182" t="str">
            <v>13D2010226</v>
          </cell>
          <cell r="C3182" t="str">
            <v>Trần Minh</v>
          </cell>
          <cell r="D3182" t="str">
            <v>Toàn</v>
          </cell>
          <cell r="E3182" t="str">
            <v>28.08.94</v>
          </cell>
          <cell r="F3182" t="str">
            <v>13CĐ-CK4</v>
          </cell>
          <cell r="H3182" t="str">
            <v>B</v>
          </cell>
          <cell r="I3182" t="str">
            <v>GĐ.CCCM</v>
          </cell>
        </row>
        <row r="3183">
          <cell r="B3183" t="str">
            <v>13D2010231</v>
          </cell>
          <cell r="C3183" t="str">
            <v>Trịnh Minh</v>
          </cell>
          <cell r="D3183" t="str">
            <v>Trí</v>
          </cell>
          <cell r="E3183" t="str">
            <v>30.01.95</v>
          </cell>
          <cell r="F3183" t="str">
            <v>13CĐ-CK4</v>
          </cell>
          <cell r="H3183" t="str">
            <v>B</v>
          </cell>
        </row>
        <row r="3184">
          <cell r="B3184" t="str">
            <v>13D2010236</v>
          </cell>
          <cell r="C3184" t="str">
            <v>Võ Hoàng</v>
          </cell>
          <cell r="D3184" t="str">
            <v>Trung</v>
          </cell>
          <cell r="E3184" t="str">
            <v>02.10.95</v>
          </cell>
          <cell r="F3184" t="str">
            <v>13CĐ-CK4</v>
          </cell>
          <cell r="H3184" t="str">
            <v>B</v>
          </cell>
        </row>
        <row r="3185">
          <cell r="B3185" t="str">
            <v>13D2010241</v>
          </cell>
          <cell r="C3185" t="str">
            <v>Đoàn Trọng</v>
          </cell>
          <cell r="D3185" t="str">
            <v>Tú</v>
          </cell>
          <cell r="E3185" t="str">
            <v>22.01.95</v>
          </cell>
          <cell r="F3185" t="str">
            <v>13CĐ-CK4</v>
          </cell>
          <cell r="H3185" t="str">
            <v>B</v>
          </cell>
        </row>
        <row r="3186">
          <cell r="B3186" t="str">
            <v>13D2010248</v>
          </cell>
          <cell r="C3186" t="str">
            <v>Trần Quốc</v>
          </cell>
          <cell r="D3186" t="str">
            <v>Tuấn</v>
          </cell>
          <cell r="E3186" t="str">
            <v>13.03.95</v>
          </cell>
          <cell r="F3186" t="str">
            <v>13CĐ-CK4</v>
          </cell>
          <cell r="H3186" t="str">
            <v>B</v>
          </cell>
        </row>
        <row r="3187">
          <cell r="B3187" t="str">
            <v>13D2010256</v>
          </cell>
          <cell r="C3187" t="str">
            <v>Trần Văn Đại</v>
          </cell>
          <cell r="D3187" t="str">
            <v>Việt</v>
          </cell>
          <cell r="E3187" t="str">
            <v>15.07.95</v>
          </cell>
          <cell r="F3187" t="str">
            <v>13CĐ-CK4</v>
          </cell>
          <cell r="H3187" t="str">
            <v>B</v>
          </cell>
        </row>
        <row r="3188">
          <cell r="B3188" t="str">
            <v>13D2010261</v>
          </cell>
          <cell r="C3188" t="str">
            <v>Nguyễn Anh</v>
          </cell>
          <cell r="D3188" t="str">
            <v>Vũ</v>
          </cell>
          <cell r="E3188" t="str">
            <v>15.02.95</v>
          </cell>
          <cell r="F3188" t="str">
            <v>13CĐ-CK4</v>
          </cell>
          <cell r="H3188" t="str">
            <v>B</v>
          </cell>
        </row>
        <row r="3189">
          <cell r="B3189" t="str">
            <v>13D2010010</v>
          </cell>
          <cell r="C3189" t="str">
            <v>Nguyễn Thanh</v>
          </cell>
          <cell r="D3189" t="str">
            <v>Báu</v>
          </cell>
          <cell r="E3189" t="str">
            <v>02.05.94</v>
          </cell>
          <cell r="F3189" t="str">
            <v>13CĐ-CK5</v>
          </cell>
          <cell r="H3189" t="str">
            <v>B</v>
          </cell>
        </row>
        <row r="3190">
          <cell r="B3190" t="str">
            <v>13D2010016</v>
          </cell>
          <cell r="C3190" t="str">
            <v>Lê Hữu</v>
          </cell>
          <cell r="D3190" t="str">
            <v>Chinh</v>
          </cell>
          <cell r="E3190" t="str">
            <v>07.06.95</v>
          </cell>
          <cell r="F3190" t="str">
            <v>13CĐ-CK5</v>
          </cell>
          <cell r="H3190" t="str">
            <v>B</v>
          </cell>
        </row>
        <row r="3191">
          <cell r="B3191" t="str">
            <v>13D2010022</v>
          </cell>
          <cell r="C3191" t="str">
            <v>Nguyễn Việt</v>
          </cell>
          <cell r="D3191" t="str">
            <v>Cường</v>
          </cell>
          <cell r="E3191" t="str">
            <v>19.08.95</v>
          </cell>
          <cell r="F3191" t="str">
            <v>13CĐ-CK5</v>
          </cell>
          <cell r="H3191" t="str">
            <v>B</v>
          </cell>
        </row>
        <row r="3192">
          <cell r="B3192" t="str">
            <v>13D2010024</v>
          </cell>
          <cell r="C3192" t="str">
            <v>Phạm Hoàng</v>
          </cell>
          <cell r="D3192" t="str">
            <v>Dũng</v>
          </cell>
          <cell r="E3192" t="str">
            <v>10.02.95</v>
          </cell>
          <cell r="F3192" t="str">
            <v>13CĐ-CK5</v>
          </cell>
          <cell r="H3192" t="str">
            <v>B</v>
          </cell>
        </row>
        <row r="3193">
          <cell r="B3193" t="str">
            <v>13D2010028</v>
          </cell>
          <cell r="C3193" t="str">
            <v>Phạm Vũ</v>
          </cell>
          <cell r="D3193" t="str">
            <v>Duy</v>
          </cell>
          <cell r="E3193" t="str">
            <v>30.04.95</v>
          </cell>
          <cell r="F3193" t="str">
            <v>13CĐ-CK5</v>
          </cell>
          <cell r="H3193" t="str">
            <v>B</v>
          </cell>
        </row>
        <row r="3194">
          <cell r="B3194" t="str">
            <v>13D2010034</v>
          </cell>
          <cell r="C3194" t="str">
            <v>Mai Công</v>
          </cell>
          <cell r="D3194" t="str">
            <v>Đạt</v>
          </cell>
          <cell r="E3194" t="str">
            <v>25.06.94</v>
          </cell>
          <cell r="F3194" t="str">
            <v>13CĐ-CK5</v>
          </cell>
          <cell r="H3194" t="str">
            <v>B</v>
          </cell>
        </row>
        <row r="3195">
          <cell r="B3195" t="str">
            <v>13D2010040</v>
          </cell>
          <cell r="C3195" t="str">
            <v>Nguyễn Hòai</v>
          </cell>
          <cell r="D3195" t="str">
            <v>Đức</v>
          </cell>
          <cell r="E3195" t="str">
            <v>07.07.95</v>
          </cell>
          <cell r="F3195" t="str">
            <v>13CĐ-CK5</v>
          </cell>
          <cell r="H3195" t="str">
            <v>B</v>
          </cell>
        </row>
        <row r="3196">
          <cell r="B3196" t="str">
            <v>13D2010046</v>
          </cell>
          <cell r="C3196" t="str">
            <v>Lê Phúc</v>
          </cell>
          <cell r="D3196" t="str">
            <v>Hải</v>
          </cell>
          <cell r="E3196" t="str">
            <v>15.06.95</v>
          </cell>
          <cell r="F3196" t="str">
            <v>13CĐ-CK5</v>
          </cell>
          <cell r="H3196" t="str">
            <v>B</v>
          </cell>
        </row>
        <row r="3197">
          <cell r="B3197" t="str">
            <v>13D2010058</v>
          </cell>
          <cell r="C3197" t="str">
            <v>Mai Xuân</v>
          </cell>
          <cell r="D3197" t="str">
            <v>Hiệp</v>
          </cell>
          <cell r="E3197" t="str">
            <v>12.03.95</v>
          </cell>
          <cell r="F3197" t="str">
            <v>13CĐ-CK5</v>
          </cell>
          <cell r="H3197" t="str">
            <v>B</v>
          </cell>
        </row>
        <row r="3198">
          <cell r="B3198" t="str">
            <v>13D2010064</v>
          </cell>
          <cell r="C3198" t="str">
            <v>Nguyễn Văn</v>
          </cell>
          <cell r="D3198" t="str">
            <v>Hiếu</v>
          </cell>
          <cell r="E3198" t="str">
            <v>09.10.95</v>
          </cell>
          <cell r="F3198" t="str">
            <v>13CĐ-CK5</v>
          </cell>
        </row>
        <row r="3199">
          <cell r="B3199" t="str">
            <v>13D2010078</v>
          </cell>
          <cell r="C3199" t="str">
            <v>Trương Văn</v>
          </cell>
          <cell r="D3199" t="str">
            <v>Hùng</v>
          </cell>
          <cell r="E3199" t="str">
            <v>21.08.94</v>
          </cell>
          <cell r="F3199" t="str">
            <v>13CĐ-CK5</v>
          </cell>
          <cell r="H3199" t="str">
            <v>B</v>
          </cell>
        </row>
        <row r="3200">
          <cell r="B3200" t="str">
            <v>13D2010082</v>
          </cell>
          <cell r="C3200" t="str">
            <v>Trần Quang</v>
          </cell>
          <cell r="D3200" t="str">
            <v>Khải</v>
          </cell>
          <cell r="E3200" t="str">
            <v>17.07.95</v>
          </cell>
          <cell r="F3200" t="str">
            <v>13CĐ-CK5</v>
          </cell>
          <cell r="H3200" t="str">
            <v>B</v>
          </cell>
        </row>
        <row r="3201">
          <cell r="B3201" t="str">
            <v>13D2010087</v>
          </cell>
          <cell r="C3201" t="str">
            <v>Trần Ngọc</v>
          </cell>
          <cell r="D3201" t="str">
            <v>Khoa</v>
          </cell>
          <cell r="E3201" t="str">
            <v>30.09.93</v>
          </cell>
          <cell r="F3201" t="str">
            <v>13CĐ-CK5</v>
          </cell>
          <cell r="H3201" t="str">
            <v>B</v>
          </cell>
        </row>
        <row r="3202">
          <cell r="B3202" t="str">
            <v>13D2010102</v>
          </cell>
          <cell r="C3202" t="str">
            <v>Phan Quang</v>
          </cell>
          <cell r="D3202" t="str">
            <v>Linh</v>
          </cell>
          <cell r="E3202" t="str">
            <v>10.03.94</v>
          </cell>
          <cell r="F3202" t="str">
            <v>13CĐ-CK5</v>
          </cell>
          <cell r="H3202" t="str">
            <v>B</v>
          </cell>
        </row>
        <row r="3203">
          <cell r="B3203" t="str">
            <v>13D2010107</v>
          </cell>
          <cell r="C3203" t="str">
            <v>Nghiêm Bảo</v>
          </cell>
          <cell r="D3203" t="str">
            <v>Long</v>
          </cell>
          <cell r="E3203" t="str">
            <v>28.08.95</v>
          </cell>
          <cell r="F3203" t="str">
            <v>13CĐ-CK5</v>
          </cell>
          <cell r="G3203" t="str">
            <v>LPHT</v>
          </cell>
          <cell r="H3203" t="str">
            <v>B</v>
          </cell>
        </row>
        <row r="3204">
          <cell r="B3204" t="str">
            <v>13D2010112</v>
          </cell>
          <cell r="C3204" t="str">
            <v>Nguyễn Hữu</v>
          </cell>
          <cell r="D3204" t="str">
            <v>Lý</v>
          </cell>
          <cell r="E3204" t="str">
            <v>20.11.95</v>
          </cell>
          <cell r="F3204" t="str">
            <v>13CĐ-CK5</v>
          </cell>
          <cell r="H3204" t="str">
            <v>B</v>
          </cell>
        </row>
        <row r="3205">
          <cell r="B3205" t="str">
            <v>13D2010117</v>
          </cell>
          <cell r="C3205" t="str">
            <v>Đoàn Thanh</v>
          </cell>
          <cell r="D3205" t="str">
            <v>Minh</v>
          </cell>
          <cell r="E3205" t="str">
            <v>17.08.95</v>
          </cell>
          <cell r="F3205" t="str">
            <v>13CĐ-CK5</v>
          </cell>
          <cell r="H3205" t="str">
            <v>B</v>
          </cell>
        </row>
        <row r="3206">
          <cell r="B3206" t="str">
            <v>13D2010122</v>
          </cell>
          <cell r="C3206" t="str">
            <v>Hoàng Sỹ</v>
          </cell>
          <cell r="D3206" t="str">
            <v>Nam</v>
          </cell>
          <cell r="E3206" t="str">
            <v>02.03.95</v>
          </cell>
          <cell r="F3206" t="str">
            <v>13CĐ-CK5</v>
          </cell>
          <cell r="H3206" t="str">
            <v>B</v>
          </cell>
        </row>
        <row r="3207">
          <cell r="B3207" t="str">
            <v>13D2010127</v>
          </cell>
          <cell r="C3207" t="str">
            <v>Nguyễn Xuân</v>
          </cell>
          <cell r="D3207" t="str">
            <v>Nguyên</v>
          </cell>
          <cell r="E3207" t="str">
            <v>02.12.95</v>
          </cell>
          <cell r="F3207" t="str">
            <v>13CĐ-CK5</v>
          </cell>
          <cell r="H3207" t="str">
            <v>B</v>
          </cell>
        </row>
        <row r="3208">
          <cell r="B3208" t="str">
            <v>13D2010137</v>
          </cell>
          <cell r="C3208" t="str">
            <v>Trần Quang</v>
          </cell>
          <cell r="D3208" t="str">
            <v>Nhân</v>
          </cell>
          <cell r="E3208" t="str">
            <v>09.08.95</v>
          </cell>
          <cell r="F3208" t="str">
            <v>13CĐ-CK5</v>
          </cell>
          <cell r="H3208" t="str">
            <v>B</v>
          </cell>
        </row>
        <row r="3209">
          <cell r="B3209" t="str">
            <v>13D2010142</v>
          </cell>
          <cell r="C3209" t="str">
            <v>Lê Duy</v>
          </cell>
          <cell r="D3209" t="str">
            <v>Phong</v>
          </cell>
          <cell r="E3209">
            <v>1995</v>
          </cell>
          <cell r="F3209" t="str">
            <v>13CĐ-CK5</v>
          </cell>
          <cell r="H3209" t="str">
            <v>B</v>
          </cell>
        </row>
        <row r="3210">
          <cell r="B3210" t="str">
            <v>13D2010147</v>
          </cell>
          <cell r="C3210" t="str">
            <v>Hán Văn</v>
          </cell>
          <cell r="D3210" t="str">
            <v>Phú</v>
          </cell>
          <cell r="E3210" t="str">
            <v>20.11.94</v>
          </cell>
          <cell r="F3210" t="str">
            <v>13CĐ-CK5</v>
          </cell>
          <cell r="H3210" t="str">
            <v>B</v>
          </cell>
          <cell r="I3210" t="str">
            <v>DT.Chăm</v>
          </cell>
        </row>
        <row r="3211">
          <cell r="B3211" t="str">
            <v>13D2010152</v>
          </cell>
          <cell r="C3211" t="str">
            <v>Đoàn Nguyễn Diễm</v>
          </cell>
          <cell r="D3211" t="str">
            <v>Phúc</v>
          </cell>
          <cell r="E3211" t="str">
            <v>14.12.91</v>
          </cell>
          <cell r="F3211" t="str">
            <v>13CĐ-CK5</v>
          </cell>
          <cell r="I3211" t="str">
            <v>Tự ý nghỉ từ 19/5/2014</v>
          </cell>
        </row>
        <row r="3212">
          <cell r="B3212" t="str">
            <v>13D2010157</v>
          </cell>
          <cell r="C3212" t="str">
            <v>Đỗ Hữu</v>
          </cell>
          <cell r="D3212" t="str">
            <v>Phước</v>
          </cell>
          <cell r="E3212" t="str">
            <v>17.09.94</v>
          </cell>
          <cell r="F3212" t="str">
            <v>13CĐ-CK5</v>
          </cell>
          <cell r="G3212" t="str">
            <v>LT</v>
          </cell>
          <cell r="H3212" t="str">
            <v>B</v>
          </cell>
        </row>
        <row r="3213">
          <cell r="B3213" t="str">
            <v>13D2010292</v>
          </cell>
          <cell r="C3213" t="str">
            <v>Cát Văn</v>
          </cell>
          <cell r="D3213" t="str">
            <v>Quân</v>
          </cell>
          <cell r="E3213" t="str">
            <v>08.06.95</v>
          </cell>
          <cell r="F3213" t="str">
            <v>13CĐ-CK5</v>
          </cell>
          <cell r="H3213" t="str">
            <v>B</v>
          </cell>
        </row>
        <row r="3214">
          <cell r="B3214" t="str">
            <v>13D2010162</v>
          </cell>
          <cell r="C3214" t="str">
            <v>Trần</v>
          </cell>
          <cell r="D3214" t="str">
            <v>Quân</v>
          </cell>
          <cell r="E3214" t="str">
            <v>10.05.95</v>
          </cell>
          <cell r="F3214" t="str">
            <v>13CĐ-CK5</v>
          </cell>
          <cell r="H3214" t="str">
            <v>B</v>
          </cell>
        </row>
        <row r="3215">
          <cell r="B3215" t="str">
            <v>13D2010167</v>
          </cell>
          <cell r="C3215" t="str">
            <v>Nguyễn Thành</v>
          </cell>
          <cell r="D3215" t="str">
            <v>Quý</v>
          </cell>
          <cell r="E3215" t="str">
            <v>14.10.95</v>
          </cell>
          <cell r="F3215" t="str">
            <v>13CĐ-CK5</v>
          </cell>
        </row>
        <row r="3216">
          <cell r="B3216" t="str">
            <v>13D2010172</v>
          </cell>
          <cell r="C3216" t="str">
            <v>Hồ Tấn</v>
          </cell>
          <cell r="D3216" t="str">
            <v>Sang</v>
          </cell>
          <cell r="E3216" t="str">
            <v>10.09.95</v>
          </cell>
          <cell r="F3216" t="str">
            <v>13CĐ-CK5</v>
          </cell>
          <cell r="H3216" t="str">
            <v>B</v>
          </cell>
        </row>
        <row r="3217">
          <cell r="B3217" t="str">
            <v>13D2010177</v>
          </cell>
          <cell r="C3217" t="str">
            <v>Trần Đình</v>
          </cell>
          <cell r="D3217" t="str">
            <v>Sơn</v>
          </cell>
          <cell r="E3217" t="str">
            <v>10.04.95</v>
          </cell>
          <cell r="F3217" t="str">
            <v>13CĐ-CK5</v>
          </cell>
          <cell r="H3217" t="str">
            <v>B</v>
          </cell>
        </row>
        <row r="3218">
          <cell r="B3218" t="str">
            <v>13D2010182</v>
          </cell>
          <cell r="C3218" t="str">
            <v>Phạm Minh</v>
          </cell>
          <cell r="D3218" t="str">
            <v>Tâm</v>
          </cell>
          <cell r="E3218" t="str">
            <v>05.09.95</v>
          </cell>
          <cell r="F3218" t="str">
            <v>13CĐ-CK5</v>
          </cell>
          <cell r="H3218" t="str">
            <v>B</v>
          </cell>
        </row>
        <row r="3219">
          <cell r="B3219" t="str">
            <v>13D2010187</v>
          </cell>
          <cell r="C3219" t="str">
            <v>Lê Quang</v>
          </cell>
          <cell r="D3219" t="str">
            <v>Thái</v>
          </cell>
          <cell r="E3219" t="str">
            <v>18.03.95</v>
          </cell>
          <cell r="F3219" t="str">
            <v>13CĐ-CK5</v>
          </cell>
          <cell r="H3219" t="str">
            <v>B</v>
          </cell>
        </row>
        <row r="3220">
          <cell r="B3220" t="str">
            <v>13D2010192</v>
          </cell>
          <cell r="C3220" t="str">
            <v>Nguyễn Ngọc</v>
          </cell>
          <cell r="D3220" t="str">
            <v>Thành</v>
          </cell>
          <cell r="E3220" t="str">
            <v>03.11.95</v>
          </cell>
          <cell r="F3220" t="str">
            <v>13CĐ-CK5</v>
          </cell>
          <cell r="H3220" t="str">
            <v>B</v>
          </cell>
        </row>
        <row r="3221">
          <cell r="B3221" t="str">
            <v>13D2010197</v>
          </cell>
          <cell r="C3221" t="str">
            <v>Trịnh Quốc</v>
          </cell>
          <cell r="D3221" t="str">
            <v>Thành</v>
          </cell>
          <cell r="E3221" t="str">
            <v>17.06.94</v>
          </cell>
          <cell r="F3221" t="str">
            <v>13CĐ-CK5</v>
          </cell>
          <cell r="H3221" t="str">
            <v>B</v>
          </cell>
          <cell r="I3221" t="str">
            <v>Tự ý nghỉ từ 15/5/2014</v>
          </cell>
        </row>
        <row r="3222">
          <cell r="B3222" t="str">
            <v>13D2010198</v>
          </cell>
          <cell r="C3222" t="str">
            <v>Trương Nhật</v>
          </cell>
          <cell r="D3222" t="str">
            <v>Thanh</v>
          </cell>
          <cell r="E3222" t="str">
            <v>05.06.95</v>
          </cell>
          <cell r="F3222" t="str">
            <v>13CĐ-CK5</v>
          </cell>
          <cell r="H3222" t="str">
            <v>B</v>
          </cell>
        </row>
        <row r="3223">
          <cell r="B3223" t="str">
            <v>13D2010202</v>
          </cell>
          <cell r="C3223" t="str">
            <v>Lê Đình</v>
          </cell>
          <cell r="D3223" t="str">
            <v>Thịnh</v>
          </cell>
          <cell r="E3223" t="str">
            <v>02.08.94</v>
          </cell>
          <cell r="F3223" t="str">
            <v>13CĐ-CK5</v>
          </cell>
          <cell r="H3223" t="str">
            <v>B</v>
          </cell>
        </row>
        <row r="3224">
          <cell r="B3224" t="str">
            <v>13D2010207</v>
          </cell>
          <cell r="C3224" t="str">
            <v>Nguyễn Trí</v>
          </cell>
          <cell r="D3224" t="str">
            <v>Thông</v>
          </cell>
          <cell r="E3224" t="str">
            <v>08.03.95</v>
          </cell>
          <cell r="F3224" t="str">
            <v>13CĐ-CK5</v>
          </cell>
          <cell r="H3224" t="str">
            <v>B</v>
          </cell>
        </row>
        <row r="3225">
          <cell r="B3225" t="str">
            <v>13D2010212</v>
          </cell>
          <cell r="C3225" t="str">
            <v>Nguyễn Tự Trường</v>
          </cell>
          <cell r="D3225" t="str">
            <v>Thuật</v>
          </cell>
          <cell r="E3225" t="str">
            <v>06.11.93</v>
          </cell>
          <cell r="F3225" t="str">
            <v>13CĐ-CK5</v>
          </cell>
          <cell r="H3225" t="str">
            <v>B</v>
          </cell>
        </row>
        <row r="3226">
          <cell r="B3226" t="str">
            <v>13D2010222</v>
          </cell>
          <cell r="C3226" t="str">
            <v>Nguyễn Tấn</v>
          </cell>
          <cell r="D3226" t="str">
            <v>Tiệp</v>
          </cell>
          <cell r="E3226" t="str">
            <v>17.05.95</v>
          </cell>
          <cell r="F3226" t="str">
            <v>13CĐ-CK5</v>
          </cell>
          <cell r="H3226" t="str">
            <v>B</v>
          </cell>
        </row>
        <row r="3227">
          <cell r="B3227" t="str">
            <v>13D2010232</v>
          </cell>
          <cell r="C3227" t="str">
            <v>Nguyễn Ngọc</v>
          </cell>
          <cell r="D3227" t="str">
            <v>Triệu</v>
          </cell>
          <cell r="E3227" t="str">
            <v>16.06.95</v>
          </cell>
          <cell r="F3227" t="str">
            <v>13CĐ-CK5</v>
          </cell>
          <cell r="H3227" t="str">
            <v>B</v>
          </cell>
        </row>
        <row r="3228">
          <cell r="B3228" t="str">
            <v>13D2010242</v>
          </cell>
          <cell r="C3228" t="str">
            <v>Trần Ngọc</v>
          </cell>
          <cell r="D3228" t="str">
            <v>Tú</v>
          </cell>
          <cell r="E3228" t="str">
            <v>13.10.94</v>
          </cell>
          <cell r="F3228" t="str">
            <v>13CĐ-CK5</v>
          </cell>
          <cell r="H3228" t="str">
            <v>B</v>
          </cell>
        </row>
        <row r="3229">
          <cell r="B3229" t="str">
            <v>13D2010247</v>
          </cell>
          <cell r="C3229" t="str">
            <v>Tạ Phương</v>
          </cell>
          <cell r="D3229" t="str">
            <v>Tuấn</v>
          </cell>
          <cell r="E3229" t="str">
            <v>22.05.95</v>
          </cell>
          <cell r="F3229" t="str">
            <v>13CĐ-CK5</v>
          </cell>
          <cell r="I3229" t="str">
            <v>Tự ý nghỉ từ 28/4/2014</v>
          </cell>
        </row>
        <row r="3230">
          <cell r="B3230" t="str">
            <v>13D2010257</v>
          </cell>
          <cell r="C3230" t="str">
            <v>Hồ Quang</v>
          </cell>
          <cell r="D3230" t="str">
            <v>Vinh</v>
          </cell>
          <cell r="E3230" t="str">
            <v>10.04.94</v>
          </cell>
          <cell r="F3230" t="str">
            <v>13CĐ-CK5</v>
          </cell>
          <cell r="G3230" t="str">
            <v>LPKL</v>
          </cell>
          <cell r="H3230" t="str">
            <v>B</v>
          </cell>
        </row>
        <row r="3231">
          <cell r="B3231" t="str">
            <v>13D2010262</v>
          </cell>
          <cell r="C3231" t="str">
            <v>Nguyễn Trần Tuấn</v>
          </cell>
          <cell r="D3231" t="str">
            <v>Vũ</v>
          </cell>
          <cell r="E3231" t="str">
            <v>23.09.95</v>
          </cell>
          <cell r="F3231" t="str">
            <v>13CĐ-CK5</v>
          </cell>
          <cell r="H3231" t="str">
            <v>B</v>
          </cell>
        </row>
        <row r="3232">
          <cell r="B3232" t="str">
            <v>13D2010005</v>
          </cell>
          <cell r="C3232" t="str">
            <v>Trần Đình</v>
          </cell>
          <cell r="D3232" t="str">
            <v>Ất</v>
          </cell>
          <cell r="E3232" t="str">
            <v>25.05.95</v>
          </cell>
          <cell r="F3232" t="str">
            <v>13CĐ-CK6</v>
          </cell>
          <cell r="H3232" t="str">
            <v>B</v>
          </cell>
        </row>
        <row r="3233">
          <cell r="B3233" t="str">
            <v>13D2010011</v>
          </cell>
          <cell r="C3233" t="str">
            <v>Vòng Đình</v>
          </cell>
          <cell r="D3233" t="str">
            <v>Bích</v>
          </cell>
          <cell r="E3233" t="str">
            <v>04.08.94</v>
          </cell>
          <cell r="F3233" t="str">
            <v>13CĐ-CK6</v>
          </cell>
          <cell r="H3233" t="str">
            <v>B</v>
          </cell>
          <cell r="I3233" t="str">
            <v>DT.Hoa</v>
          </cell>
        </row>
        <row r="3234">
          <cell r="B3234" t="str">
            <v>13D2010272</v>
          </cell>
          <cell r="C3234" t="str">
            <v>K'</v>
          </cell>
          <cell r="D3234" t="str">
            <v>Bis</v>
          </cell>
          <cell r="E3234" t="str">
            <v>27.06.95</v>
          </cell>
          <cell r="F3234" t="str">
            <v>13CĐ-CK6</v>
          </cell>
          <cell r="H3234" t="str">
            <v>B</v>
          </cell>
          <cell r="I3234" t="str">
            <v>DT.Kơ Ho</v>
          </cell>
        </row>
        <row r="3235">
          <cell r="B3235" t="str">
            <v>13D2010017</v>
          </cell>
          <cell r="C3235" t="str">
            <v>Trần Bảo</v>
          </cell>
          <cell r="D3235" t="str">
            <v>Chinh</v>
          </cell>
          <cell r="E3235" t="str">
            <v>08.06.92</v>
          </cell>
          <cell r="F3235" t="str">
            <v>13CĐ-CK6</v>
          </cell>
          <cell r="H3235" t="str">
            <v>B</v>
          </cell>
        </row>
        <row r="3236">
          <cell r="B3236" t="str">
            <v>13D2010023</v>
          </cell>
          <cell r="C3236" t="str">
            <v>Phạm Văn</v>
          </cell>
          <cell r="D3236" t="str">
            <v>Dự</v>
          </cell>
          <cell r="E3236" t="str">
            <v>28.08.93</v>
          </cell>
          <cell r="F3236" t="str">
            <v>13CĐ-CK6</v>
          </cell>
          <cell r="H3236" t="str">
            <v>B</v>
          </cell>
        </row>
        <row r="3237">
          <cell r="B3237" t="str">
            <v>13D2010273</v>
          </cell>
          <cell r="C3237" t="str">
            <v>Phạm Ngọc</v>
          </cell>
          <cell r="D3237" t="str">
            <v>Dược</v>
          </cell>
          <cell r="E3237" t="str">
            <v>16.04.95</v>
          </cell>
          <cell r="F3237" t="str">
            <v>13CĐ-CK6</v>
          </cell>
          <cell r="H3237" t="str">
            <v>B</v>
          </cell>
        </row>
        <row r="3238">
          <cell r="B3238" t="str">
            <v>13D2010026</v>
          </cell>
          <cell r="C3238" t="str">
            <v>Nguyễn Hữu</v>
          </cell>
          <cell r="D3238" t="str">
            <v>Duy</v>
          </cell>
          <cell r="E3238" t="str">
            <v>01.01.95</v>
          </cell>
          <cell r="F3238" t="str">
            <v>13CĐ-CK6</v>
          </cell>
          <cell r="H3238" t="str">
            <v>B</v>
          </cell>
        </row>
        <row r="3239">
          <cell r="B3239" t="str">
            <v>13D2010274</v>
          </cell>
          <cell r="C3239" t="str">
            <v xml:space="preserve">Nguyễn Nhật </v>
          </cell>
          <cell r="D3239" t="str">
            <v>Duy</v>
          </cell>
          <cell r="E3239" t="str">
            <v>02.06.95</v>
          </cell>
          <cell r="F3239" t="str">
            <v>13CĐ-CK6</v>
          </cell>
          <cell r="H3239" t="str">
            <v>B</v>
          </cell>
        </row>
        <row r="3240">
          <cell r="B3240" t="str">
            <v>13D2010279</v>
          </cell>
          <cell r="C3240" t="str">
            <v>Phạm Ngọc</v>
          </cell>
          <cell r="D3240" t="str">
            <v>Duy</v>
          </cell>
          <cell r="E3240" t="str">
            <v>06.08.94</v>
          </cell>
          <cell r="F3240" t="str">
            <v>13CĐ-CK6</v>
          </cell>
          <cell r="H3240" t="str">
            <v>B</v>
          </cell>
        </row>
        <row r="3241">
          <cell r="B3241" t="str">
            <v>13D2010029</v>
          </cell>
          <cell r="C3241" t="str">
            <v>Nguyễn Phương</v>
          </cell>
          <cell r="D3241" t="str">
            <v>Đài</v>
          </cell>
          <cell r="E3241" t="str">
            <v>22.11.95</v>
          </cell>
          <cell r="F3241" t="str">
            <v>13CĐ-CK6</v>
          </cell>
          <cell r="H3241" t="str">
            <v>B</v>
          </cell>
          <cell r="I3241" t="str">
            <v>VPNQ.VCC31.3CC14/4/14</v>
          </cell>
        </row>
        <row r="3242">
          <cell r="B3242" t="str">
            <v>13D2010035</v>
          </cell>
          <cell r="C3242" t="str">
            <v>Nguyễn Tiến</v>
          </cell>
          <cell r="D3242" t="str">
            <v>Đạt</v>
          </cell>
          <cell r="E3242" t="str">
            <v>10.07.95</v>
          </cell>
          <cell r="F3242" t="str">
            <v>13CĐ-CK6</v>
          </cell>
          <cell r="H3242" t="str">
            <v>B</v>
          </cell>
        </row>
        <row r="3243">
          <cell r="B3243" t="str">
            <v>13D2010267</v>
          </cell>
          <cell r="C3243" t="str">
            <v>Nguyễn Đăng</v>
          </cell>
          <cell r="D3243" t="str">
            <v>Định</v>
          </cell>
          <cell r="E3243" t="str">
            <v>20.05.91</v>
          </cell>
          <cell r="F3243" t="str">
            <v>13CĐ-CK6</v>
          </cell>
          <cell r="H3243" t="str">
            <v>B</v>
          </cell>
          <cell r="I3243" t="str">
            <v>VPNQ.TCC31.3KT14/4/14</v>
          </cell>
        </row>
        <row r="3244">
          <cell r="B3244" t="str">
            <v>13D2010041</v>
          </cell>
          <cell r="C3244" t="str">
            <v>Vũ Minh</v>
          </cell>
          <cell r="D3244" t="str">
            <v>Đức</v>
          </cell>
          <cell r="E3244" t="str">
            <v>23.01.94</v>
          </cell>
          <cell r="F3244" t="str">
            <v>13CĐ-CK6</v>
          </cell>
          <cell r="G3244" t="str">
            <v>LT</v>
          </cell>
        </row>
        <row r="3245">
          <cell r="B3245" t="str">
            <v>13D2010047</v>
          </cell>
          <cell r="C3245" t="str">
            <v>Nguyễn Công</v>
          </cell>
          <cell r="D3245" t="str">
            <v>Hải</v>
          </cell>
          <cell r="E3245" t="str">
            <v>20.04.95</v>
          </cell>
          <cell r="F3245" t="str">
            <v>13CĐ-CK6</v>
          </cell>
          <cell r="H3245" t="str">
            <v>B</v>
          </cell>
        </row>
        <row r="3246">
          <cell r="B3246" t="str">
            <v>13D2010275</v>
          </cell>
          <cell r="C3246" t="str">
            <v>Nguyễn Văn</v>
          </cell>
          <cell r="D3246" t="str">
            <v>Hải</v>
          </cell>
          <cell r="E3246" t="str">
            <v>06.09.94</v>
          </cell>
          <cell r="F3246" t="str">
            <v>13CĐ-CK6</v>
          </cell>
          <cell r="H3246" t="str">
            <v>B</v>
          </cell>
        </row>
        <row r="3247">
          <cell r="B3247" t="str">
            <v>13D2010266</v>
          </cell>
          <cell r="C3247" t="str">
            <v>Lê Đức</v>
          </cell>
          <cell r="D3247" t="str">
            <v>Hậu</v>
          </cell>
          <cell r="E3247" t="str">
            <v>14.03.95</v>
          </cell>
          <cell r="F3247" t="str">
            <v>13CĐ-CK6</v>
          </cell>
          <cell r="H3247" t="str">
            <v>B</v>
          </cell>
        </row>
        <row r="3248">
          <cell r="B3248" t="str">
            <v>13D2010053</v>
          </cell>
          <cell r="C3248" t="str">
            <v>Nguyễn Công</v>
          </cell>
          <cell r="D3248" t="str">
            <v>Hậu</v>
          </cell>
          <cell r="E3248" t="str">
            <v>04.07.95</v>
          </cell>
          <cell r="F3248" t="str">
            <v>13CĐ-CK6</v>
          </cell>
          <cell r="G3248" t="str">
            <v>LPHT</v>
          </cell>
          <cell r="H3248" t="str">
            <v>B</v>
          </cell>
        </row>
        <row r="3249">
          <cell r="B3249" t="str">
            <v>13D2010271</v>
          </cell>
          <cell r="C3249" t="str">
            <v>Lê Trần Trung</v>
          </cell>
          <cell r="D3249" t="str">
            <v>Hiếu</v>
          </cell>
          <cell r="E3249" t="str">
            <v>04.10.95</v>
          </cell>
          <cell r="F3249" t="str">
            <v>13CĐ-CK6</v>
          </cell>
          <cell r="H3249" t="str">
            <v>B</v>
          </cell>
        </row>
        <row r="3250">
          <cell r="B3250" t="str">
            <v>13D2010282</v>
          </cell>
          <cell r="C3250" t="str">
            <v>Nguyễn Văn</v>
          </cell>
          <cell r="D3250" t="str">
            <v>Hiếu</v>
          </cell>
          <cell r="E3250" t="str">
            <v>10.07.94</v>
          </cell>
          <cell r="F3250" t="str">
            <v>13CĐ-CK6</v>
          </cell>
          <cell r="H3250" t="str">
            <v>B</v>
          </cell>
          <cell r="I3250" t="str">
            <v>VPNQ.VCC31.3CC14/4/14</v>
          </cell>
        </row>
        <row r="3251">
          <cell r="B3251" t="str">
            <v>13D2010065</v>
          </cell>
          <cell r="C3251" t="str">
            <v>Phạm Long</v>
          </cell>
          <cell r="D3251" t="str">
            <v>Hồ</v>
          </cell>
          <cell r="E3251" t="str">
            <v>25.11.94</v>
          </cell>
          <cell r="F3251" t="str">
            <v>13CĐ-CK6</v>
          </cell>
          <cell r="H3251" t="str">
            <v>B</v>
          </cell>
          <cell r="I3251" t="str">
            <v>GĐ.CCCM</v>
          </cell>
        </row>
        <row r="3252">
          <cell r="B3252" t="str">
            <v>13D2010083</v>
          </cell>
          <cell r="C3252" t="str">
            <v>Võ Thiện</v>
          </cell>
          <cell r="D3252" t="str">
            <v>Hóa</v>
          </cell>
          <cell r="E3252" t="str">
            <v>06.01.95</v>
          </cell>
          <cell r="F3252" t="str">
            <v>13CĐ-CK6</v>
          </cell>
        </row>
        <row r="3253">
          <cell r="B3253" t="str">
            <v>13D2010071</v>
          </cell>
          <cell r="C3253" t="str">
            <v>Nguyễn Văn</v>
          </cell>
          <cell r="D3253" t="str">
            <v>Hoàng</v>
          </cell>
          <cell r="E3253" t="str">
            <v>01.12.95</v>
          </cell>
          <cell r="F3253" t="str">
            <v>13CĐ-CK6</v>
          </cell>
          <cell r="H3253" t="str">
            <v>B</v>
          </cell>
        </row>
        <row r="3254">
          <cell r="B3254" t="str">
            <v>13D2010264</v>
          </cell>
          <cell r="C3254" t="str">
            <v xml:space="preserve">Phan Đình </v>
          </cell>
          <cell r="D3254" t="str">
            <v>Hoàng</v>
          </cell>
          <cell r="E3254" t="str">
            <v>10.08.93</v>
          </cell>
          <cell r="F3254" t="str">
            <v>13CĐ-CK6</v>
          </cell>
          <cell r="H3254" t="str">
            <v>B</v>
          </cell>
        </row>
        <row r="3255">
          <cell r="B3255" t="str">
            <v>13D2010077</v>
          </cell>
          <cell r="C3255" t="str">
            <v>Nguyễn Phước</v>
          </cell>
          <cell r="D3255" t="str">
            <v>Hưng</v>
          </cell>
          <cell r="E3255" t="str">
            <v>05.05.94</v>
          </cell>
          <cell r="F3255" t="str">
            <v>13CĐ-CK6</v>
          </cell>
          <cell r="H3255" t="str">
            <v>B</v>
          </cell>
        </row>
        <row r="3256">
          <cell r="B3256" t="str">
            <v>13D2010283</v>
          </cell>
          <cell r="C3256" t="str">
            <v>Ngô Quý</v>
          </cell>
          <cell r="D3256" t="str">
            <v>Huỳnh</v>
          </cell>
          <cell r="E3256" t="str">
            <v>14.07.95</v>
          </cell>
          <cell r="F3256" t="str">
            <v>13CĐ-CK6</v>
          </cell>
          <cell r="G3256" t="str">
            <v>LPKL</v>
          </cell>
          <cell r="H3256" t="str">
            <v>B</v>
          </cell>
        </row>
        <row r="3257">
          <cell r="B3257" t="str">
            <v>13D2010276</v>
          </cell>
          <cell r="C3257" t="str">
            <v>Nguyễn Hữu</v>
          </cell>
          <cell r="D3257" t="str">
            <v>Kiếm</v>
          </cell>
          <cell r="E3257" t="str">
            <v>08.04.93</v>
          </cell>
          <cell r="F3257" t="str">
            <v>13CĐ-CK6</v>
          </cell>
          <cell r="H3257" t="str">
            <v>B</v>
          </cell>
        </row>
        <row r="3258">
          <cell r="B3258" t="str">
            <v>13D2010270</v>
          </cell>
          <cell r="C3258" t="str">
            <v>Lâm Khải</v>
          </cell>
          <cell r="D3258" t="str">
            <v>Minh</v>
          </cell>
          <cell r="E3258" t="str">
            <v>04.05.94</v>
          </cell>
          <cell r="F3258" t="str">
            <v>13CĐ-CK6</v>
          </cell>
          <cell r="H3258" t="str">
            <v>B</v>
          </cell>
          <cell r="I3258" t="str">
            <v>BL 7/7/2014, tự ý nghỉ 16/05/2014</v>
          </cell>
        </row>
        <row r="3259">
          <cell r="B3259" t="str">
            <v>13D2010092</v>
          </cell>
          <cell r="C3259" t="str">
            <v>Chiếng Minh</v>
          </cell>
          <cell r="D3259" t="str">
            <v>Phú</v>
          </cell>
          <cell r="E3259" t="str">
            <v>17.05.95</v>
          </cell>
          <cell r="F3259" t="str">
            <v>13CĐ-CK6</v>
          </cell>
          <cell r="I3259" t="str">
            <v>DT.Hoa-ĐBKK</v>
          </cell>
        </row>
        <row r="3260">
          <cell r="B3260" t="str">
            <v>13D2010285</v>
          </cell>
          <cell r="C3260" t="str">
            <v>Đỗ Hữu Minh</v>
          </cell>
          <cell r="D3260" t="str">
            <v>Phước</v>
          </cell>
          <cell r="E3260" t="str">
            <v>12.11.94</v>
          </cell>
          <cell r="F3260" t="str">
            <v>13CĐ-CK6</v>
          </cell>
          <cell r="H3260" t="str">
            <v>B</v>
          </cell>
          <cell r="I3260" t="str">
            <v>Tự ý nghỉ từ 28/4/2014</v>
          </cell>
        </row>
        <row r="3261">
          <cell r="B3261" t="str">
            <v>13D2010286</v>
          </cell>
          <cell r="C3261" t="str">
            <v>Đặng Văn</v>
          </cell>
          <cell r="D3261" t="str">
            <v>Quang</v>
          </cell>
          <cell r="E3261" t="str">
            <v>03.09.94</v>
          </cell>
          <cell r="F3261" t="str">
            <v>13CĐ-CK6</v>
          </cell>
          <cell r="H3261" t="str">
            <v>B</v>
          </cell>
          <cell r="I3261" t="str">
            <v>VPNQ.TCC31.3KT14/4/14</v>
          </cell>
        </row>
        <row r="3262">
          <cell r="B3262" t="str">
            <v>13D2010277</v>
          </cell>
          <cell r="C3262" t="str">
            <v>Nguyễn Minh</v>
          </cell>
          <cell r="D3262" t="str">
            <v>Quang</v>
          </cell>
          <cell r="E3262" t="str">
            <v>21.11.94</v>
          </cell>
          <cell r="F3262" t="str">
            <v>13CĐ-CK6</v>
          </cell>
          <cell r="H3262" t="str">
            <v>B</v>
          </cell>
          <cell r="I3262" t="str">
            <v>Tự ý nghỉ từ 28/4/2014</v>
          </cell>
        </row>
        <row r="3263">
          <cell r="B3263" t="str">
            <v>13D2010169</v>
          </cell>
          <cell r="C3263" t="str">
            <v>Trần Ngọc</v>
          </cell>
          <cell r="D3263" t="str">
            <v>Quý</v>
          </cell>
          <cell r="E3263" t="str">
            <v>30.05.95</v>
          </cell>
          <cell r="F3263" t="str">
            <v>13CĐ-CK6</v>
          </cell>
          <cell r="H3263" t="str">
            <v>B</v>
          </cell>
          <cell r="I3263" t="str">
            <v>VPNQ.VCC31.3CC14/4/14</v>
          </cell>
        </row>
        <row r="3264">
          <cell r="B3264" t="str">
            <v>13D2010288</v>
          </cell>
          <cell r="C3264" t="str">
            <v>Nguyễn Quí</v>
          </cell>
          <cell r="D3264" t="str">
            <v>Tân</v>
          </cell>
          <cell r="E3264" t="str">
            <v>24.04.95</v>
          </cell>
          <cell r="F3264" t="str">
            <v>13CĐ-CK6</v>
          </cell>
          <cell r="H3264" t="str">
            <v>B</v>
          </cell>
        </row>
        <row r="3265">
          <cell r="B3265" t="str">
            <v>13D2010289</v>
          </cell>
          <cell r="C3265" t="str">
            <v>Nguyễn Văn</v>
          </cell>
          <cell r="D3265" t="str">
            <v>Tây</v>
          </cell>
          <cell r="E3265" t="str">
            <v>21.05.93</v>
          </cell>
          <cell r="F3265" t="str">
            <v>13CĐ-CK6</v>
          </cell>
          <cell r="H3265" t="str">
            <v>B</v>
          </cell>
        </row>
        <row r="3266">
          <cell r="B3266" t="str">
            <v>13D2010284</v>
          </cell>
          <cell r="C3266" t="str">
            <v>Nguyễn Đình</v>
          </cell>
          <cell r="D3266" t="str">
            <v>Thân</v>
          </cell>
          <cell r="E3266" t="str">
            <v>10.11.95</v>
          </cell>
          <cell r="F3266" t="str">
            <v>13CĐ-CK6</v>
          </cell>
          <cell r="H3266" t="str">
            <v>B</v>
          </cell>
        </row>
        <row r="3267">
          <cell r="B3267" t="str">
            <v>13D2010268</v>
          </cell>
          <cell r="C3267" t="str">
            <v>Võ Hoàng</v>
          </cell>
          <cell r="D3267" t="str">
            <v>Thiện</v>
          </cell>
          <cell r="E3267" t="str">
            <v>21.07.95</v>
          </cell>
          <cell r="F3267" t="str">
            <v>13CĐ-CK6</v>
          </cell>
          <cell r="H3267" t="str">
            <v>B</v>
          </cell>
        </row>
        <row r="3268">
          <cell r="B3268" t="str">
            <v>13D2010265</v>
          </cell>
          <cell r="C3268" t="str">
            <v>Nguyễn Duy</v>
          </cell>
          <cell r="D3268" t="str">
            <v>Thuận</v>
          </cell>
          <cell r="E3268" t="str">
            <v>26.06.95</v>
          </cell>
          <cell r="F3268" t="str">
            <v>13CĐ-CK6</v>
          </cell>
          <cell r="H3268" t="str">
            <v>B</v>
          </cell>
        </row>
        <row r="3269">
          <cell r="B3269" t="str">
            <v>13D2010291</v>
          </cell>
          <cell r="C3269" t="str">
            <v xml:space="preserve">Lê Công </v>
          </cell>
          <cell r="D3269" t="str">
            <v>Toàn</v>
          </cell>
          <cell r="E3269" t="str">
            <v>20.05.93</v>
          </cell>
          <cell r="F3269" t="str">
            <v>13CĐ-CK6</v>
          </cell>
          <cell r="H3269" t="str">
            <v>B</v>
          </cell>
          <cell r="I3269" t="str">
            <v>VPNQ.VCC31.3CC14/4/14</v>
          </cell>
        </row>
        <row r="3270">
          <cell r="B3270" t="str">
            <v>13D2010278</v>
          </cell>
          <cell r="C3270" t="str">
            <v>Trần Lê Bảo</v>
          </cell>
          <cell r="D3270" t="str">
            <v>Toàn</v>
          </cell>
          <cell r="E3270" t="str">
            <v>03.12.95</v>
          </cell>
          <cell r="F3270" t="str">
            <v>13CĐ-CK6</v>
          </cell>
          <cell r="H3270" t="str">
            <v>B</v>
          </cell>
        </row>
        <row r="3271">
          <cell r="B3271" t="str">
            <v>13D2010263</v>
          </cell>
          <cell r="C3271" t="str">
            <v>Nguyễn Minh</v>
          </cell>
          <cell r="D3271" t="str">
            <v>Trí</v>
          </cell>
          <cell r="E3271" t="str">
            <v>31.03.95</v>
          </cell>
          <cell r="F3271" t="str">
            <v>13CĐ-CK6</v>
          </cell>
          <cell r="H3271" t="str">
            <v>B</v>
          </cell>
        </row>
        <row r="3272">
          <cell r="B3272" t="str">
            <v>13D2010269</v>
          </cell>
          <cell r="C3272" t="str">
            <v>Chế Quang</v>
          </cell>
          <cell r="D3272" t="str">
            <v>Triều</v>
          </cell>
          <cell r="E3272" t="str">
            <v>05.11.94</v>
          </cell>
          <cell r="F3272" t="str">
            <v>13CĐ-CK6</v>
          </cell>
          <cell r="H3272" t="str">
            <v>B</v>
          </cell>
          <cell r="I3272" t="str">
            <v>VPNQ.VCC31.3CC14/4/14</v>
          </cell>
        </row>
        <row r="3273">
          <cell r="B3273" t="str">
            <v>13D2010252</v>
          </cell>
          <cell r="C3273" t="str">
            <v>Bùi Văn</v>
          </cell>
          <cell r="D3273" t="str">
            <v>Tuấn</v>
          </cell>
          <cell r="E3273" t="str">
            <v>29.11.95</v>
          </cell>
          <cell r="F3273" t="str">
            <v>13CĐ-CK6</v>
          </cell>
          <cell r="H3273" t="str">
            <v>B</v>
          </cell>
        </row>
        <row r="3274">
          <cell r="B3274" t="str">
            <v>13D2010039</v>
          </cell>
          <cell r="C3274" t="str">
            <v>Hoàng Kim</v>
          </cell>
          <cell r="D3274" t="str">
            <v>Tùng</v>
          </cell>
          <cell r="E3274" t="str">
            <v>10.08.95</v>
          </cell>
          <cell r="F3274" t="str">
            <v>13CĐ-CK6</v>
          </cell>
        </row>
        <row r="3275">
          <cell r="B3275" t="str">
            <v>13D2010251</v>
          </cell>
          <cell r="C3275" t="str">
            <v>Lê Hồng</v>
          </cell>
          <cell r="D3275" t="str">
            <v>Viễn</v>
          </cell>
          <cell r="E3275" t="str">
            <v>30.12.95</v>
          </cell>
          <cell r="F3275" t="str">
            <v>13CĐ-CK6</v>
          </cell>
          <cell r="H3275" t="str">
            <v>B</v>
          </cell>
        </row>
        <row r="3276">
          <cell r="B3276" t="str">
            <v>13D2010281</v>
          </cell>
          <cell r="C3276" t="str">
            <v xml:space="preserve">Nguyễn Đình </v>
          </cell>
          <cell r="D3276" t="str">
            <v>Ý</v>
          </cell>
          <cell r="E3276" t="str">
            <v>23.01.95</v>
          </cell>
          <cell r="F3276" t="str">
            <v>13CĐ-CK6</v>
          </cell>
          <cell r="H3276" t="str">
            <v>B</v>
          </cell>
          <cell r="I3276" t="str">
            <v>VPNQ.VCC31.3CC14/4/14</v>
          </cell>
        </row>
        <row r="3277">
          <cell r="B3277" t="str">
            <v>13D2010297</v>
          </cell>
          <cell r="C3277" t="str">
            <v>Phạm Thạch</v>
          </cell>
          <cell r="D3277" t="str">
            <v>Midol</v>
          </cell>
          <cell r="E3277" t="str">
            <v>08.06.94</v>
          </cell>
          <cell r="F3277" t="str">
            <v>13CĐ-CK6</v>
          </cell>
          <cell r="H3277" t="str">
            <v>B</v>
          </cell>
          <cell r="I3277" t="str">
            <v>Tự ý nghỉ từ 28/4/2014</v>
          </cell>
        </row>
        <row r="3278">
          <cell r="B3278" t="str">
            <v>13D2050006</v>
          </cell>
          <cell r="C3278" t="str">
            <v>Lê Vạn</v>
          </cell>
          <cell r="D3278" t="str">
            <v>Bảo</v>
          </cell>
          <cell r="E3278" t="str">
            <v>24.02.95</v>
          </cell>
          <cell r="F3278" t="str">
            <v>13CĐ-Ô1</v>
          </cell>
          <cell r="H3278" t="str">
            <v>B</v>
          </cell>
        </row>
        <row r="3279">
          <cell r="B3279" t="str">
            <v>13D2050011</v>
          </cell>
          <cell r="C3279" t="str">
            <v>Đặng Minh</v>
          </cell>
          <cell r="D3279" t="str">
            <v>Châu</v>
          </cell>
          <cell r="E3279" t="str">
            <v>29.11.95</v>
          </cell>
          <cell r="F3279" t="str">
            <v>13CĐ-Ô1</v>
          </cell>
          <cell r="H3279" t="str">
            <v>B</v>
          </cell>
        </row>
        <row r="3280">
          <cell r="B3280" t="str">
            <v>13D2050031</v>
          </cell>
          <cell r="C3280" t="str">
            <v>Lê Vũ</v>
          </cell>
          <cell r="D3280" t="str">
            <v>Đạt</v>
          </cell>
          <cell r="E3280" t="str">
            <v>08.08.93</v>
          </cell>
          <cell r="F3280" t="str">
            <v>13CĐ-Ô1</v>
          </cell>
          <cell r="G3280" t="str">
            <v>LPKL</v>
          </cell>
          <cell r="H3280" t="str">
            <v>B</v>
          </cell>
        </row>
        <row r="3281">
          <cell r="B3281" t="str">
            <v>13D2050041</v>
          </cell>
          <cell r="C3281" t="str">
            <v>Nguyễn Hữu</v>
          </cell>
          <cell r="D3281" t="str">
            <v>Đức</v>
          </cell>
          <cell r="E3281" t="str">
            <v>12.02.94</v>
          </cell>
          <cell r="F3281" t="str">
            <v>13CĐ-Ô1</v>
          </cell>
          <cell r="H3281" t="str">
            <v>B</v>
          </cell>
        </row>
        <row r="3282">
          <cell r="B3282" t="str">
            <v>13D2050046</v>
          </cell>
          <cell r="C3282" t="str">
            <v>Lê Thanh</v>
          </cell>
          <cell r="D3282" t="str">
            <v>Hải</v>
          </cell>
          <cell r="E3282" t="str">
            <v>26.03.95</v>
          </cell>
          <cell r="F3282" t="str">
            <v>13CĐ-Ô1</v>
          </cell>
        </row>
        <row r="3283">
          <cell r="B3283" t="str">
            <v>13D2050061</v>
          </cell>
          <cell r="C3283" t="str">
            <v>Dương Xuân</v>
          </cell>
          <cell r="D3283" t="str">
            <v>Hậu</v>
          </cell>
          <cell r="E3283" t="str">
            <v>04.09.95</v>
          </cell>
          <cell r="F3283" t="str">
            <v>13CĐ-Ô1</v>
          </cell>
          <cell r="H3283" t="str">
            <v>B</v>
          </cell>
          <cell r="I3283" t="str">
            <v>BL 19/06/2014</v>
          </cell>
        </row>
        <row r="3284">
          <cell r="B3284" t="str">
            <v>13D2050307</v>
          </cell>
          <cell r="C3284" t="str">
            <v>Nguyễn Đức</v>
          </cell>
          <cell r="D3284" t="str">
            <v>Hậu</v>
          </cell>
          <cell r="E3284" t="str">
            <v>11.03.95</v>
          </cell>
          <cell r="F3284" t="str">
            <v>13CĐ-Ô1</v>
          </cell>
          <cell r="H3284" t="str">
            <v>B</v>
          </cell>
          <cell r="I3284" t="str">
            <v>ĐT sang</v>
          </cell>
        </row>
        <row r="3285">
          <cell r="B3285" t="str">
            <v>13D2050306</v>
          </cell>
          <cell r="C3285" t="str">
            <v xml:space="preserve">Trần Ngọc </v>
          </cell>
          <cell r="D3285" t="str">
            <v>Hồ</v>
          </cell>
          <cell r="E3285" t="str">
            <v>21.02.94</v>
          </cell>
          <cell r="F3285" t="str">
            <v>13CĐ-Ô1</v>
          </cell>
          <cell r="H3285" t="str">
            <v>B</v>
          </cell>
        </row>
        <row r="3286">
          <cell r="B3286" t="str">
            <v>13D2050290</v>
          </cell>
          <cell r="C3286" t="str">
            <v>Đoàn Hữu</v>
          </cell>
          <cell r="D3286" t="str">
            <v>Hòa</v>
          </cell>
          <cell r="E3286" t="str">
            <v>14.04.95</v>
          </cell>
          <cell r="F3286" t="str">
            <v>13CĐ-Ô1</v>
          </cell>
          <cell r="H3286" t="str">
            <v>B</v>
          </cell>
        </row>
        <row r="3287">
          <cell r="B3287" t="str">
            <v>13D2050081</v>
          </cell>
          <cell r="C3287" t="str">
            <v>Bùi Quang</v>
          </cell>
          <cell r="D3287" t="str">
            <v>Huy</v>
          </cell>
          <cell r="E3287" t="str">
            <v>28.12.95</v>
          </cell>
          <cell r="F3287" t="str">
            <v>13CĐ-Ô1</v>
          </cell>
          <cell r="H3287" t="str">
            <v>B</v>
          </cell>
        </row>
        <row r="3288">
          <cell r="B3288" t="str">
            <v>13D2050086</v>
          </cell>
          <cell r="C3288" t="str">
            <v>Trần Hữu</v>
          </cell>
          <cell r="D3288" t="str">
            <v>Huy</v>
          </cell>
          <cell r="E3288" t="str">
            <v>18.03.95</v>
          </cell>
          <cell r="F3288" t="str">
            <v>13CĐ-Ô1</v>
          </cell>
          <cell r="H3288" t="str">
            <v>B</v>
          </cell>
        </row>
        <row r="3289">
          <cell r="B3289" t="str">
            <v>13D2050091</v>
          </cell>
          <cell r="C3289" t="str">
            <v>Nguyễn Dương</v>
          </cell>
          <cell r="D3289" t="str">
            <v>Khang</v>
          </cell>
          <cell r="E3289" t="str">
            <v>24.09.95</v>
          </cell>
          <cell r="F3289" t="str">
            <v>13CĐ-Ô1</v>
          </cell>
          <cell r="H3289" t="str">
            <v>B</v>
          </cell>
        </row>
        <row r="3290">
          <cell r="B3290" t="str">
            <v>13D2050101</v>
          </cell>
          <cell r="C3290" t="str">
            <v>Nguyễn Đức</v>
          </cell>
          <cell r="D3290" t="str">
            <v>Lộc</v>
          </cell>
          <cell r="E3290" t="str">
            <v>20.07.93</v>
          </cell>
          <cell r="F3290" t="str">
            <v>13CĐ-Ô1</v>
          </cell>
        </row>
        <row r="3291">
          <cell r="B3291" t="str">
            <v>13D2050276</v>
          </cell>
          <cell r="C3291" t="str">
            <v>Nguyễn Văn</v>
          </cell>
          <cell r="D3291" t="str">
            <v>Lợi</v>
          </cell>
          <cell r="E3291" t="str">
            <v>12.02.95</v>
          </cell>
          <cell r="F3291" t="str">
            <v>13CĐ-Ô1</v>
          </cell>
          <cell r="H3291" t="str">
            <v>B</v>
          </cell>
        </row>
        <row r="3292">
          <cell r="B3292" t="str">
            <v>13D2050103</v>
          </cell>
          <cell r="C3292" t="str">
            <v xml:space="preserve">Đinh Hoàng </v>
          </cell>
          <cell r="D3292" t="str">
            <v>Long</v>
          </cell>
          <cell r="E3292" t="str">
            <v>28.07.95</v>
          </cell>
          <cell r="F3292" t="str">
            <v>13CĐ-Ô1</v>
          </cell>
          <cell r="H3292" t="str">
            <v>B</v>
          </cell>
        </row>
        <row r="3293">
          <cell r="B3293" t="str">
            <v>13D2050106</v>
          </cell>
          <cell r="C3293" t="str">
            <v>Lê Minh</v>
          </cell>
          <cell r="D3293" t="str">
            <v>Long</v>
          </cell>
          <cell r="E3293" t="str">
            <v>18.08.95</v>
          </cell>
          <cell r="F3293" t="str">
            <v>13CĐ-Ô1</v>
          </cell>
          <cell r="H3293" t="str">
            <v>B</v>
          </cell>
        </row>
        <row r="3294">
          <cell r="B3294" t="str">
            <v>13D2050110</v>
          </cell>
          <cell r="C3294" t="str">
            <v>Trần Ngọc</v>
          </cell>
          <cell r="D3294" t="str">
            <v>Long</v>
          </cell>
          <cell r="E3294" t="str">
            <v>14.06.95</v>
          </cell>
          <cell r="F3294" t="str">
            <v>13CĐ-Ô1</v>
          </cell>
        </row>
        <row r="3295">
          <cell r="B3295" t="str">
            <v>13D2050111</v>
          </cell>
          <cell r="C3295" t="str">
            <v>Vòng Văn</v>
          </cell>
          <cell r="D3295" t="str">
            <v>Lực</v>
          </cell>
          <cell r="E3295" t="str">
            <v>04.03.93</v>
          </cell>
          <cell r="F3295" t="str">
            <v>13CĐ-Ô1</v>
          </cell>
          <cell r="H3295" t="str">
            <v>B</v>
          </cell>
          <cell r="I3295" t="str">
            <v>DT.Hoa-VPNQ04/3/2014CC</v>
          </cell>
        </row>
        <row r="3296">
          <cell r="B3296" t="str">
            <v>13D2050266</v>
          </cell>
          <cell r="C3296" t="str">
            <v>Bùi Xuân</v>
          </cell>
          <cell r="D3296" t="str">
            <v>Nam</v>
          </cell>
          <cell r="E3296" t="str">
            <v>08.04.95</v>
          </cell>
          <cell r="F3296" t="str">
            <v>13CĐ-Ô1</v>
          </cell>
          <cell r="H3296" t="str">
            <v>B</v>
          </cell>
        </row>
        <row r="3297">
          <cell r="B3297" t="str">
            <v>13D2050141</v>
          </cell>
          <cell r="C3297" t="str">
            <v>Trần Duy</v>
          </cell>
          <cell r="D3297" t="str">
            <v>Nhứt</v>
          </cell>
          <cell r="E3297" t="str">
            <v>15.12.95</v>
          </cell>
          <cell r="F3297" t="str">
            <v>13CĐ-Ô1</v>
          </cell>
          <cell r="H3297" t="str">
            <v>B</v>
          </cell>
        </row>
        <row r="3298">
          <cell r="B3298" t="str">
            <v>13D2050146</v>
          </cell>
          <cell r="C3298" t="str">
            <v>Trần Văn</v>
          </cell>
          <cell r="D3298" t="str">
            <v>Phú</v>
          </cell>
          <cell r="E3298" t="str">
            <v>24.09.94</v>
          </cell>
          <cell r="F3298" t="str">
            <v>13CĐ-Ô1</v>
          </cell>
          <cell r="H3298" t="str">
            <v>B</v>
          </cell>
          <cell r="I3298" t="str">
            <v>BL 17/09/2014</v>
          </cell>
        </row>
        <row r="3299">
          <cell r="B3299" t="str">
            <v>13D2050151</v>
          </cell>
          <cell r="C3299" t="str">
            <v>Mai Hữu</v>
          </cell>
          <cell r="D3299" t="str">
            <v>Phước</v>
          </cell>
          <cell r="E3299" t="str">
            <v>29.12.94</v>
          </cell>
          <cell r="F3299" t="str">
            <v>13CĐ-Ô1</v>
          </cell>
        </row>
        <row r="3300">
          <cell r="B3300" t="str">
            <v>13D2050156</v>
          </cell>
          <cell r="C3300" t="str">
            <v>Nguyễn Hoàng</v>
          </cell>
          <cell r="D3300" t="str">
            <v>Quân</v>
          </cell>
          <cell r="E3300" t="str">
            <v>25.12.95</v>
          </cell>
          <cell r="F3300" t="str">
            <v>13CĐ-Ô1</v>
          </cell>
          <cell r="H3300" t="str">
            <v>B</v>
          </cell>
        </row>
        <row r="3301">
          <cell r="B3301" t="str">
            <v>13D2050161</v>
          </cell>
          <cell r="C3301" t="str">
            <v>Trần</v>
          </cell>
          <cell r="D3301" t="str">
            <v>Quý</v>
          </cell>
          <cell r="E3301" t="str">
            <v>21.07.94</v>
          </cell>
          <cell r="F3301" t="str">
            <v>13CĐ-Ô1</v>
          </cell>
          <cell r="H3301" t="str">
            <v>B</v>
          </cell>
        </row>
        <row r="3302">
          <cell r="B3302" t="str">
            <v>13D2050166</v>
          </cell>
          <cell r="C3302" t="str">
            <v>Huỳnh Văn</v>
          </cell>
          <cell r="D3302" t="str">
            <v>Sinh</v>
          </cell>
          <cell r="E3302" t="str">
            <v>12.11.95</v>
          </cell>
          <cell r="F3302" t="str">
            <v>13CĐ-Ô1</v>
          </cell>
          <cell r="H3302" t="str">
            <v>B</v>
          </cell>
        </row>
        <row r="3303">
          <cell r="B3303" t="str">
            <v>13D2050171</v>
          </cell>
          <cell r="C3303" t="str">
            <v>Nguyễn Minh</v>
          </cell>
          <cell r="D3303" t="str">
            <v>Tâm</v>
          </cell>
          <cell r="E3303" t="str">
            <v>05.05.94</v>
          </cell>
          <cell r="F3303" t="str">
            <v>13CĐ-Ô1</v>
          </cell>
        </row>
        <row r="3304">
          <cell r="B3304" t="str">
            <v>13D2050181</v>
          </cell>
          <cell r="C3304" t="str">
            <v>Trần Việt</v>
          </cell>
          <cell r="D3304" t="str">
            <v>Thắng</v>
          </cell>
          <cell r="E3304" t="str">
            <v>02.01.94</v>
          </cell>
          <cell r="F3304" t="str">
            <v>13CĐ-Ô1</v>
          </cell>
          <cell r="G3304" t="str">
            <v>LT</v>
          </cell>
          <cell r="H3304" t="str">
            <v>B</v>
          </cell>
        </row>
        <row r="3305">
          <cell r="B3305" t="str">
            <v>13D2050196</v>
          </cell>
          <cell r="C3305" t="str">
            <v>Phạm Hoàng</v>
          </cell>
          <cell r="D3305" t="str">
            <v>Thiên</v>
          </cell>
          <cell r="E3305" t="str">
            <v>12.02.95</v>
          </cell>
          <cell r="F3305" t="str">
            <v>13CĐ-Ô1</v>
          </cell>
          <cell r="H3305" t="str">
            <v>B</v>
          </cell>
          <cell r="I3305" t="str">
            <v>GĐ.CCCM-VPNQ04/3/2014CC</v>
          </cell>
        </row>
        <row r="3306">
          <cell r="B3306" t="str">
            <v>13D2050201</v>
          </cell>
          <cell r="C3306" t="str">
            <v>Trần Kim</v>
          </cell>
          <cell r="D3306" t="str">
            <v>Thông</v>
          </cell>
          <cell r="E3306" t="str">
            <v>08.04.95</v>
          </cell>
          <cell r="F3306" t="str">
            <v>13CĐ-Ô1</v>
          </cell>
        </row>
        <row r="3307">
          <cell r="B3307" t="str">
            <v>13D2050202</v>
          </cell>
          <cell r="C3307" t="str">
            <v>Đỗ Thị Cẩm</v>
          </cell>
          <cell r="D3307" t="str">
            <v>Thu</v>
          </cell>
          <cell r="E3307" t="str">
            <v>09.04.95</v>
          </cell>
          <cell r="F3307" t="str">
            <v>13CĐ-Ô1</v>
          </cell>
          <cell r="G3307" t="str">
            <v>Nữ</v>
          </cell>
          <cell r="H3307" t="str">
            <v>B</v>
          </cell>
          <cell r="I3307" t="str">
            <v>LPHT</v>
          </cell>
        </row>
        <row r="3308">
          <cell r="B3308" t="str">
            <v>13D2050211</v>
          </cell>
          <cell r="C3308" t="str">
            <v>Phạm Minh</v>
          </cell>
          <cell r="D3308" t="str">
            <v>Tiến</v>
          </cell>
          <cell r="E3308" t="str">
            <v>01.01.95</v>
          </cell>
          <cell r="F3308" t="str">
            <v>13CĐ-Ô1</v>
          </cell>
          <cell r="H3308" t="str">
            <v>B</v>
          </cell>
        </row>
        <row r="3309">
          <cell r="B3309" t="str">
            <v>13D2050216</v>
          </cell>
          <cell r="C3309" t="str">
            <v>Lương Văn</v>
          </cell>
          <cell r="D3309" t="str">
            <v>Tình</v>
          </cell>
          <cell r="E3309" t="str">
            <v>01.01.95</v>
          </cell>
          <cell r="F3309" t="str">
            <v>13CĐ-Ô1</v>
          </cell>
          <cell r="H3309" t="str">
            <v>B</v>
          </cell>
        </row>
        <row r="3310">
          <cell r="B3310" t="str">
            <v>13D2050221</v>
          </cell>
          <cell r="C3310" t="str">
            <v>Nguyễn Hữu Minh</v>
          </cell>
          <cell r="D3310" t="str">
            <v>Trí</v>
          </cell>
          <cell r="E3310" t="str">
            <v>25.08.95</v>
          </cell>
          <cell r="F3310" t="str">
            <v>13CĐ-Ô1</v>
          </cell>
        </row>
        <row r="3311">
          <cell r="B3311" t="str">
            <v>13D2050286</v>
          </cell>
          <cell r="C3311" t="str">
            <v>Lê Văn</v>
          </cell>
          <cell r="D3311" t="str">
            <v>Trọng</v>
          </cell>
          <cell r="E3311" t="str">
            <v>06.06.95</v>
          </cell>
          <cell r="F3311" t="str">
            <v>13CĐ-Ô1</v>
          </cell>
          <cell r="H3311" t="str">
            <v>B</v>
          </cell>
        </row>
        <row r="3312">
          <cell r="B3312" t="str">
            <v>13D2050226</v>
          </cell>
          <cell r="C3312" t="str">
            <v>Nguyễn Đức</v>
          </cell>
          <cell r="D3312" t="str">
            <v>Trọng</v>
          </cell>
          <cell r="E3312" t="str">
            <v>15.08.95</v>
          </cell>
          <cell r="F3312" t="str">
            <v>13CĐ-Ô1</v>
          </cell>
          <cell r="H3312" t="str">
            <v>B</v>
          </cell>
        </row>
        <row r="3313">
          <cell r="B3313" t="str">
            <v>13D2050236</v>
          </cell>
          <cell r="C3313" t="str">
            <v>Hà Anh</v>
          </cell>
          <cell r="D3313" t="str">
            <v>Tú</v>
          </cell>
          <cell r="E3313" t="str">
            <v>05.06.94</v>
          </cell>
          <cell r="F3313" t="str">
            <v>13CĐ-Ô1</v>
          </cell>
        </row>
        <row r="3314">
          <cell r="B3314" t="str">
            <v>13D2050241</v>
          </cell>
          <cell r="C3314" t="str">
            <v>Nguyễn Minh</v>
          </cell>
          <cell r="D3314" t="str">
            <v>Tuấn</v>
          </cell>
          <cell r="E3314" t="str">
            <v>24.03.95</v>
          </cell>
          <cell r="F3314" t="str">
            <v>13CĐ-Ô1</v>
          </cell>
          <cell r="H3314" t="str">
            <v>B</v>
          </cell>
        </row>
        <row r="3315">
          <cell r="B3315" t="str">
            <v>13D2050288</v>
          </cell>
          <cell r="C3315" t="str">
            <v>Phan Đoàn Anh</v>
          </cell>
          <cell r="D3315" t="str">
            <v>Tuấn</v>
          </cell>
          <cell r="E3315" t="str">
            <v>07.08.94</v>
          </cell>
          <cell r="F3315" t="str">
            <v>13CĐ-Ô1</v>
          </cell>
          <cell r="H3315" t="str">
            <v>B</v>
          </cell>
        </row>
        <row r="3316">
          <cell r="B3316" t="str">
            <v>13D2050246</v>
          </cell>
          <cell r="C3316" t="str">
            <v>Nguyễn Kế</v>
          </cell>
          <cell r="D3316" t="str">
            <v>Tường</v>
          </cell>
          <cell r="E3316" t="str">
            <v>13.10.95</v>
          </cell>
          <cell r="F3316" t="str">
            <v>13CĐ-Ô1</v>
          </cell>
          <cell r="H3316" t="str">
            <v>B</v>
          </cell>
        </row>
        <row r="3317">
          <cell r="B3317" t="str">
            <v>13D2050275</v>
          </cell>
          <cell r="C3317" t="str">
            <v>Phạm</v>
          </cell>
          <cell r="D3317" t="str">
            <v>Tuyền</v>
          </cell>
          <cell r="E3317" t="str">
            <v>15.03.95</v>
          </cell>
          <cell r="F3317" t="str">
            <v>13CĐ-Ô1</v>
          </cell>
          <cell r="H3317" t="str">
            <v>B</v>
          </cell>
          <cell r="I3317" t="str">
            <v>CK sang</v>
          </cell>
        </row>
        <row r="3318">
          <cell r="B3318" t="str">
            <v>13D2050251</v>
          </cell>
          <cell r="C3318" t="str">
            <v>Nguyễn Hoàng</v>
          </cell>
          <cell r="D3318" t="str">
            <v>Việt</v>
          </cell>
          <cell r="E3318" t="str">
            <v>28.12.95</v>
          </cell>
          <cell r="F3318" t="str">
            <v>13CĐ-Ô1</v>
          </cell>
        </row>
        <row r="3319">
          <cell r="B3319" t="str">
            <v>12D2050084</v>
          </cell>
          <cell r="C3319" t="str">
            <v>Nguyễn Minh</v>
          </cell>
          <cell r="D3319" t="str">
            <v>Trí</v>
          </cell>
          <cell r="E3319" t="str">
            <v>01.09.94</v>
          </cell>
          <cell r="F3319" t="str">
            <v>13CĐ-Ô1</v>
          </cell>
          <cell r="G3319" t="str">
            <v>r</v>
          </cell>
          <cell r="I3319" t="str">
            <v>BL.12CĐ-Ô2(HK2)</v>
          </cell>
        </row>
        <row r="3320">
          <cell r="B3320" t="str">
            <v>13D2050002</v>
          </cell>
          <cell r="C3320" t="str">
            <v>Hồ Tuấn</v>
          </cell>
          <cell r="D3320" t="str">
            <v>Anh</v>
          </cell>
          <cell r="E3320" t="str">
            <v>10.08.94</v>
          </cell>
          <cell r="F3320" t="str">
            <v>13CĐ-Ô2</v>
          </cell>
          <cell r="H3320" t="str">
            <v>B</v>
          </cell>
        </row>
        <row r="3321">
          <cell r="B3321" t="str">
            <v>13D2050293</v>
          </cell>
          <cell r="C3321" t="str">
            <v>Đặng Trần Hoàng</v>
          </cell>
          <cell r="D3321" t="str">
            <v>Ân</v>
          </cell>
          <cell r="E3321" t="str">
            <v>17.07.95</v>
          </cell>
          <cell r="F3321" t="str">
            <v>13CĐ-Ô2</v>
          </cell>
          <cell r="H3321" t="str">
            <v>B</v>
          </cell>
        </row>
        <row r="3322">
          <cell r="B3322" t="str">
            <v>13D2050007</v>
          </cell>
          <cell r="C3322" t="str">
            <v>Dương Văn</v>
          </cell>
          <cell r="D3322" t="str">
            <v>Bình</v>
          </cell>
          <cell r="E3322" t="str">
            <v>04.10.93</v>
          </cell>
          <cell r="F3322" t="str">
            <v>13CĐ-Ô2</v>
          </cell>
          <cell r="H3322" t="str">
            <v>B</v>
          </cell>
          <cell r="I3322" t="str">
            <v>VPNQ.VCC31.3CC14/4/14</v>
          </cell>
        </row>
        <row r="3323">
          <cell r="B3323" t="str">
            <v>13D2050012</v>
          </cell>
          <cell r="C3323" t="str">
            <v>Phan Bá</v>
          </cell>
          <cell r="D3323" t="str">
            <v>Chung</v>
          </cell>
          <cell r="E3323" t="str">
            <v>12.01.95</v>
          </cell>
          <cell r="F3323" t="str">
            <v>13CĐ-Ô2</v>
          </cell>
          <cell r="H3323" t="str">
            <v>B</v>
          </cell>
          <cell r="I3323" t="str">
            <v>VPNQ04/3/2014CC</v>
          </cell>
        </row>
        <row r="3324">
          <cell r="B3324" t="str">
            <v>13D2050294</v>
          </cell>
          <cell r="C3324" t="str">
            <v xml:space="preserve">Nguyễn Đình Quốc </v>
          </cell>
          <cell r="D3324" t="str">
            <v>Cường</v>
          </cell>
          <cell r="E3324" t="str">
            <v>17.10.95</v>
          </cell>
          <cell r="F3324" t="str">
            <v>13CĐ-Ô2</v>
          </cell>
          <cell r="H3324" t="str">
            <v>B</v>
          </cell>
          <cell r="I3324" t="str">
            <v>con TB 4/4-VPNQ.VCC31/3CC14/4/14</v>
          </cell>
        </row>
        <row r="3325">
          <cell r="B3325" t="str">
            <v>13D2050274</v>
          </cell>
          <cell r="C3325" t="str">
            <v>Nguyễn Hữu</v>
          </cell>
          <cell r="D3325" t="str">
            <v>Cường</v>
          </cell>
          <cell r="E3325" t="str">
            <v>05.07.95</v>
          </cell>
          <cell r="F3325" t="str">
            <v>13CĐ-Ô2</v>
          </cell>
          <cell r="H3325" t="str">
            <v>B</v>
          </cell>
          <cell r="I3325" t="str">
            <v>VPNQ.VCC31.3CC14/4/14</v>
          </cell>
        </row>
        <row r="3326">
          <cell r="B3326" t="str">
            <v>13D2050017</v>
          </cell>
          <cell r="C3326" t="str">
            <v>Nguyễn Tiến</v>
          </cell>
          <cell r="D3326" t="str">
            <v>Dân</v>
          </cell>
          <cell r="E3326" t="str">
            <v>06.01.94</v>
          </cell>
          <cell r="F3326" t="str">
            <v>13CĐ-Ô2</v>
          </cell>
          <cell r="H3326" t="str">
            <v>B</v>
          </cell>
        </row>
        <row r="3327">
          <cell r="B3327" t="str">
            <v>13D2050022</v>
          </cell>
          <cell r="C3327" t="str">
            <v>Lê Triều</v>
          </cell>
          <cell r="D3327" t="str">
            <v>Dương</v>
          </cell>
          <cell r="E3327" t="str">
            <v>04.11.95</v>
          </cell>
          <cell r="F3327" t="str">
            <v>13CĐ-Ô2</v>
          </cell>
          <cell r="H3327" t="str">
            <v>B</v>
          </cell>
        </row>
        <row r="3328">
          <cell r="B3328" t="str">
            <v>13D2050027</v>
          </cell>
          <cell r="C3328" t="str">
            <v>Tạ Quốc</v>
          </cell>
          <cell r="D3328" t="str">
            <v>Duy</v>
          </cell>
          <cell r="E3328" t="str">
            <v>01.08.95</v>
          </cell>
          <cell r="F3328" t="str">
            <v>13CĐ-Ô2</v>
          </cell>
          <cell r="H3328" t="str">
            <v>B</v>
          </cell>
          <cell r="I3328" t="str">
            <v>VPNQ04/3/2014CC</v>
          </cell>
        </row>
        <row r="3329">
          <cell r="B3329" t="str">
            <v>13D2050032</v>
          </cell>
          <cell r="C3329" t="str">
            <v>Nguyễn Tấn</v>
          </cell>
          <cell r="D3329" t="str">
            <v>Đạt</v>
          </cell>
          <cell r="E3329" t="str">
            <v>12.07.95</v>
          </cell>
          <cell r="F3329" t="str">
            <v>13CĐ-Ô2</v>
          </cell>
          <cell r="H3329" t="str">
            <v>B</v>
          </cell>
        </row>
        <row r="3330">
          <cell r="B3330" t="str">
            <v>13D2050037</v>
          </cell>
          <cell r="C3330" t="str">
            <v>Nguyễn Đức</v>
          </cell>
          <cell r="D3330" t="str">
            <v>Đoàn</v>
          </cell>
          <cell r="E3330" t="str">
            <v>25.05.95</v>
          </cell>
          <cell r="F3330" t="str">
            <v>13CĐ-Ô2</v>
          </cell>
          <cell r="H3330" t="str">
            <v>B</v>
          </cell>
          <cell r="I3330" t="str">
            <v>VPNQ04/3/2014CC-VPNQ.VCC31/3CC2_14/4/14</v>
          </cell>
        </row>
        <row r="3331">
          <cell r="B3331" t="str">
            <v>13D2050042</v>
          </cell>
          <cell r="C3331" t="str">
            <v>Nguyễn Văn</v>
          </cell>
          <cell r="D3331" t="str">
            <v>Đức</v>
          </cell>
          <cell r="E3331" t="str">
            <v>12.07.95</v>
          </cell>
          <cell r="F3331" t="str">
            <v>13CĐ-Ô2</v>
          </cell>
          <cell r="H3331" t="str">
            <v>B</v>
          </cell>
        </row>
        <row r="3332">
          <cell r="B3332" t="str">
            <v>13D2050052</v>
          </cell>
          <cell r="C3332" t="str">
            <v>Trần Trọng</v>
          </cell>
          <cell r="D3332" t="str">
            <v>Hân</v>
          </cell>
          <cell r="E3332" t="str">
            <v>05.03.95</v>
          </cell>
          <cell r="F3332" t="str">
            <v>13CĐ-Ô2</v>
          </cell>
          <cell r="H3332" t="str">
            <v>B</v>
          </cell>
          <cell r="I3332" t="str">
            <v>VPNQ.VCC31.3CC14/4/14</v>
          </cell>
        </row>
        <row r="3333">
          <cell r="B3333" t="str">
            <v>13D2050062</v>
          </cell>
          <cell r="C3333" t="str">
            <v>Lư Trung</v>
          </cell>
          <cell r="D3333" t="str">
            <v>Hậu</v>
          </cell>
          <cell r="E3333" t="str">
            <v>05.11.95</v>
          </cell>
          <cell r="F3333" t="str">
            <v>13CĐ-Ô2</v>
          </cell>
          <cell r="H3333" t="str">
            <v>B</v>
          </cell>
          <cell r="I3333" t="str">
            <v>VPNQ.VCC31.3CC14/4/14</v>
          </cell>
        </row>
        <row r="3334">
          <cell r="B3334" t="str">
            <v>13D2050304</v>
          </cell>
          <cell r="C3334" t="str">
            <v>Nguyễn Minh</v>
          </cell>
          <cell r="D3334" t="str">
            <v>Hiến</v>
          </cell>
          <cell r="E3334" t="str">
            <v>16.07.95</v>
          </cell>
          <cell r="F3334" t="str">
            <v>13CĐ-Ô2</v>
          </cell>
          <cell r="H3334" t="str">
            <v>B</v>
          </cell>
          <cell r="I3334" t="str">
            <v>VPNQ.VCC31.3CC14/4/14</v>
          </cell>
        </row>
        <row r="3335">
          <cell r="B3335" t="str">
            <v>13D2050067</v>
          </cell>
          <cell r="C3335" t="str">
            <v>Trần Nguyên</v>
          </cell>
          <cell r="D3335" t="str">
            <v>Hiệp</v>
          </cell>
          <cell r="E3335" t="str">
            <v>19.10.94</v>
          </cell>
          <cell r="F3335" t="str">
            <v>13CĐ-Ô2</v>
          </cell>
          <cell r="H3335" t="str">
            <v>B</v>
          </cell>
        </row>
        <row r="3336">
          <cell r="B3336" t="str">
            <v>13D2050072</v>
          </cell>
          <cell r="C3336" t="str">
            <v>Đỗ Văn</v>
          </cell>
          <cell r="D3336" t="str">
            <v>Hóa</v>
          </cell>
          <cell r="E3336" t="str">
            <v>25.12.95</v>
          </cell>
          <cell r="F3336" t="str">
            <v>13CĐ-Ô2</v>
          </cell>
          <cell r="H3336" t="str">
            <v>B</v>
          </cell>
          <cell r="I3336" t="str">
            <v>VPNQ.VCC31.3CC14/4/14</v>
          </cell>
        </row>
        <row r="3337">
          <cell r="B3337" t="str">
            <v>13D2050077</v>
          </cell>
          <cell r="C3337" t="str">
            <v xml:space="preserve">Lê Văn </v>
          </cell>
          <cell r="D3337" t="str">
            <v>Hưng</v>
          </cell>
          <cell r="E3337" t="str">
            <v>01.01.95</v>
          </cell>
          <cell r="F3337" t="str">
            <v>13CĐ-Ô2</v>
          </cell>
          <cell r="H3337" t="str">
            <v>B</v>
          </cell>
          <cell r="I3337" t="str">
            <v>VPNQ.VCC31.3CC14/4/14</v>
          </cell>
        </row>
        <row r="3338">
          <cell r="B3338" t="str">
            <v>13D2050082</v>
          </cell>
          <cell r="C3338" t="str">
            <v>Diệp Quốc</v>
          </cell>
          <cell r="D3338" t="str">
            <v>Huy</v>
          </cell>
          <cell r="E3338" t="str">
            <v>01.12.93</v>
          </cell>
          <cell r="F3338" t="str">
            <v>13CĐ-Ô2</v>
          </cell>
          <cell r="H3338" t="str">
            <v>B</v>
          </cell>
          <cell r="I3338" t="str">
            <v>VPNQ04/3/2014CC-VPNQ.VCC31/3CC2_14/4/14</v>
          </cell>
        </row>
        <row r="3339">
          <cell r="B3339" t="str">
            <v>13D2050087</v>
          </cell>
          <cell r="C3339" t="str">
            <v>Trần Mạnh</v>
          </cell>
          <cell r="D3339" t="str">
            <v>Huy</v>
          </cell>
          <cell r="E3339" t="str">
            <v>10.09.95</v>
          </cell>
          <cell r="F3339" t="str">
            <v>13CĐ-Ô2</v>
          </cell>
          <cell r="G3339" t="str">
            <v>LPHT</v>
          </cell>
        </row>
        <row r="3340">
          <cell r="B3340" t="str">
            <v>13D2050092</v>
          </cell>
          <cell r="C3340" t="str">
            <v xml:space="preserve">Làu Nhục </v>
          </cell>
          <cell r="D3340" t="str">
            <v>Khền</v>
          </cell>
          <cell r="E3340" t="str">
            <v>05.02.94</v>
          </cell>
          <cell r="F3340" t="str">
            <v>13CĐ-Ô2</v>
          </cell>
          <cell r="H3340" t="str">
            <v>B</v>
          </cell>
          <cell r="I3340" t="str">
            <v>DT.Hoa-VPNQ.VCC31/3CC14/4/14</v>
          </cell>
        </row>
        <row r="3341">
          <cell r="B3341" t="str">
            <v>13D2050097</v>
          </cell>
          <cell r="C3341" t="str">
            <v>Hà Tuấn</v>
          </cell>
          <cell r="D3341" t="str">
            <v>Kiệt</v>
          </cell>
          <cell r="E3341" t="str">
            <v>18.10.95</v>
          </cell>
          <cell r="F3341" t="str">
            <v>13CĐ-Ô2</v>
          </cell>
          <cell r="H3341" t="str">
            <v>B</v>
          </cell>
          <cell r="I3341" t="str">
            <v>VPNQ04/3/2014CC-VPNQ.VCC31/3CC2_14/4/14</v>
          </cell>
        </row>
        <row r="3342">
          <cell r="B3342" t="str">
            <v>13D2050107</v>
          </cell>
          <cell r="C3342" t="str">
            <v>Lê Trần Phi</v>
          </cell>
          <cell r="D3342" t="str">
            <v>Long</v>
          </cell>
          <cell r="E3342" t="str">
            <v>19.09.95</v>
          </cell>
          <cell r="F3342" t="str">
            <v>13CĐ-Ô2</v>
          </cell>
        </row>
        <row r="3343">
          <cell r="B3343" t="str">
            <v>13D2050112</v>
          </cell>
          <cell r="C3343" t="str">
            <v xml:space="preserve">Nguyễn Văn </v>
          </cell>
          <cell r="D3343" t="str">
            <v>Lượng</v>
          </cell>
          <cell r="E3343" t="str">
            <v>03.05.94</v>
          </cell>
          <cell r="F3343" t="str">
            <v>13CĐ-Ô2</v>
          </cell>
          <cell r="H3343" t="str">
            <v>B</v>
          </cell>
        </row>
        <row r="3344">
          <cell r="B3344" t="str">
            <v>13D2050122</v>
          </cell>
          <cell r="C3344" t="str">
            <v>Phan Vĩnh</v>
          </cell>
          <cell r="D3344" t="str">
            <v>Ngà</v>
          </cell>
          <cell r="E3344" t="str">
            <v>10.01.92</v>
          </cell>
          <cell r="F3344" t="str">
            <v>13CĐ-Ô2</v>
          </cell>
          <cell r="H3344" t="str">
            <v>B</v>
          </cell>
        </row>
        <row r="3345">
          <cell r="B3345" t="str">
            <v>13D2050137</v>
          </cell>
          <cell r="C3345" t="str">
            <v>Đặng Hoàng</v>
          </cell>
          <cell r="D3345" t="str">
            <v>Nhật</v>
          </cell>
          <cell r="E3345" t="str">
            <v>02.03.95</v>
          </cell>
          <cell r="F3345" t="str">
            <v>13CĐ-Ô2</v>
          </cell>
        </row>
        <row r="3346">
          <cell r="B3346" t="str">
            <v>13D2050142</v>
          </cell>
          <cell r="C3346" t="str">
            <v>Đổng Tấn</v>
          </cell>
          <cell r="D3346" t="str">
            <v>Phát</v>
          </cell>
          <cell r="E3346" t="str">
            <v>30.05.92</v>
          </cell>
          <cell r="F3346" t="str">
            <v>13CĐ-Ô2</v>
          </cell>
          <cell r="H3346" t="str">
            <v>B</v>
          </cell>
          <cell r="I3346" t="str">
            <v>DT.Chăm-VPNQ04/3/2014CC</v>
          </cell>
        </row>
        <row r="3347">
          <cell r="B3347" t="str">
            <v>13D2050147</v>
          </cell>
          <cell r="C3347" t="str">
            <v>Nguyễn Dương Hoàng</v>
          </cell>
          <cell r="D3347" t="str">
            <v>Phúc</v>
          </cell>
          <cell r="E3347" t="str">
            <v>14.06.95</v>
          </cell>
          <cell r="F3347" t="str">
            <v>13CĐ-Ô2</v>
          </cell>
        </row>
        <row r="3348">
          <cell r="B3348" t="str">
            <v>13D2050150</v>
          </cell>
          <cell r="C3348" t="str">
            <v>Bùi Hồng</v>
          </cell>
          <cell r="D3348" t="str">
            <v>Phước</v>
          </cell>
          <cell r="E3348" t="str">
            <v>26.04.95</v>
          </cell>
          <cell r="F3348" t="str">
            <v>13CĐ-Ô2</v>
          </cell>
          <cell r="H3348" t="str">
            <v>B</v>
          </cell>
        </row>
        <row r="3349">
          <cell r="B3349" t="str">
            <v>13D2050152</v>
          </cell>
          <cell r="C3349" t="str">
            <v>Trần Văn</v>
          </cell>
          <cell r="D3349" t="str">
            <v>Phước</v>
          </cell>
          <cell r="E3349" t="str">
            <v>13.09.95</v>
          </cell>
          <cell r="F3349" t="str">
            <v>13CĐ-Ô2</v>
          </cell>
          <cell r="H3349" t="str">
            <v>B</v>
          </cell>
        </row>
        <row r="3350">
          <cell r="B3350" t="str">
            <v>13D2050157</v>
          </cell>
          <cell r="C3350" t="str">
            <v>Chế Vinh</v>
          </cell>
          <cell r="D3350" t="str">
            <v>Quang</v>
          </cell>
          <cell r="E3350" t="str">
            <v>27.06.95</v>
          </cell>
          <cell r="F3350" t="str">
            <v>13CĐ-Ô2</v>
          </cell>
          <cell r="H3350" t="str">
            <v>B</v>
          </cell>
        </row>
        <row r="3351">
          <cell r="B3351" t="str">
            <v>13D2050162</v>
          </cell>
          <cell r="C3351" t="str">
            <v>Mai Thanh</v>
          </cell>
          <cell r="D3351" t="str">
            <v>Sang</v>
          </cell>
          <cell r="E3351" t="str">
            <v>15.06.95</v>
          </cell>
          <cell r="F3351" t="str">
            <v>13CĐ-Ô2</v>
          </cell>
          <cell r="H3351" t="str">
            <v>B</v>
          </cell>
          <cell r="I3351" t="str">
            <v>VPNQ04/3/2014CC</v>
          </cell>
        </row>
        <row r="3352">
          <cell r="B3352" t="str">
            <v>13D2050283</v>
          </cell>
          <cell r="C3352" t="str">
            <v>Bùi Ngọc</v>
          </cell>
          <cell r="D3352" t="str">
            <v>Sơn</v>
          </cell>
          <cell r="E3352" t="str">
            <v>19.09.94</v>
          </cell>
          <cell r="F3352" t="str">
            <v>13CĐ-Ô2</v>
          </cell>
          <cell r="H3352" t="str">
            <v>B</v>
          </cell>
        </row>
        <row r="3353">
          <cell r="B3353" t="str">
            <v>13D2050167</v>
          </cell>
          <cell r="C3353" t="str">
            <v>Lê Hồng</v>
          </cell>
          <cell r="D3353" t="str">
            <v>Sơn</v>
          </cell>
          <cell r="E3353" t="str">
            <v>02.05.93</v>
          </cell>
          <cell r="F3353" t="str">
            <v>13CĐ-Ô2</v>
          </cell>
          <cell r="H3353" t="str">
            <v>B</v>
          </cell>
        </row>
        <row r="3354">
          <cell r="B3354" t="str">
            <v>13D2050172</v>
          </cell>
          <cell r="C3354" t="str">
            <v>Phùng Văn</v>
          </cell>
          <cell r="D3354" t="str">
            <v>Tâm</v>
          </cell>
          <cell r="E3354" t="str">
            <v>10.05.95</v>
          </cell>
          <cell r="F3354" t="str">
            <v>13CĐ-Ô2</v>
          </cell>
          <cell r="G3354" t="str">
            <v>LT</v>
          </cell>
        </row>
        <row r="3355">
          <cell r="B3355" t="str">
            <v>13D2050177</v>
          </cell>
          <cell r="C3355" t="str">
            <v>Đoàn Văn</v>
          </cell>
          <cell r="D3355" t="str">
            <v>Thắng</v>
          </cell>
          <cell r="E3355" t="str">
            <v>28.02.95</v>
          </cell>
          <cell r="F3355" t="str">
            <v>13CĐ-Ô2</v>
          </cell>
          <cell r="H3355" t="str">
            <v>B</v>
          </cell>
        </row>
        <row r="3356">
          <cell r="B3356" t="str">
            <v>13D2050182</v>
          </cell>
          <cell r="C3356" t="str">
            <v>Đặng Quốc</v>
          </cell>
          <cell r="D3356" t="str">
            <v>Thanh</v>
          </cell>
          <cell r="E3356" t="str">
            <v>26.10.95</v>
          </cell>
          <cell r="F3356" t="str">
            <v>13CĐ-Ô2</v>
          </cell>
        </row>
        <row r="3357">
          <cell r="B3357" t="str">
            <v>13D2050187</v>
          </cell>
          <cell r="C3357" t="str">
            <v>Nguyễn Đức</v>
          </cell>
          <cell r="D3357" t="str">
            <v>Thành</v>
          </cell>
          <cell r="E3357" t="str">
            <v>21.07.95</v>
          </cell>
          <cell r="F3357" t="str">
            <v>13CĐ-Ô2</v>
          </cell>
        </row>
        <row r="3358">
          <cell r="B3358" t="str">
            <v>13D2050191</v>
          </cell>
          <cell r="C3358" t="str">
            <v>Nguyễn Tuấn</v>
          </cell>
          <cell r="D3358" t="str">
            <v>Thanh</v>
          </cell>
          <cell r="E3358" t="str">
            <v>01.03.95</v>
          </cell>
          <cell r="F3358" t="str">
            <v>13CĐ-Ô2</v>
          </cell>
          <cell r="H3358" t="str">
            <v>B</v>
          </cell>
        </row>
        <row r="3359">
          <cell r="B3359" t="str">
            <v>13D2050284</v>
          </cell>
          <cell r="C3359" t="str">
            <v>Nguyễn Đức</v>
          </cell>
          <cell r="D3359" t="str">
            <v>Thiện</v>
          </cell>
          <cell r="E3359" t="str">
            <v>24.04.95</v>
          </cell>
          <cell r="F3359" t="str">
            <v>13CĐ-Ô2</v>
          </cell>
          <cell r="H3359" t="str">
            <v>B</v>
          </cell>
        </row>
        <row r="3360">
          <cell r="B3360" t="str">
            <v>13D2050197</v>
          </cell>
          <cell r="C3360" t="str">
            <v>Phạm Văn</v>
          </cell>
          <cell r="D3360" t="str">
            <v>Thiên</v>
          </cell>
          <cell r="E3360" t="str">
            <v>12.07.95</v>
          </cell>
          <cell r="F3360" t="str">
            <v>13CĐ-Ô2</v>
          </cell>
          <cell r="H3360" t="str">
            <v>B</v>
          </cell>
        </row>
        <row r="3361">
          <cell r="B3361" t="str">
            <v>13D2050205</v>
          </cell>
          <cell r="C3361" t="str">
            <v>Nguyễn Thành</v>
          </cell>
          <cell r="D3361" t="str">
            <v>Thức</v>
          </cell>
          <cell r="E3361" t="str">
            <v>24.03.95</v>
          </cell>
          <cell r="F3361" t="str">
            <v>13CĐ-Ô2</v>
          </cell>
        </row>
        <row r="3362">
          <cell r="B3362" t="str">
            <v>13D2050206</v>
          </cell>
          <cell r="C3362" t="str">
            <v>Thượng Công</v>
          </cell>
          <cell r="D3362" t="str">
            <v>Thức</v>
          </cell>
          <cell r="E3362" t="str">
            <v>01.01.95</v>
          </cell>
          <cell r="F3362" t="str">
            <v>13CĐ-Ô2</v>
          </cell>
          <cell r="H3362" t="str">
            <v>B</v>
          </cell>
        </row>
        <row r="3363">
          <cell r="B3363" t="str">
            <v>13D2050207</v>
          </cell>
          <cell r="C3363" t="str">
            <v>Lê</v>
          </cell>
          <cell r="D3363" t="str">
            <v>Thường</v>
          </cell>
          <cell r="E3363" t="str">
            <v>29.06.95</v>
          </cell>
          <cell r="F3363" t="str">
            <v>13CĐ-Ô2</v>
          </cell>
          <cell r="H3363" t="str">
            <v>B</v>
          </cell>
          <cell r="I3363" t="str">
            <v>Tự ý nghỉ từ 14/4/2014</v>
          </cell>
        </row>
        <row r="3364">
          <cell r="B3364" t="str">
            <v>13D2050212</v>
          </cell>
          <cell r="C3364" t="str">
            <v>Phạm Minh</v>
          </cell>
          <cell r="D3364" t="str">
            <v>Tiến</v>
          </cell>
          <cell r="E3364" t="str">
            <v>17.01.95</v>
          </cell>
          <cell r="F3364" t="str">
            <v>13CĐ-Ô2</v>
          </cell>
          <cell r="H3364" t="str">
            <v>B</v>
          </cell>
        </row>
        <row r="3365">
          <cell r="B3365" t="str">
            <v>13D2050217</v>
          </cell>
          <cell r="C3365" t="str">
            <v>Nguyễn Đạo</v>
          </cell>
          <cell r="D3365" t="str">
            <v>Tĩnh</v>
          </cell>
          <cell r="E3365" t="str">
            <v>06.11.95</v>
          </cell>
          <cell r="F3365" t="str">
            <v>13CĐ-Ô2</v>
          </cell>
          <cell r="H3365" t="str">
            <v>B</v>
          </cell>
        </row>
        <row r="3366">
          <cell r="B3366" t="str">
            <v>13D2050285</v>
          </cell>
          <cell r="C3366" t="str">
            <v>Nguyễn Mạnh</v>
          </cell>
          <cell r="D3366" t="str">
            <v>Toàn</v>
          </cell>
          <cell r="E3366" t="str">
            <v>09.01.95</v>
          </cell>
          <cell r="F3366" t="str">
            <v>13CĐ-Ô2</v>
          </cell>
          <cell r="H3366" t="str">
            <v>B</v>
          </cell>
        </row>
        <row r="3367">
          <cell r="B3367" t="str">
            <v>13D2050222</v>
          </cell>
          <cell r="C3367" t="str">
            <v>Nguyễn Thành</v>
          </cell>
          <cell r="D3367" t="str">
            <v>Trí</v>
          </cell>
          <cell r="E3367" t="str">
            <v>24.03.95</v>
          </cell>
          <cell r="F3367" t="str">
            <v>13CĐ-Ô2</v>
          </cell>
          <cell r="G3367" t="str">
            <v>LPKL</v>
          </cell>
        </row>
        <row r="3368">
          <cell r="B3368" t="str">
            <v>13D2050227</v>
          </cell>
          <cell r="C3368" t="str">
            <v>Đoàn Quang</v>
          </cell>
          <cell r="D3368" t="str">
            <v>Trung</v>
          </cell>
          <cell r="E3368" t="str">
            <v>18.02.95</v>
          </cell>
          <cell r="F3368" t="str">
            <v>13CĐ-Ô2</v>
          </cell>
          <cell r="H3368" t="str">
            <v>B</v>
          </cell>
        </row>
        <row r="3369">
          <cell r="B3369" t="str">
            <v>13D2050237</v>
          </cell>
          <cell r="C3369" t="str">
            <v>Phạm Xuân</v>
          </cell>
          <cell r="D3369" t="str">
            <v>Tú</v>
          </cell>
          <cell r="E3369" t="str">
            <v>15.05.93</v>
          </cell>
          <cell r="F3369" t="str">
            <v>13CĐ-Ô2</v>
          </cell>
          <cell r="H3369" t="str">
            <v>B</v>
          </cell>
        </row>
        <row r="3370">
          <cell r="B3370" t="str">
            <v>13D2050242</v>
          </cell>
          <cell r="C3370" t="str">
            <v>Phạm Hoàng Anh</v>
          </cell>
          <cell r="D3370" t="str">
            <v>Tuấn</v>
          </cell>
          <cell r="E3370" t="str">
            <v>26.09.94</v>
          </cell>
          <cell r="F3370" t="str">
            <v>13CĐ-Ô2</v>
          </cell>
          <cell r="H3370" t="str">
            <v>B</v>
          </cell>
        </row>
        <row r="3371">
          <cell r="B3371" t="str">
            <v>13D2050247</v>
          </cell>
          <cell r="C3371" t="str">
            <v>Vũ Văn</v>
          </cell>
          <cell r="D3371" t="str">
            <v>Tuyên</v>
          </cell>
          <cell r="E3371" t="str">
            <v>08.06.95</v>
          </cell>
          <cell r="F3371" t="str">
            <v>13CĐ-Ô2</v>
          </cell>
          <cell r="H3371" t="str">
            <v>B</v>
          </cell>
        </row>
        <row r="3372">
          <cell r="B3372" t="str">
            <v>13D2050262</v>
          </cell>
          <cell r="C3372" t="str">
            <v>Hồ Thanh</v>
          </cell>
          <cell r="D3372" t="str">
            <v>Xuân</v>
          </cell>
          <cell r="E3372" t="str">
            <v>18.10.95</v>
          </cell>
          <cell r="F3372" t="str">
            <v>13CĐ-Ô2</v>
          </cell>
          <cell r="H3372" t="str">
            <v>B</v>
          </cell>
        </row>
        <row r="3373">
          <cell r="B3373" t="str">
            <v>13D2050003</v>
          </cell>
          <cell r="C3373" t="str">
            <v>Nguyễn Hồ Minh</v>
          </cell>
          <cell r="D3373" t="str">
            <v>Anh</v>
          </cell>
          <cell r="E3373" t="str">
            <v>19.12.95</v>
          </cell>
          <cell r="F3373" t="str">
            <v>13CĐ-Ô3</v>
          </cell>
          <cell r="H3373" t="str">
            <v>B</v>
          </cell>
        </row>
        <row r="3374">
          <cell r="B3374" t="str">
            <v>13D2050008</v>
          </cell>
          <cell r="C3374" t="str">
            <v>Ngô Xuân</v>
          </cell>
          <cell r="D3374" t="str">
            <v>Bình</v>
          </cell>
          <cell r="E3374" t="str">
            <v>18.02.93</v>
          </cell>
          <cell r="F3374" t="str">
            <v>13CĐ-Ô3</v>
          </cell>
          <cell r="H3374" t="str">
            <v>B</v>
          </cell>
        </row>
        <row r="3375">
          <cell r="B3375" t="str">
            <v>13D2050013</v>
          </cell>
          <cell r="C3375" t="str">
            <v>Nguyễn Mạnh</v>
          </cell>
          <cell r="D3375" t="str">
            <v>Cường</v>
          </cell>
          <cell r="E3375" t="str">
            <v>07.05.95</v>
          </cell>
          <cell r="F3375" t="str">
            <v>13CĐ-Ô3</v>
          </cell>
          <cell r="H3375" t="str">
            <v>B</v>
          </cell>
        </row>
        <row r="3376">
          <cell r="B3376" t="str">
            <v>13D2050018</v>
          </cell>
          <cell r="C3376" t="str">
            <v xml:space="preserve">Bùi Công </v>
          </cell>
          <cell r="D3376" t="str">
            <v>Doãn</v>
          </cell>
          <cell r="E3376" t="str">
            <v>20.04.95</v>
          </cell>
          <cell r="F3376" t="str">
            <v>13CĐ-Ô3</v>
          </cell>
          <cell r="H3376" t="str">
            <v>B</v>
          </cell>
        </row>
        <row r="3377">
          <cell r="B3377" t="str">
            <v>13D2050023</v>
          </cell>
          <cell r="C3377" t="str">
            <v>Võ Đại</v>
          </cell>
          <cell r="D3377" t="str">
            <v>Dương</v>
          </cell>
          <cell r="E3377" t="str">
            <v>13.03.95</v>
          </cell>
          <cell r="F3377" t="str">
            <v>13CĐ-Ô3</v>
          </cell>
          <cell r="H3377" t="str">
            <v>B</v>
          </cell>
          <cell r="I3377" t="str">
            <v>VPNQ04/3/2014CC</v>
          </cell>
        </row>
        <row r="3378">
          <cell r="B3378" t="str">
            <v>13D2050028</v>
          </cell>
          <cell r="C3378" t="str">
            <v>Võ Đăng</v>
          </cell>
          <cell r="D3378" t="str">
            <v>Duy</v>
          </cell>
          <cell r="E3378" t="str">
            <v>21.07.94</v>
          </cell>
          <cell r="F3378" t="str">
            <v>13CĐ-Ô3</v>
          </cell>
          <cell r="I3378" t="str">
            <v>VPNQ04/3/2014CC</v>
          </cell>
        </row>
        <row r="3379">
          <cell r="B3379" t="str">
            <v>13D2050033</v>
          </cell>
          <cell r="C3379" t="str">
            <v>Nguyễn Tiến</v>
          </cell>
          <cell r="D3379" t="str">
            <v>Đạt</v>
          </cell>
          <cell r="E3379" t="str">
            <v>13.09.95</v>
          </cell>
          <cell r="F3379" t="str">
            <v>13CĐ-Ô3</v>
          </cell>
          <cell r="H3379" t="str">
            <v>B</v>
          </cell>
        </row>
        <row r="3380">
          <cell r="B3380" t="str">
            <v>13D2050038</v>
          </cell>
          <cell r="C3380" t="str">
            <v>Nguyễn Văn</v>
          </cell>
          <cell r="D3380" t="str">
            <v>Đông</v>
          </cell>
          <cell r="E3380" t="str">
            <v>25.11.94</v>
          </cell>
          <cell r="F3380" t="str">
            <v>13CĐ-Ô3</v>
          </cell>
          <cell r="H3380" t="str">
            <v>B</v>
          </cell>
          <cell r="I3380" t="str">
            <v>VPNQ04/3/2014CC</v>
          </cell>
        </row>
        <row r="3381">
          <cell r="B3381" t="str">
            <v>13D2050043</v>
          </cell>
          <cell r="C3381" t="str">
            <v>Nguyễn Minh</v>
          </cell>
          <cell r="D3381" t="str">
            <v>Được</v>
          </cell>
          <cell r="E3381" t="str">
            <v>31.12.95</v>
          </cell>
          <cell r="F3381" t="str">
            <v>13CĐ-Ô3</v>
          </cell>
          <cell r="H3381" t="str">
            <v>B</v>
          </cell>
        </row>
        <row r="3382">
          <cell r="B3382" t="str">
            <v>13D2050048</v>
          </cell>
          <cell r="C3382" t="str">
            <v>Nguyễn Hà Thanh</v>
          </cell>
          <cell r="D3382" t="str">
            <v>Hải</v>
          </cell>
          <cell r="E3382" t="str">
            <v>14.04.95</v>
          </cell>
          <cell r="F3382" t="str">
            <v>13CĐ-Ô3</v>
          </cell>
          <cell r="H3382" t="str">
            <v>B</v>
          </cell>
          <cell r="I3382" t="str">
            <v>VPNQ04/3/2014CC</v>
          </cell>
        </row>
        <row r="3383">
          <cell r="B3383" t="str">
            <v>13D2050051</v>
          </cell>
          <cell r="C3383" t="str">
            <v>Vũ Như</v>
          </cell>
          <cell r="D3383" t="str">
            <v>Hai</v>
          </cell>
          <cell r="E3383" t="str">
            <v>16.02.95</v>
          </cell>
          <cell r="F3383" t="str">
            <v>13CĐ-Ô3</v>
          </cell>
          <cell r="H3383" t="str">
            <v>B</v>
          </cell>
          <cell r="I3383" t="str">
            <v>Ô3-BLKQHK2/13-14ĐH08/9/14</v>
          </cell>
        </row>
        <row r="3384">
          <cell r="B3384" t="str">
            <v>13D2050053</v>
          </cell>
          <cell r="C3384" t="str">
            <v>Nguyễn Hoàng Trung</v>
          </cell>
          <cell r="D3384" t="str">
            <v>Hạnh</v>
          </cell>
          <cell r="E3384" t="str">
            <v>29.01.95</v>
          </cell>
          <cell r="F3384" t="str">
            <v>13CĐ-Ô3</v>
          </cell>
          <cell r="G3384" t="str">
            <v>LPKL</v>
          </cell>
        </row>
        <row r="3385">
          <cell r="B3385" t="str">
            <v>13D2050058</v>
          </cell>
          <cell r="C3385" t="str">
            <v>Nguyễn Chí</v>
          </cell>
          <cell r="D3385" t="str">
            <v>Hào</v>
          </cell>
          <cell r="E3385" t="str">
            <v>10.07.95</v>
          </cell>
          <cell r="F3385" t="str">
            <v>13CĐ-Ô3</v>
          </cell>
          <cell r="H3385" t="str">
            <v>B</v>
          </cell>
        </row>
        <row r="3386">
          <cell r="B3386" t="str">
            <v>13D2050063</v>
          </cell>
          <cell r="C3386" t="str">
            <v>Phan Văn</v>
          </cell>
          <cell r="D3386" t="str">
            <v>Hậu</v>
          </cell>
          <cell r="E3386" t="str">
            <v>17.01.94</v>
          </cell>
          <cell r="F3386" t="str">
            <v>13CĐ-Ô3</v>
          </cell>
          <cell r="H3386" t="str">
            <v>B</v>
          </cell>
        </row>
        <row r="3387">
          <cell r="B3387" t="str">
            <v>13D2050068</v>
          </cell>
          <cell r="C3387" t="str">
            <v>Giáp Văn</v>
          </cell>
          <cell r="D3387" t="str">
            <v>Hiếu</v>
          </cell>
          <cell r="E3387" t="str">
            <v>10.09.94</v>
          </cell>
          <cell r="F3387" t="str">
            <v>13CĐ-Ô3</v>
          </cell>
          <cell r="H3387" t="str">
            <v>B</v>
          </cell>
        </row>
        <row r="3388">
          <cell r="B3388" t="str">
            <v>13D2050073</v>
          </cell>
          <cell r="C3388" t="str">
            <v>Nguyễn Minh</v>
          </cell>
          <cell r="D3388" t="str">
            <v>Hoàng</v>
          </cell>
          <cell r="E3388" t="str">
            <v>01.08.95</v>
          </cell>
          <cell r="F3388" t="str">
            <v>13CĐ-Ô3</v>
          </cell>
          <cell r="H3388" t="str">
            <v>B</v>
          </cell>
        </row>
        <row r="3389">
          <cell r="B3389" t="str">
            <v>13D2050078</v>
          </cell>
          <cell r="C3389" t="str">
            <v>Trần</v>
          </cell>
          <cell r="D3389" t="str">
            <v>Hưng</v>
          </cell>
          <cell r="E3389" t="str">
            <v>06.11.94</v>
          </cell>
          <cell r="F3389" t="str">
            <v>13CĐ-Ô3</v>
          </cell>
          <cell r="H3389" t="str">
            <v>B</v>
          </cell>
          <cell r="I3389" t="str">
            <v>VPQCthiP14/4/2014CC</v>
          </cell>
        </row>
        <row r="3390">
          <cell r="B3390" t="str">
            <v>13D2050295</v>
          </cell>
          <cell r="C3390" t="str">
            <v>Trịnh Đức</v>
          </cell>
          <cell r="D3390" t="str">
            <v>Hùng</v>
          </cell>
          <cell r="E3390" t="str">
            <v>07.11.95</v>
          </cell>
          <cell r="F3390" t="str">
            <v>13CĐ-Ô3</v>
          </cell>
          <cell r="H3390" t="str">
            <v>B</v>
          </cell>
        </row>
        <row r="3391">
          <cell r="B3391" t="str">
            <v>13D2050083</v>
          </cell>
          <cell r="C3391" t="str">
            <v>Lê Ngọc</v>
          </cell>
          <cell r="D3391" t="str">
            <v>Huy</v>
          </cell>
          <cell r="E3391" t="str">
            <v>05.04.92</v>
          </cell>
          <cell r="F3391" t="str">
            <v>13CĐ-Ô3</v>
          </cell>
        </row>
        <row r="3392">
          <cell r="B3392" t="str">
            <v>13D2050088</v>
          </cell>
          <cell r="C3392" t="str">
            <v>Trịnh Tấn</v>
          </cell>
          <cell r="D3392" t="str">
            <v>Huy</v>
          </cell>
          <cell r="E3392" t="str">
            <v>15.05.95</v>
          </cell>
          <cell r="F3392" t="str">
            <v>13CĐ-Ô3</v>
          </cell>
          <cell r="H3392" t="str">
            <v>B</v>
          </cell>
        </row>
        <row r="3393">
          <cell r="B3393" t="str">
            <v>13D2050093</v>
          </cell>
          <cell r="C3393" t="str">
            <v>Nguyễn Anh</v>
          </cell>
          <cell r="D3393" t="str">
            <v>Khoa</v>
          </cell>
          <cell r="E3393" t="str">
            <v>08.10.95</v>
          </cell>
          <cell r="F3393" t="str">
            <v>13CĐ-Ô3</v>
          </cell>
          <cell r="G3393" t="str">
            <v>LPHT</v>
          </cell>
        </row>
        <row r="3394">
          <cell r="B3394" t="str">
            <v>13D2050098</v>
          </cell>
          <cell r="C3394" t="str">
            <v>Đào Thanh</v>
          </cell>
          <cell r="D3394" t="str">
            <v>Liêm</v>
          </cell>
          <cell r="E3394" t="str">
            <v>23.05.95</v>
          </cell>
          <cell r="F3394" t="str">
            <v>13CĐ-Ô3</v>
          </cell>
          <cell r="H3394" t="str">
            <v>B</v>
          </cell>
          <cell r="I3394" t="str">
            <v>VPNQ04/3/2014CC</v>
          </cell>
        </row>
        <row r="3395">
          <cell r="B3395" t="str">
            <v>13D2050263</v>
          </cell>
          <cell r="C3395" t="str">
            <v>Nguyễn Hồng</v>
          </cell>
          <cell r="D3395" t="str">
            <v>Lĩnh</v>
          </cell>
          <cell r="E3395" t="str">
            <v>23.09.95</v>
          </cell>
          <cell r="F3395" t="str">
            <v>13CĐ-Ô3</v>
          </cell>
          <cell r="H3395" t="str">
            <v>B</v>
          </cell>
        </row>
        <row r="3396">
          <cell r="B3396" t="str">
            <v>13D2050108</v>
          </cell>
          <cell r="C3396" t="str">
            <v>Nguyễn Phi</v>
          </cell>
          <cell r="D3396" t="str">
            <v>Long</v>
          </cell>
          <cell r="E3396" t="str">
            <v>06.03.94</v>
          </cell>
          <cell r="F3396" t="str">
            <v>13CĐ-Ô3</v>
          </cell>
        </row>
        <row r="3397">
          <cell r="B3397" t="str">
            <v>13D2050109</v>
          </cell>
          <cell r="C3397" t="str">
            <v>Tăng Mộng</v>
          </cell>
          <cell r="D3397" t="str">
            <v>Long</v>
          </cell>
          <cell r="E3397" t="str">
            <v>20.09.92</v>
          </cell>
          <cell r="F3397" t="str">
            <v>13CĐ-Ô3</v>
          </cell>
          <cell r="G3397" t="str">
            <v>LT</v>
          </cell>
          <cell r="H3397" t="str">
            <v>B</v>
          </cell>
          <cell r="I3397" t="str">
            <v>BĐXN.ĐV.DT.Khơme</v>
          </cell>
        </row>
        <row r="3398">
          <cell r="B3398" t="str">
            <v>13D2050113</v>
          </cell>
          <cell r="C3398" t="str">
            <v>Võ Thành</v>
          </cell>
          <cell r="D3398" t="str">
            <v>Lưu</v>
          </cell>
          <cell r="E3398" t="str">
            <v>02.09.95</v>
          </cell>
          <cell r="F3398" t="str">
            <v>13CĐ-Ô3</v>
          </cell>
          <cell r="H3398" t="str">
            <v>B</v>
          </cell>
        </row>
        <row r="3399">
          <cell r="B3399" t="str">
            <v>13D2050118</v>
          </cell>
          <cell r="C3399" t="str">
            <v>Vũ</v>
          </cell>
          <cell r="D3399" t="str">
            <v>Minh</v>
          </cell>
          <cell r="E3399" t="str">
            <v>31.07.94</v>
          </cell>
          <cell r="F3399" t="str">
            <v>13CĐ-Ô3</v>
          </cell>
        </row>
        <row r="3400">
          <cell r="B3400" t="str">
            <v>13D2050123</v>
          </cell>
          <cell r="C3400" t="str">
            <v>Hoàng Văn</v>
          </cell>
          <cell r="D3400" t="str">
            <v>Nghĩa</v>
          </cell>
          <cell r="E3400" t="str">
            <v>18.10.94</v>
          </cell>
          <cell r="F3400" t="str">
            <v>13CĐ-Ô3</v>
          </cell>
        </row>
        <row r="3401">
          <cell r="B3401" t="str">
            <v>13D2050281</v>
          </cell>
          <cell r="C3401" t="str">
            <v>Trần Trọng</v>
          </cell>
          <cell r="D3401" t="str">
            <v>Nghĩa</v>
          </cell>
          <cell r="E3401" t="str">
            <v>12.08.95</v>
          </cell>
          <cell r="F3401" t="str">
            <v>13CĐ-Ô3</v>
          </cell>
          <cell r="H3401" t="str">
            <v>B</v>
          </cell>
        </row>
        <row r="3402">
          <cell r="B3402" t="str">
            <v>13D2050128</v>
          </cell>
          <cell r="C3402" t="str">
            <v>Trần Văn Phương</v>
          </cell>
          <cell r="D3402" t="str">
            <v>Ngọc</v>
          </cell>
          <cell r="E3402" t="str">
            <v>30.10.95</v>
          </cell>
          <cell r="F3402" t="str">
            <v>13CĐ-Ô3</v>
          </cell>
          <cell r="H3402" t="str">
            <v>B</v>
          </cell>
        </row>
        <row r="3403">
          <cell r="B3403" t="str">
            <v>13D2050133</v>
          </cell>
          <cell r="C3403" t="str">
            <v>Hồ Xuân</v>
          </cell>
          <cell r="D3403" t="str">
            <v>Nhân</v>
          </cell>
          <cell r="E3403" t="str">
            <v>14.08.95</v>
          </cell>
          <cell r="F3403" t="str">
            <v>13CĐ-Ô3</v>
          </cell>
          <cell r="H3403" t="str">
            <v>B</v>
          </cell>
        </row>
        <row r="3404">
          <cell r="B3404" t="str">
            <v>13D2050138</v>
          </cell>
          <cell r="C3404" t="str">
            <v>Nguyễn Hữu</v>
          </cell>
          <cell r="D3404" t="str">
            <v>Nhật</v>
          </cell>
          <cell r="E3404" t="str">
            <v>06.07.94</v>
          </cell>
          <cell r="F3404" t="str">
            <v>13CĐ-Ô3</v>
          </cell>
        </row>
        <row r="3405">
          <cell r="B3405" t="str">
            <v>13D2050143</v>
          </cell>
          <cell r="C3405" t="str">
            <v>Nguyễn Hữu</v>
          </cell>
          <cell r="D3405" t="str">
            <v>Phát</v>
          </cell>
          <cell r="E3405" t="str">
            <v>01.12.95</v>
          </cell>
          <cell r="F3405" t="str">
            <v>13CĐ-Ô3</v>
          </cell>
          <cell r="H3405" t="str">
            <v>B</v>
          </cell>
          <cell r="I3405" t="str">
            <v>Tự ý nghỉ từ 11/4/2014</v>
          </cell>
        </row>
        <row r="3406">
          <cell r="B3406" t="str">
            <v>13D2050282</v>
          </cell>
          <cell r="C3406" t="str">
            <v>Nguyễn Mạnh</v>
          </cell>
          <cell r="D3406" t="str">
            <v>Phương</v>
          </cell>
          <cell r="E3406" t="str">
            <v>20.08.94</v>
          </cell>
          <cell r="F3406" t="str">
            <v>13CĐ-Ô3</v>
          </cell>
          <cell r="H3406" t="str">
            <v>B</v>
          </cell>
        </row>
        <row r="3407">
          <cell r="B3407" t="str">
            <v>13D2050153</v>
          </cell>
          <cell r="C3407" t="str">
            <v>Nguyễn Vũ Tiến</v>
          </cell>
          <cell r="D3407" t="str">
            <v>Phương</v>
          </cell>
          <cell r="E3407" t="str">
            <v>27.03.95</v>
          </cell>
          <cell r="F3407" t="str">
            <v>13CĐ-Ô3</v>
          </cell>
          <cell r="H3407" t="str">
            <v>B</v>
          </cell>
        </row>
        <row r="3408">
          <cell r="B3408" t="str">
            <v>13D2050296</v>
          </cell>
          <cell r="C3408" t="str">
            <v>Lê Minh</v>
          </cell>
          <cell r="D3408" t="str">
            <v>Quá</v>
          </cell>
          <cell r="E3408" t="str">
            <v>30.05.95</v>
          </cell>
          <cell r="F3408" t="str">
            <v>13CĐ-Ô3</v>
          </cell>
          <cell r="H3408" t="str">
            <v>B</v>
          </cell>
          <cell r="I3408" t="str">
            <v>Tự ý nghỉ từ 02/5/2014</v>
          </cell>
        </row>
        <row r="3409">
          <cell r="B3409" t="str">
            <v>13D2050158</v>
          </cell>
          <cell r="C3409" t="str">
            <v>Đặng Anh</v>
          </cell>
          <cell r="D3409" t="str">
            <v>Qui</v>
          </cell>
          <cell r="E3409" t="str">
            <v>18.08.94</v>
          </cell>
          <cell r="F3409" t="str">
            <v>13CĐ-Ô3</v>
          </cell>
          <cell r="H3409" t="str">
            <v>B</v>
          </cell>
        </row>
        <row r="3410">
          <cell r="B3410" t="str">
            <v>13D2050163</v>
          </cell>
          <cell r="C3410" t="str">
            <v>Nguyễn Hồng</v>
          </cell>
          <cell r="D3410" t="str">
            <v>Sang</v>
          </cell>
          <cell r="E3410" t="str">
            <v>22.07.95</v>
          </cell>
          <cell r="F3410" t="str">
            <v>13CĐ-Ô3</v>
          </cell>
          <cell r="H3410" t="str">
            <v>B</v>
          </cell>
        </row>
        <row r="3411">
          <cell r="B3411" t="str">
            <v>13D2050272</v>
          </cell>
          <cell r="C3411" t="str">
            <v>Huỳnh Anh</v>
          </cell>
          <cell r="D3411" t="str">
            <v>Sĩ</v>
          </cell>
          <cell r="E3411" t="str">
            <v>20.02.94</v>
          </cell>
          <cell r="F3411" t="str">
            <v>13CĐ-Ô3</v>
          </cell>
          <cell r="H3411" t="str">
            <v>B</v>
          </cell>
          <cell r="I3411" t="str">
            <v>VPNQ04/3/2014CC</v>
          </cell>
        </row>
        <row r="3412">
          <cell r="B3412" t="str">
            <v>13D2050168</v>
          </cell>
          <cell r="C3412" t="str">
            <v>Trần Viết</v>
          </cell>
          <cell r="D3412" t="str">
            <v>Sơn</v>
          </cell>
          <cell r="E3412" t="str">
            <v>19.11.94</v>
          </cell>
          <cell r="F3412" t="str">
            <v>13CĐ-Ô3</v>
          </cell>
          <cell r="H3412" t="str">
            <v>B</v>
          </cell>
          <cell r="I3412" t="str">
            <v>VPNQ04/3/2014CC</v>
          </cell>
        </row>
        <row r="3413">
          <cell r="B3413" t="str">
            <v>13D2050173</v>
          </cell>
          <cell r="C3413" t="str">
            <v>Đỗ Minh</v>
          </cell>
          <cell r="D3413" t="str">
            <v>Tân</v>
          </cell>
          <cell r="E3413" t="str">
            <v>11.04.94</v>
          </cell>
          <cell r="F3413" t="str">
            <v>13CĐ-Ô3</v>
          </cell>
          <cell r="H3413" t="str">
            <v>B</v>
          </cell>
        </row>
        <row r="3414">
          <cell r="B3414" t="str">
            <v>13D2050178</v>
          </cell>
          <cell r="C3414" t="str">
            <v>Lưu Công</v>
          </cell>
          <cell r="D3414" t="str">
            <v>Thắng</v>
          </cell>
          <cell r="E3414" t="str">
            <v>22.07.95</v>
          </cell>
          <cell r="F3414" t="str">
            <v>13CĐ-Ô3</v>
          </cell>
          <cell r="H3414" t="str">
            <v>B</v>
          </cell>
        </row>
        <row r="3415">
          <cell r="B3415" t="str">
            <v>13D2050179</v>
          </cell>
          <cell r="C3415" t="str">
            <v>Nguyễn Chiến</v>
          </cell>
          <cell r="D3415" t="str">
            <v>Thắng</v>
          </cell>
          <cell r="E3415" t="str">
            <v>22.09.94</v>
          </cell>
          <cell r="F3415" t="str">
            <v>13CĐ-Ô3</v>
          </cell>
          <cell r="H3415" t="str">
            <v>B</v>
          </cell>
        </row>
        <row r="3416">
          <cell r="B3416" t="str">
            <v>13D2050183</v>
          </cell>
          <cell r="C3416" t="str">
            <v>Hồ Tấn</v>
          </cell>
          <cell r="D3416" t="str">
            <v>Thành</v>
          </cell>
          <cell r="E3416" t="str">
            <v>03.02.94</v>
          </cell>
          <cell r="F3416" t="str">
            <v>13CĐ-Ô3</v>
          </cell>
          <cell r="H3416" t="str">
            <v>B</v>
          </cell>
          <cell r="I3416" t="str">
            <v>VPNQ04/3/2014CC</v>
          </cell>
        </row>
        <row r="3417">
          <cell r="B3417" t="str">
            <v>13D2050188</v>
          </cell>
          <cell r="C3417" t="str">
            <v>Nguyễn Hoài</v>
          </cell>
          <cell r="D3417" t="str">
            <v>Thanh</v>
          </cell>
          <cell r="E3417" t="str">
            <v>25.01.95</v>
          </cell>
          <cell r="F3417" t="str">
            <v>13CĐ-Ô3</v>
          </cell>
        </row>
        <row r="3418">
          <cell r="B3418" t="str">
            <v>13D2050198</v>
          </cell>
          <cell r="C3418" t="str">
            <v>Nguyễn Xuân</v>
          </cell>
          <cell r="D3418" t="str">
            <v>Thọ</v>
          </cell>
          <cell r="E3418" t="str">
            <v>13.06.95</v>
          </cell>
          <cell r="F3418" t="str">
            <v>13CĐ-Ô3</v>
          </cell>
          <cell r="H3418" t="str">
            <v>B</v>
          </cell>
        </row>
        <row r="3419">
          <cell r="B3419" t="str">
            <v>13D2050208</v>
          </cell>
          <cell r="C3419" t="str">
            <v>Tô Phi</v>
          </cell>
          <cell r="D3419" t="str">
            <v>Thường</v>
          </cell>
          <cell r="E3419" t="str">
            <v>05.09.95</v>
          </cell>
          <cell r="F3419" t="str">
            <v>13CĐ-Ô3</v>
          </cell>
          <cell r="I3419" t="str">
            <v>VPNQ04/3/14CC-tự ý nghỉ 21/02/14-Cho học lại 18/4/14</v>
          </cell>
        </row>
        <row r="3420">
          <cell r="B3420" t="str">
            <v>13D2050213</v>
          </cell>
          <cell r="C3420" t="str">
            <v>Trịnh Văn</v>
          </cell>
          <cell r="D3420" t="str">
            <v>Tiến</v>
          </cell>
          <cell r="E3420" t="str">
            <v>06.11.94</v>
          </cell>
          <cell r="F3420" t="str">
            <v>13CĐ-Ô3</v>
          </cell>
          <cell r="H3420" t="str">
            <v>B</v>
          </cell>
        </row>
        <row r="3421">
          <cell r="B3421" t="str">
            <v>13D2050218</v>
          </cell>
          <cell r="C3421" t="str">
            <v>Nguyễn Lê Phước</v>
          </cell>
          <cell r="D3421" t="str">
            <v>Toàn</v>
          </cell>
          <cell r="E3421" t="str">
            <v>06.09.95</v>
          </cell>
          <cell r="F3421" t="str">
            <v>13CĐ-Ô3</v>
          </cell>
        </row>
        <row r="3422">
          <cell r="B3422" t="str">
            <v>13D2050228</v>
          </cell>
          <cell r="C3422" t="str">
            <v>Nguyễn Minh</v>
          </cell>
          <cell r="D3422" t="str">
            <v>Trung</v>
          </cell>
          <cell r="E3422" t="str">
            <v>03.11.95</v>
          </cell>
          <cell r="F3422" t="str">
            <v>13CĐ-Ô3</v>
          </cell>
          <cell r="H3422" t="str">
            <v>B</v>
          </cell>
        </row>
        <row r="3423">
          <cell r="B3423" t="str">
            <v>13D2050233</v>
          </cell>
          <cell r="C3423" t="str">
            <v>Trần Minh</v>
          </cell>
          <cell r="D3423" t="str">
            <v>Trung</v>
          </cell>
          <cell r="E3423" t="str">
            <v>17.08.95</v>
          </cell>
          <cell r="F3423" t="str">
            <v>13CĐ-Ô3</v>
          </cell>
        </row>
        <row r="3424">
          <cell r="B3424" t="str">
            <v>13D2050238</v>
          </cell>
          <cell r="C3424" t="str">
            <v>Trương Công</v>
          </cell>
          <cell r="D3424" t="str">
            <v>Tú</v>
          </cell>
          <cell r="E3424" t="str">
            <v>10.03.93</v>
          </cell>
          <cell r="F3424" t="str">
            <v>13CĐ-Ô3</v>
          </cell>
          <cell r="H3424" t="str">
            <v>B</v>
          </cell>
        </row>
        <row r="3425">
          <cell r="B3425" t="str">
            <v>13D2050243</v>
          </cell>
          <cell r="C3425" t="str">
            <v>Phan Ngọc</v>
          </cell>
          <cell r="D3425" t="str">
            <v>Tuấn</v>
          </cell>
          <cell r="E3425" t="str">
            <v>04.10.95</v>
          </cell>
          <cell r="F3425" t="str">
            <v>13CĐ-Ô3</v>
          </cell>
          <cell r="H3425" t="str">
            <v>B</v>
          </cell>
        </row>
        <row r="3426">
          <cell r="B3426" t="str">
            <v>13D2050303</v>
          </cell>
          <cell r="C3426" t="str">
            <v>Nguyễn Minh</v>
          </cell>
          <cell r="D3426" t="str">
            <v>Tuyền</v>
          </cell>
          <cell r="E3426" t="str">
            <v>06.05.94</v>
          </cell>
          <cell r="F3426" t="str">
            <v>13CĐ-Ô3</v>
          </cell>
          <cell r="H3426" t="str">
            <v>B</v>
          </cell>
        </row>
        <row r="3427">
          <cell r="B3427" t="str">
            <v>13D2050248</v>
          </cell>
          <cell r="C3427" t="str">
            <v>Nguyễn Hữu</v>
          </cell>
          <cell r="D3427" t="str">
            <v>Văn</v>
          </cell>
          <cell r="E3427" t="str">
            <v>10.06.94</v>
          </cell>
          <cell r="F3427" t="str">
            <v>13CĐ-Ô3</v>
          </cell>
          <cell r="H3427" t="str">
            <v>B</v>
          </cell>
        </row>
        <row r="3428">
          <cell r="B3428" t="str">
            <v>13D2050253</v>
          </cell>
          <cell r="C3428" t="str">
            <v>Trần Quốc</v>
          </cell>
          <cell r="D3428" t="str">
            <v>Việt</v>
          </cell>
          <cell r="E3428" t="str">
            <v>06.10.95</v>
          </cell>
          <cell r="F3428" t="str">
            <v>13CĐ-Ô3</v>
          </cell>
          <cell r="H3428" t="str">
            <v>B</v>
          </cell>
        </row>
        <row r="3429">
          <cell r="B3429" t="str">
            <v>13D2050255</v>
          </cell>
          <cell r="C3429" t="str">
            <v>Lý Quốc</v>
          </cell>
          <cell r="D3429" t="str">
            <v>Vinh</v>
          </cell>
          <cell r="E3429" t="str">
            <v>17.03.94</v>
          </cell>
          <cell r="F3429" t="str">
            <v>13CĐ-Ô3</v>
          </cell>
          <cell r="H3429" t="str">
            <v>B</v>
          </cell>
        </row>
        <row r="3430">
          <cell r="B3430" t="str">
            <v>13D2050258</v>
          </cell>
          <cell r="C3430" t="str">
            <v>Đỗ Hoàng Minh</v>
          </cell>
          <cell r="D3430" t="str">
            <v>Vũ</v>
          </cell>
          <cell r="E3430" t="str">
            <v>27.11.95</v>
          </cell>
          <cell r="F3430" t="str">
            <v>13CĐ-Ô3</v>
          </cell>
        </row>
        <row r="3431">
          <cell r="B3431" t="str">
            <v>13D2050004</v>
          </cell>
          <cell r="C3431" t="str">
            <v>Phạm Tuấn</v>
          </cell>
          <cell r="D3431" t="str">
            <v>Anh</v>
          </cell>
          <cell r="E3431" t="str">
            <v>15.10.95</v>
          </cell>
          <cell r="F3431" t="str">
            <v>13CĐ-Ô4</v>
          </cell>
          <cell r="H3431" t="str">
            <v>B</v>
          </cell>
        </row>
        <row r="3432">
          <cell r="B3432" t="str">
            <v>13D2050009</v>
          </cell>
          <cell r="C3432" t="str">
            <v>Nguyễn Thanh</v>
          </cell>
          <cell r="D3432" t="str">
            <v>Bình</v>
          </cell>
          <cell r="E3432" t="str">
            <v>14.10.95</v>
          </cell>
          <cell r="F3432" t="str">
            <v>13CĐ-Ô4</v>
          </cell>
          <cell r="H3432" t="str">
            <v>B</v>
          </cell>
        </row>
        <row r="3433">
          <cell r="B3433" t="str">
            <v>13D2050014</v>
          </cell>
          <cell r="C3433" t="str">
            <v>Nguyễn Tiến</v>
          </cell>
          <cell r="D3433" t="str">
            <v>Cường</v>
          </cell>
          <cell r="E3433" t="str">
            <v>06.10.95</v>
          </cell>
          <cell r="F3433" t="str">
            <v>13CĐ-Ô4</v>
          </cell>
          <cell r="I3433" t="str">
            <v>BL23/10/2014</v>
          </cell>
        </row>
        <row r="3434">
          <cell r="B3434" t="str">
            <v>13D2050019</v>
          </cell>
          <cell r="C3434" t="str">
            <v>Hồ Chí</v>
          </cell>
          <cell r="D3434" t="str">
            <v>Dũng</v>
          </cell>
          <cell r="E3434" t="str">
            <v>12.10.95</v>
          </cell>
          <cell r="F3434" t="str">
            <v>13CĐ-Ô4</v>
          </cell>
          <cell r="G3434" t="str">
            <v>LT</v>
          </cell>
          <cell r="H3434" t="str">
            <v>B</v>
          </cell>
          <cell r="I3434" t="str">
            <v>GĐ.CCCM(TNXP)</v>
          </cell>
        </row>
        <row r="3435">
          <cell r="B3435" t="str">
            <v>13D2050024</v>
          </cell>
          <cell r="C3435" t="str">
            <v>Đào Minh</v>
          </cell>
          <cell r="D3435" t="str">
            <v>Duy</v>
          </cell>
          <cell r="E3435" t="str">
            <v>12.06.95</v>
          </cell>
          <cell r="F3435" t="str">
            <v>13CĐ-Ô4</v>
          </cell>
          <cell r="H3435" t="str">
            <v>B</v>
          </cell>
        </row>
        <row r="3436">
          <cell r="B3436" t="str">
            <v>13D2050267</v>
          </cell>
          <cell r="C3436" t="str">
            <v xml:space="preserve">Nguyễn Thái </v>
          </cell>
          <cell r="D3436" t="str">
            <v>Duy</v>
          </cell>
          <cell r="E3436" t="str">
            <v>20.08.95</v>
          </cell>
          <cell r="F3436" t="str">
            <v>13CĐ-Ô4</v>
          </cell>
          <cell r="H3436" t="str">
            <v>B</v>
          </cell>
        </row>
        <row r="3437">
          <cell r="B3437" t="str">
            <v>13D2050029</v>
          </cell>
          <cell r="C3437" t="str">
            <v>Phạm Hải</v>
          </cell>
          <cell r="D3437" t="str">
            <v>Đăng</v>
          </cell>
          <cell r="E3437" t="str">
            <v>15.08.95</v>
          </cell>
          <cell r="F3437" t="str">
            <v>13CĐ-Ô4</v>
          </cell>
        </row>
        <row r="3438">
          <cell r="B3438" t="str">
            <v>13D2050034</v>
          </cell>
          <cell r="C3438" t="str">
            <v>Trần Quốc</v>
          </cell>
          <cell r="D3438" t="str">
            <v>Đạt</v>
          </cell>
          <cell r="E3438" t="str">
            <v>15.09.95</v>
          </cell>
          <cell r="F3438" t="str">
            <v>13CĐ-Ô4</v>
          </cell>
          <cell r="H3438" t="str">
            <v>B</v>
          </cell>
        </row>
        <row r="3439">
          <cell r="B3439" t="str">
            <v>13D2050039</v>
          </cell>
          <cell r="C3439" t="str">
            <v>Hoàng Minh</v>
          </cell>
          <cell r="D3439" t="str">
            <v>Đức</v>
          </cell>
          <cell r="E3439" t="str">
            <v>05.06.95</v>
          </cell>
          <cell r="F3439" t="str">
            <v>13CĐ-Ô4</v>
          </cell>
        </row>
        <row r="3440">
          <cell r="B3440" t="str">
            <v>13D2050049</v>
          </cell>
          <cell r="C3440" t="str">
            <v>Nguyễn Phúc</v>
          </cell>
          <cell r="D3440" t="str">
            <v>Hải</v>
          </cell>
          <cell r="E3440" t="str">
            <v>22.03.95</v>
          </cell>
          <cell r="F3440" t="str">
            <v>13CĐ-Ô4</v>
          </cell>
          <cell r="H3440" t="str">
            <v>B</v>
          </cell>
        </row>
        <row r="3441">
          <cell r="B3441" t="str">
            <v>13D2050054</v>
          </cell>
          <cell r="C3441" t="str">
            <v>Võ Văn</v>
          </cell>
          <cell r="D3441" t="str">
            <v>Hạnh</v>
          </cell>
          <cell r="E3441" t="str">
            <v>12.05.95</v>
          </cell>
          <cell r="F3441" t="str">
            <v>13CĐ-Ô4</v>
          </cell>
          <cell r="H3441" t="str">
            <v>B</v>
          </cell>
        </row>
        <row r="3442">
          <cell r="B3442" t="str">
            <v>13D2050059</v>
          </cell>
          <cell r="C3442" t="str">
            <v>Nguyễn Ngọc</v>
          </cell>
          <cell r="D3442" t="str">
            <v>Hào</v>
          </cell>
          <cell r="E3442" t="str">
            <v>22.11.94</v>
          </cell>
          <cell r="F3442" t="str">
            <v>13CĐ-Ô4</v>
          </cell>
          <cell r="H3442" t="str">
            <v>B</v>
          </cell>
          <cell r="I3442" t="str">
            <v>Tự ý nghỉ từ 02/5/2014</v>
          </cell>
        </row>
        <row r="3443">
          <cell r="B3443" t="str">
            <v>13D2050064</v>
          </cell>
          <cell r="C3443" t="str">
            <v>Trương Khánh</v>
          </cell>
          <cell r="D3443" t="str">
            <v>Hậu</v>
          </cell>
          <cell r="E3443" t="str">
            <v>01.07.95</v>
          </cell>
          <cell r="F3443" t="str">
            <v>13CĐ-Ô4</v>
          </cell>
          <cell r="H3443" t="str">
            <v>B</v>
          </cell>
        </row>
        <row r="3444">
          <cell r="B3444" t="str">
            <v>13D2050069</v>
          </cell>
          <cell r="C3444" t="str">
            <v>La Xuân</v>
          </cell>
          <cell r="D3444" t="str">
            <v>Hiếu</v>
          </cell>
          <cell r="E3444" t="str">
            <v>11.01.95</v>
          </cell>
          <cell r="F3444" t="str">
            <v>13CĐ-Ô4</v>
          </cell>
        </row>
        <row r="3445">
          <cell r="B3445" t="str">
            <v>13D2050279</v>
          </cell>
          <cell r="C3445" t="str">
            <v xml:space="preserve">Đỗ Minh </v>
          </cell>
          <cell r="D3445" t="str">
            <v>Hòa</v>
          </cell>
          <cell r="E3445" t="str">
            <v>21.02.95</v>
          </cell>
          <cell r="F3445" t="str">
            <v>13CĐ-Ô4</v>
          </cell>
          <cell r="H3445" t="str">
            <v>B</v>
          </cell>
        </row>
        <row r="3446">
          <cell r="B3446" t="str">
            <v>13D2050074</v>
          </cell>
          <cell r="C3446" t="str">
            <v>Nguyễn Văn</v>
          </cell>
          <cell r="D3446" t="str">
            <v>Hoàng</v>
          </cell>
          <cell r="E3446" t="str">
            <v>30.10.94</v>
          </cell>
          <cell r="F3446" t="str">
            <v>13CĐ-Ô4</v>
          </cell>
          <cell r="H3446" t="str">
            <v>B</v>
          </cell>
        </row>
        <row r="3447">
          <cell r="B3447" t="str">
            <v>13D2050084</v>
          </cell>
          <cell r="C3447" t="str">
            <v>Nguyễn Đức</v>
          </cell>
          <cell r="D3447" t="str">
            <v>Huy</v>
          </cell>
          <cell r="E3447" t="str">
            <v>03.10.95</v>
          </cell>
          <cell r="F3447" t="str">
            <v>13CĐ-Ô4</v>
          </cell>
          <cell r="H3447" t="str">
            <v>B</v>
          </cell>
        </row>
        <row r="3448">
          <cell r="B3448" t="str">
            <v>13D2050089</v>
          </cell>
          <cell r="C3448" t="str">
            <v>Võ Ngọc Hoàng</v>
          </cell>
          <cell r="D3448" t="str">
            <v>Huy</v>
          </cell>
          <cell r="E3448" t="str">
            <v>30.11.95</v>
          </cell>
          <cell r="F3448" t="str">
            <v>13CĐ-Ô4</v>
          </cell>
          <cell r="H3448" t="str">
            <v>B</v>
          </cell>
        </row>
        <row r="3449">
          <cell r="B3449" t="str">
            <v>13D2050094</v>
          </cell>
          <cell r="C3449" t="str">
            <v>Trần Đăng</v>
          </cell>
          <cell r="D3449" t="str">
            <v>Khoa</v>
          </cell>
          <cell r="E3449" t="str">
            <v>01.09.95</v>
          </cell>
          <cell r="F3449" t="str">
            <v>13CĐ-Ô4</v>
          </cell>
          <cell r="H3449" t="str">
            <v>B</v>
          </cell>
        </row>
        <row r="3450">
          <cell r="B3450" t="str">
            <v>13D2050299</v>
          </cell>
          <cell r="C3450" t="str">
            <v>Đạo Đức</v>
          </cell>
          <cell r="D3450" t="str">
            <v>Nam</v>
          </cell>
          <cell r="E3450" t="str">
            <v>26.04.93</v>
          </cell>
          <cell r="F3450" t="str">
            <v>13CĐ-Ô4</v>
          </cell>
          <cell r="H3450" t="str">
            <v>B</v>
          </cell>
          <cell r="I3450" t="str">
            <v>DT.Chăm</v>
          </cell>
        </row>
        <row r="3451">
          <cell r="B3451" t="str">
            <v>13D2050124</v>
          </cell>
          <cell r="C3451" t="str">
            <v>Lê Đức</v>
          </cell>
          <cell r="D3451" t="str">
            <v>Nghĩa</v>
          </cell>
          <cell r="E3451" t="str">
            <v>15.07.95</v>
          </cell>
          <cell r="F3451" t="str">
            <v>13CĐ-Ô4</v>
          </cell>
          <cell r="H3451" t="str">
            <v>B</v>
          </cell>
        </row>
        <row r="3452">
          <cell r="B3452" t="str">
            <v>13D2050134</v>
          </cell>
          <cell r="C3452" t="str">
            <v>Nguyễn Đức</v>
          </cell>
          <cell r="D3452" t="str">
            <v>Nhân</v>
          </cell>
          <cell r="E3452" t="str">
            <v>06.02.95</v>
          </cell>
          <cell r="F3452" t="str">
            <v>13CĐ-Ô4</v>
          </cell>
          <cell r="H3452" t="str">
            <v>B</v>
          </cell>
          <cell r="I3452" t="str">
            <v>Tự ý nghỉ từ 14/4/2014</v>
          </cell>
        </row>
        <row r="3453">
          <cell r="B3453" t="str">
            <v>13D2050139</v>
          </cell>
          <cell r="C3453" t="str">
            <v>Nguyễn Mậu</v>
          </cell>
          <cell r="D3453" t="str">
            <v>Nhật</v>
          </cell>
          <cell r="E3453" t="str">
            <v>19.09.95</v>
          </cell>
          <cell r="F3453" t="str">
            <v>13CĐ-Ô4</v>
          </cell>
        </row>
        <row r="3454">
          <cell r="B3454" t="str">
            <v>13D2050144</v>
          </cell>
          <cell r="C3454" t="str">
            <v>Lê Quang</v>
          </cell>
          <cell r="D3454" t="str">
            <v>Phi</v>
          </cell>
          <cell r="E3454" t="str">
            <v>18.10.95</v>
          </cell>
          <cell r="F3454" t="str">
            <v>13CĐ-Ô4</v>
          </cell>
          <cell r="H3454" t="str">
            <v>B</v>
          </cell>
        </row>
        <row r="3455">
          <cell r="B3455" t="str">
            <v>13D2050154</v>
          </cell>
          <cell r="C3455" t="str">
            <v>Nguyễn Văn</v>
          </cell>
          <cell r="D3455" t="str">
            <v>Pít</v>
          </cell>
          <cell r="E3455" t="str">
            <v>19.06.93</v>
          </cell>
          <cell r="F3455" t="str">
            <v>13CĐ-Ô4</v>
          </cell>
          <cell r="H3455" t="str">
            <v>B</v>
          </cell>
        </row>
        <row r="3456">
          <cell r="B3456" t="str">
            <v>13D2050159</v>
          </cell>
          <cell r="C3456" t="str">
            <v>Nguyễn Đức</v>
          </cell>
          <cell r="D3456" t="str">
            <v>Quí</v>
          </cell>
          <cell r="E3456" t="str">
            <v>14.02.94</v>
          </cell>
          <cell r="F3456" t="str">
            <v>13CĐ-Ô4</v>
          </cell>
          <cell r="H3456" t="str">
            <v>B</v>
          </cell>
        </row>
        <row r="3457">
          <cell r="B3457" t="str">
            <v>13D2050264</v>
          </cell>
          <cell r="C3457" t="str">
            <v>Đỗ Ái</v>
          </cell>
          <cell r="D3457" t="str">
            <v>Quốc</v>
          </cell>
          <cell r="E3457" t="str">
            <v>20.01.93</v>
          </cell>
          <cell r="F3457" t="str">
            <v>13CĐ-Ô4</v>
          </cell>
          <cell r="H3457" t="str">
            <v>B</v>
          </cell>
          <cell r="I3457" t="str">
            <v>Tự ý nghỉ từ 15/5/2014</v>
          </cell>
        </row>
        <row r="3458">
          <cell r="B3458" t="str">
            <v>13D2050164</v>
          </cell>
          <cell r="C3458" t="str">
            <v>Phan Văn</v>
          </cell>
          <cell r="D3458" t="str">
            <v>Sang</v>
          </cell>
          <cell r="E3458" t="str">
            <v>28.06.95</v>
          </cell>
          <cell r="F3458" t="str">
            <v>13CĐ-Ô4</v>
          </cell>
        </row>
        <row r="3459">
          <cell r="B3459" t="str">
            <v>13D2050169</v>
          </cell>
          <cell r="C3459" t="str">
            <v>Nguyễn Ngọc</v>
          </cell>
          <cell r="D3459" t="str">
            <v>Tài</v>
          </cell>
          <cell r="E3459" t="str">
            <v>01.08.95</v>
          </cell>
          <cell r="F3459" t="str">
            <v>13CĐ-Ô4</v>
          </cell>
          <cell r="H3459" t="str">
            <v>B</v>
          </cell>
        </row>
        <row r="3460">
          <cell r="B3460" t="str">
            <v>13D2050189</v>
          </cell>
          <cell r="C3460" t="str">
            <v>Nguyễn Hữu</v>
          </cell>
          <cell r="D3460" t="str">
            <v>Thành</v>
          </cell>
          <cell r="E3460" t="str">
            <v>18.04.95</v>
          </cell>
          <cell r="F3460" t="str">
            <v>13CĐ-Ô4</v>
          </cell>
          <cell r="H3460" t="str">
            <v>B</v>
          </cell>
          <cell r="I3460" t="str">
            <v>GĐ.CCCM</v>
          </cell>
        </row>
        <row r="3461">
          <cell r="B3461" t="str">
            <v>13D2050199</v>
          </cell>
          <cell r="C3461" t="str">
            <v>Nguyễn Ngọc</v>
          </cell>
          <cell r="D3461" t="str">
            <v>Thoại</v>
          </cell>
          <cell r="E3461" t="str">
            <v>07.12.95</v>
          </cell>
          <cell r="F3461" t="str">
            <v>13CĐ-Ô4</v>
          </cell>
        </row>
        <row r="3462">
          <cell r="B3462" t="str">
            <v>13D2050209</v>
          </cell>
          <cell r="C3462" t="str">
            <v>Trần Văn</v>
          </cell>
          <cell r="D3462" t="str">
            <v>Thương</v>
          </cell>
          <cell r="E3462" t="str">
            <v>27.09.95</v>
          </cell>
          <cell r="F3462" t="str">
            <v>13CĐ-Ô4</v>
          </cell>
          <cell r="H3462" t="str">
            <v>B</v>
          </cell>
        </row>
        <row r="3463">
          <cell r="B3463" t="str">
            <v>13D2050301</v>
          </cell>
          <cell r="C3463" t="str">
            <v xml:space="preserve">Đỗ Quốc </v>
          </cell>
          <cell r="D3463" t="str">
            <v>Toàn</v>
          </cell>
          <cell r="E3463" t="str">
            <v>15.10.95</v>
          </cell>
          <cell r="F3463" t="str">
            <v>13CĐ-Ô4</v>
          </cell>
          <cell r="H3463" t="str">
            <v>B</v>
          </cell>
          <cell r="I3463" t="str">
            <v>GĐ.CCCM</v>
          </cell>
        </row>
        <row r="3464">
          <cell r="B3464" t="str">
            <v>13D2050219</v>
          </cell>
          <cell r="C3464" t="str">
            <v>Nguyễn Văn</v>
          </cell>
          <cell r="D3464" t="str">
            <v>Toàn</v>
          </cell>
          <cell r="E3464" t="str">
            <v>09.11.95</v>
          </cell>
          <cell r="F3464" t="str">
            <v>13CĐ-Ô4</v>
          </cell>
          <cell r="H3464" t="str">
            <v>B</v>
          </cell>
        </row>
        <row r="3465">
          <cell r="B3465" t="str">
            <v>13D2050224</v>
          </cell>
          <cell r="C3465" t="str">
            <v>Nguyễn Quốc</v>
          </cell>
          <cell r="D3465" t="str">
            <v>Triệu</v>
          </cell>
          <cell r="E3465" t="str">
            <v>02.08.94</v>
          </cell>
          <cell r="F3465" t="str">
            <v>13CĐ-Ô4</v>
          </cell>
          <cell r="H3465" t="str">
            <v>B</v>
          </cell>
        </row>
        <row r="3466">
          <cell r="B3466" t="str">
            <v>13D2050229</v>
          </cell>
          <cell r="C3466" t="str">
            <v>Nguyễn Thành</v>
          </cell>
          <cell r="D3466" t="str">
            <v>Trung</v>
          </cell>
          <cell r="E3466" t="str">
            <v>20.02.95</v>
          </cell>
          <cell r="F3466" t="str">
            <v>13CĐ-Ô4</v>
          </cell>
          <cell r="H3466" t="str">
            <v>B</v>
          </cell>
          <cell r="I3466" t="str">
            <v>GĐ.CCCM</v>
          </cell>
        </row>
        <row r="3467">
          <cell r="B3467" t="str">
            <v>13D2050234</v>
          </cell>
          <cell r="C3467" t="str">
            <v>Trần Cao</v>
          </cell>
          <cell r="D3467" t="str">
            <v>Trường</v>
          </cell>
          <cell r="E3467" t="str">
            <v>20.04.95</v>
          </cell>
          <cell r="F3467" t="str">
            <v>13CĐ-Ô4</v>
          </cell>
          <cell r="H3467" t="str">
            <v>B</v>
          </cell>
        </row>
        <row r="3468">
          <cell r="B3468" t="str">
            <v>13D2050273</v>
          </cell>
          <cell r="C3468" t="str">
            <v>Phù Anh</v>
          </cell>
          <cell r="D3468" t="str">
            <v>Tú</v>
          </cell>
          <cell r="E3468" t="str">
            <v>18.06.95</v>
          </cell>
          <cell r="F3468" t="str">
            <v>13CĐ-Ô4</v>
          </cell>
          <cell r="H3468" t="str">
            <v>B</v>
          </cell>
        </row>
        <row r="3469">
          <cell r="B3469" t="str">
            <v>13D2050239</v>
          </cell>
          <cell r="C3469" t="str">
            <v>Nguyễn Đình</v>
          </cell>
          <cell r="D3469" t="str">
            <v>Tuấn</v>
          </cell>
          <cell r="E3469" t="str">
            <v>10.10.93</v>
          </cell>
          <cell r="F3469" t="str">
            <v>13CĐ-Ô4</v>
          </cell>
          <cell r="H3469" t="str">
            <v>B</v>
          </cell>
          <cell r="I3469" t="str">
            <v>Tự ý nghỉ từ 02/5/2014</v>
          </cell>
        </row>
        <row r="3470">
          <cell r="B3470" t="str">
            <v>13D2050249</v>
          </cell>
          <cell r="C3470" t="str">
            <v>Nguyễn Công</v>
          </cell>
          <cell r="D3470" t="str">
            <v>Vĩ</v>
          </cell>
          <cell r="E3470" t="str">
            <v>01.10.95</v>
          </cell>
          <cell r="F3470" t="str">
            <v>13CĐ-Ô4</v>
          </cell>
          <cell r="H3470" t="str">
            <v>B</v>
          </cell>
        </row>
        <row r="3471">
          <cell r="B3471" t="str">
            <v>13D2050254</v>
          </cell>
          <cell r="C3471" t="str">
            <v>Huỳnh Lê</v>
          </cell>
          <cell r="D3471" t="str">
            <v>Vinh</v>
          </cell>
          <cell r="E3471" t="str">
            <v>27.06.95</v>
          </cell>
          <cell r="F3471" t="str">
            <v>13CĐ-Ô4</v>
          </cell>
        </row>
        <row r="3472">
          <cell r="B3472" t="str">
            <v>13D2050257</v>
          </cell>
          <cell r="C3472" t="str">
            <v>Trịnh Văn</v>
          </cell>
          <cell r="D3472" t="str">
            <v>Vinh</v>
          </cell>
          <cell r="E3472" t="str">
            <v>01.02.95</v>
          </cell>
          <cell r="F3472" t="str">
            <v>13CĐ-Ô4</v>
          </cell>
          <cell r="H3472" t="str">
            <v>B</v>
          </cell>
        </row>
        <row r="3473">
          <cell r="B3473" t="str">
            <v>12D2050032</v>
          </cell>
          <cell r="C3473" t="str">
            <v>Vũ Đức</v>
          </cell>
          <cell r="D3473" t="str">
            <v>Huy</v>
          </cell>
          <cell r="E3473" t="str">
            <v>16.12.94</v>
          </cell>
          <cell r="F3473" t="str">
            <v>13CĐ-Ô4</v>
          </cell>
          <cell r="G3473" t="str">
            <v>r</v>
          </cell>
          <cell r="I3473" t="str">
            <v>BL.12CĐ-Ô2(HK2)</v>
          </cell>
        </row>
        <row r="3474">
          <cell r="B3474" t="str">
            <v>13D2050278</v>
          </cell>
          <cell r="C3474" t="str">
            <v>Đặng Tuấn</v>
          </cell>
          <cell r="D3474" t="str">
            <v>Anh</v>
          </cell>
          <cell r="E3474" t="str">
            <v>15.01.95</v>
          </cell>
          <cell r="F3474" t="str">
            <v>13CĐ-Ô5</v>
          </cell>
          <cell r="H3474" t="str">
            <v>B</v>
          </cell>
          <cell r="I3474" t="str">
            <v>VPNQ04/3/2014CC</v>
          </cell>
        </row>
        <row r="3475">
          <cell r="B3475" t="str">
            <v>13D2050005</v>
          </cell>
          <cell r="C3475" t="str">
            <v>Lê Minh</v>
          </cell>
          <cell r="D3475" t="str">
            <v>Bằng</v>
          </cell>
          <cell r="E3475" t="str">
            <v>03.06.95</v>
          </cell>
          <cell r="F3475" t="str">
            <v>13CĐ-Ô5</v>
          </cell>
        </row>
        <row r="3476">
          <cell r="B3476" t="str">
            <v>13D2050298</v>
          </cell>
          <cell r="C3476" t="str">
            <v>Hồ Văn</v>
          </cell>
          <cell r="D3476" t="str">
            <v>Cảnh</v>
          </cell>
          <cell r="E3476" t="str">
            <v>10.09.95</v>
          </cell>
          <cell r="F3476" t="str">
            <v>13CĐ-Ô5</v>
          </cell>
          <cell r="H3476" t="str">
            <v>B</v>
          </cell>
        </row>
        <row r="3477">
          <cell r="B3477" t="str">
            <v>13D2050065</v>
          </cell>
          <cell r="C3477" t="str">
            <v>Dương Quốc</v>
          </cell>
          <cell r="D3477" t="str">
            <v>Chương</v>
          </cell>
          <cell r="E3477" t="str">
            <v>25.09.95</v>
          </cell>
          <cell r="F3477" t="str">
            <v>13CĐ-Ô5</v>
          </cell>
          <cell r="H3477" t="str">
            <v>B</v>
          </cell>
          <cell r="I3477" t="str">
            <v>VPNQ04/3/2014CC</v>
          </cell>
        </row>
        <row r="3478">
          <cell r="B3478" t="str">
            <v>13D2050015</v>
          </cell>
          <cell r="C3478" t="str">
            <v>Phạm Quốc</v>
          </cell>
          <cell r="D3478" t="str">
            <v>Cường</v>
          </cell>
          <cell r="E3478" t="str">
            <v>16.12.95</v>
          </cell>
          <cell r="F3478" t="str">
            <v>13CĐ-Ô5</v>
          </cell>
          <cell r="H3478" t="str">
            <v>B</v>
          </cell>
        </row>
        <row r="3479">
          <cell r="B3479" t="str">
            <v>13D2050020</v>
          </cell>
          <cell r="C3479" t="str">
            <v>Nguyễn Đình</v>
          </cell>
          <cell r="D3479" t="str">
            <v>Dũng</v>
          </cell>
          <cell r="E3479" t="str">
            <v>21.09.95</v>
          </cell>
          <cell r="F3479" t="str">
            <v>13CĐ-Ô5</v>
          </cell>
          <cell r="H3479" t="str">
            <v>B</v>
          </cell>
          <cell r="I3479" t="str">
            <v>VPNQ08/4/14CC(ĐN)</v>
          </cell>
        </row>
        <row r="3480">
          <cell r="B3480" t="str">
            <v>13D2050305</v>
          </cell>
          <cell r="C3480" t="str">
            <v>Trần Việt</v>
          </cell>
          <cell r="D3480" t="str">
            <v>Dũng</v>
          </cell>
          <cell r="E3480" t="str">
            <v>01.04.94</v>
          </cell>
          <cell r="F3480" t="str">
            <v>13CĐ-Ô5</v>
          </cell>
          <cell r="H3480" t="str">
            <v>B</v>
          </cell>
          <cell r="I3480" t="str">
            <v>VPNQ.TCC31/3KT14/4/14</v>
          </cell>
        </row>
        <row r="3481">
          <cell r="B3481" t="str">
            <v>13D2050025</v>
          </cell>
          <cell r="C3481" t="str">
            <v>Nguyễn Tấn</v>
          </cell>
          <cell r="D3481" t="str">
            <v>Duy</v>
          </cell>
          <cell r="E3481" t="str">
            <v>02.10.95</v>
          </cell>
          <cell r="F3481" t="str">
            <v>13CĐ-Ô5</v>
          </cell>
          <cell r="H3481" t="str">
            <v>B</v>
          </cell>
        </row>
        <row r="3482">
          <cell r="B3482" t="str">
            <v>13D2050030</v>
          </cell>
          <cell r="C3482" t="str">
            <v>Đỗ Quốc</v>
          </cell>
          <cell r="D3482" t="str">
            <v>Đạt</v>
          </cell>
          <cell r="E3482" t="str">
            <v>26.02.95</v>
          </cell>
          <cell r="F3482" t="str">
            <v>13CĐ-Ô5</v>
          </cell>
          <cell r="H3482" t="str">
            <v>B</v>
          </cell>
        </row>
        <row r="3483">
          <cell r="B3483" t="str">
            <v>13D2050035</v>
          </cell>
          <cell r="C3483" t="str">
            <v>Võ Thành</v>
          </cell>
          <cell r="D3483" t="str">
            <v>Đạt</v>
          </cell>
          <cell r="E3483" t="str">
            <v>15.03.95</v>
          </cell>
          <cell r="F3483" t="str">
            <v>13CĐ-Ô5</v>
          </cell>
          <cell r="H3483" t="str">
            <v>B</v>
          </cell>
          <cell r="I3483" t="str">
            <v>VPNQ04/3/2014CC</v>
          </cell>
        </row>
        <row r="3484">
          <cell r="B3484" t="str">
            <v>13D2050045</v>
          </cell>
          <cell r="C3484" t="str">
            <v>Vũ Tiến</v>
          </cell>
          <cell r="D3484" t="str">
            <v>Đạt</v>
          </cell>
          <cell r="E3484" t="str">
            <v>29.08.95</v>
          </cell>
          <cell r="F3484" t="str">
            <v>13CĐ-Ô5</v>
          </cell>
          <cell r="H3484" t="str">
            <v>B</v>
          </cell>
          <cell r="I3484" t="str">
            <v>CK sang</v>
          </cell>
        </row>
        <row r="3485">
          <cell r="B3485" t="str">
            <v>13D2050050</v>
          </cell>
          <cell r="C3485" t="str">
            <v>Nguyễn Tịnh</v>
          </cell>
          <cell r="D3485" t="str">
            <v>Hải</v>
          </cell>
          <cell r="E3485" t="str">
            <v>15.09.95</v>
          </cell>
          <cell r="F3485" t="str">
            <v>13CĐ-Ô5</v>
          </cell>
        </row>
        <row r="3486">
          <cell r="B3486" t="str">
            <v>13D2050060</v>
          </cell>
          <cell r="C3486" t="str">
            <v>Trần Đức</v>
          </cell>
          <cell r="D3486" t="str">
            <v>Hảo</v>
          </cell>
          <cell r="E3486" t="str">
            <v>02.11.93</v>
          </cell>
          <cell r="F3486" t="str">
            <v>13CĐ-Ô5</v>
          </cell>
          <cell r="H3486" t="str">
            <v>B</v>
          </cell>
        </row>
        <row r="3487">
          <cell r="B3487" t="str">
            <v>13D2050269</v>
          </cell>
          <cell r="C3487" t="str">
            <v>Nguyễn Ngọc Quốc</v>
          </cell>
          <cell r="D3487" t="str">
            <v>Hoàng</v>
          </cell>
          <cell r="E3487" t="str">
            <v>12.04.93</v>
          </cell>
          <cell r="F3487" t="str">
            <v>13CĐ-Ô5</v>
          </cell>
          <cell r="I3487" t="str">
            <v>con TB 4/4</v>
          </cell>
        </row>
        <row r="3488">
          <cell r="B3488" t="str">
            <v>13D2050075</v>
          </cell>
          <cell r="C3488" t="str">
            <v>Đinh Văn</v>
          </cell>
          <cell r="D3488" t="str">
            <v>Hợi</v>
          </cell>
          <cell r="E3488" t="str">
            <v>10.06.95</v>
          </cell>
          <cell r="F3488" t="str">
            <v>13CĐ-Ô5</v>
          </cell>
          <cell r="G3488" t="str">
            <v>LPHT</v>
          </cell>
          <cell r="H3488" t="str">
            <v>B</v>
          </cell>
        </row>
        <row r="3489">
          <cell r="B3489" t="str">
            <v>13D2050090</v>
          </cell>
          <cell r="C3489" t="str">
            <v>Lê Tuấn</v>
          </cell>
          <cell r="D3489" t="str">
            <v>Khải</v>
          </cell>
          <cell r="E3489" t="str">
            <v>01.09.95</v>
          </cell>
          <cell r="F3489" t="str">
            <v>13CĐ-Ô5</v>
          </cell>
          <cell r="H3489" t="str">
            <v>B</v>
          </cell>
        </row>
        <row r="3490">
          <cell r="B3490" t="str">
            <v>13D2050095</v>
          </cell>
          <cell r="C3490" t="str">
            <v>Bùi Vũ</v>
          </cell>
          <cell r="D3490" t="str">
            <v>Khoan</v>
          </cell>
          <cell r="E3490" t="str">
            <v>15.11.94</v>
          </cell>
          <cell r="F3490" t="str">
            <v>13CĐ-Ô5</v>
          </cell>
          <cell r="H3490" t="str">
            <v>B</v>
          </cell>
        </row>
        <row r="3491">
          <cell r="B3491" t="str">
            <v>13D2050099</v>
          </cell>
          <cell r="C3491" t="str">
            <v>Nguyễn Thanh</v>
          </cell>
          <cell r="D3491" t="str">
            <v>Linh</v>
          </cell>
          <cell r="E3491" t="str">
            <v>18.08.95</v>
          </cell>
          <cell r="F3491" t="str">
            <v>13CĐ-Ô5</v>
          </cell>
          <cell r="H3491" t="str">
            <v>B</v>
          </cell>
        </row>
        <row r="3492">
          <cell r="B3492" t="str">
            <v>13D2050100</v>
          </cell>
          <cell r="C3492" t="str">
            <v>Dương Đình</v>
          </cell>
          <cell r="D3492" t="str">
            <v>Lộc</v>
          </cell>
          <cell r="E3492" t="str">
            <v>11.06.94</v>
          </cell>
          <cell r="F3492" t="str">
            <v>13CĐ-Ô5</v>
          </cell>
          <cell r="H3492" t="str">
            <v>B</v>
          </cell>
          <cell r="I3492" t="str">
            <v>VPNQ04/3/2014CC</v>
          </cell>
        </row>
        <row r="3493">
          <cell r="B3493" t="str">
            <v>13D2050115</v>
          </cell>
          <cell r="C3493" t="str">
            <v>Quảng Duy</v>
          </cell>
          <cell r="D3493" t="str">
            <v>Mẫn</v>
          </cell>
          <cell r="E3493" t="str">
            <v>15.05.95</v>
          </cell>
          <cell r="F3493" t="str">
            <v>13CĐ-Ô5</v>
          </cell>
          <cell r="G3493" t="str">
            <v>LPKL</v>
          </cell>
          <cell r="H3493" t="str">
            <v>B</v>
          </cell>
        </row>
        <row r="3494">
          <cell r="B3494" t="str">
            <v>13D2050120</v>
          </cell>
          <cell r="C3494" t="str">
            <v>Nguyễn Văn</v>
          </cell>
          <cell r="D3494" t="str">
            <v>Nam</v>
          </cell>
          <cell r="E3494" t="str">
            <v>10.10.95</v>
          </cell>
          <cell r="F3494" t="str">
            <v>13CĐ-Ô5</v>
          </cell>
          <cell r="H3494" t="str">
            <v>B</v>
          </cell>
          <cell r="I3494" t="str">
            <v>VPNQ04/3/2014CC</v>
          </cell>
        </row>
        <row r="3495">
          <cell r="B3495" t="str">
            <v>13D2050125</v>
          </cell>
          <cell r="C3495" t="str">
            <v>Lê Hữu</v>
          </cell>
          <cell r="D3495" t="str">
            <v>Nghĩa</v>
          </cell>
          <cell r="E3495" t="str">
            <v>20.06.95</v>
          </cell>
          <cell r="F3495" t="str">
            <v>13CĐ-Ô5</v>
          </cell>
          <cell r="H3495" t="str">
            <v>B</v>
          </cell>
        </row>
        <row r="3496">
          <cell r="B3496" t="str">
            <v>13D2050130</v>
          </cell>
          <cell r="C3496" t="str">
            <v>Huỳnh Văn</v>
          </cell>
          <cell r="D3496" t="str">
            <v>Nguyên</v>
          </cell>
          <cell r="E3496" t="str">
            <v>04.04.94</v>
          </cell>
          <cell r="F3496" t="str">
            <v>13CĐ-Ô5</v>
          </cell>
          <cell r="H3496" t="str">
            <v>B</v>
          </cell>
        </row>
        <row r="3497">
          <cell r="B3497" t="str">
            <v>13D2050135</v>
          </cell>
          <cell r="C3497" t="str">
            <v>Nguyễn Thanh</v>
          </cell>
          <cell r="D3497" t="str">
            <v>Nhân</v>
          </cell>
          <cell r="E3497" t="str">
            <v>21.04.93</v>
          </cell>
          <cell r="F3497" t="str">
            <v>13CĐ-Ô5</v>
          </cell>
          <cell r="H3497" t="str">
            <v>B</v>
          </cell>
        </row>
        <row r="3498">
          <cell r="B3498" t="str">
            <v>13D2050300</v>
          </cell>
          <cell r="C3498" t="str">
            <v>Võ Thành</v>
          </cell>
          <cell r="D3498" t="str">
            <v>Nhật</v>
          </cell>
          <cell r="E3498" t="str">
            <v>27.10.95</v>
          </cell>
          <cell r="F3498" t="str">
            <v>13CĐ-Ô5</v>
          </cell>
          <cell r="H3498" t="str">
            <v>B</v>
          </cell>
        </row>
        <row r="3499">
          <cell r="B3499" t="str">
            <v>13D2050140</v>
          </cell>
          <cell r="C3499" t="str">
            <v>Lê Văn</v>
          </cell>
          <cell r="D3499" t="str">
            <v>Nhường</v>
          </cell>
          <cell r="E3499" t="str">
            <v>26.12.95</v>
          </cell>
          <cell r="F3499" t="str">
            <v>13CĐ-Ô5</v>
          </cell>
          <cell r="H3499" t="str">
            <v>B</v>
          </cell>
        </row>
        <row r="3500">
          <cell r="B3500" t="str">
            <v>13D2050145</v>
          </cell>
          <cell r="C3500" t="str">
            <v>Vũ Minh</v>
          </cell>
          <cell r="D3500" t="str">
            <v>Phong</v>
          </cell>
          <cell r="E3500" t="str">
            <v>01.10.94</v>
          </cell>
          <cell r="F3500" t="str">
            <v>13CĐ-Ô5</v>
          </cell>
          <cell r="H3500" t="str">
            <v>B</v>
          </cell>
        </row>
        <row r="3501">
          <cell r="B3501" t="str">
            <v>13D2050155</v>
          </cell>
          <cell r="C3501" t="str">
            <v>Lê Văn</v>
          </cell>
          <cell r="D3501" t="str">
            <v>Quân</v>
          </cell>
          <cell r="E3501" t="str">
            <v>10.10.95</v>
          </cell>
          <cell r="F3501" t="str">
            <v>13CĐ-Ô5</v>
          </cell>
          <cell r="H3501" t="str">
            <v>B</v>
          </cell>
        </row>
        <row r="3502">
          <cell r="B3502" t="str">
            <v>13D2050170</v>
          </cell>
          <cell r="C3502" t="str">
            <v>Trần Ngọc</v>
          </cell>
          <cell r="D3502" t="str">
            <v>Tài</v>
          </cell>
          <cell r="E3502" t="str">
            <v>03.09.93</v>
          </cell>
          <cell r="F3502" t="str">
            <v>13CĐ-Ô5</v>
          </cell>
          <cell r="H3502" t="str">
            <v>B</v>
          </cell>
        </row>
        <row r="3503">
          <cell r="B3503" t="str">
            <v>13D2050175</v>
          </cell>
          <cell r="C3503" t="str">
            <v>Nguyễn Duy</v>
          </cell>
          <cell r="D3503" t="str">
            <v>Tân</v>
          </cell>
          <cell r="E3503" t="str">
            <v>30.03.93</v>
          </cell>
          <cell r="F3503" t="str">
            <v>13CĐ-Ô5</v>
          </cell>
          <cell r="H3503" t="str">
            <v>B</v>
          </cell>
          <cell r="I3503" t="str">
            <v>Tự ý nghỉ từ 19/5/2014</v>
          </cell>
        </row>
        <row r="3504">
          <cell r="B3504" t="str">
            <v>13D2050180</v>
          </cell>
          <cell r="C3504" t="str">
            <v>Trần Văn</v>
          </cell>
          <cell r="D3504" t="str">
            <v>Thắng</v>
          </cell>
          <cell r="E3504" t="str">
            <v>12.01.94</v>
          </cell>
          <cell r="F3504" t="str">
            <v>13CĐ-Ô5</v>
          </cell>
          <cell r="G3504" t="str">
            <v>LT</v>
          </cell>
          <cell r="H3504" t="str">
            <v>B</v>
          </cell>
        </row>
        <row r="3505">
          <cell r="B3505" t="str">
            <v>13D2050185</v>
          </cell>
          <cell r="C3505" t="str">
            <v>Lê Hoài</v>
          </cell>
          <cell r="D3505" t="str">
            <v>Thanh</v>
          </cell>
          <cell r="E3505" t="str">
            <v>06.07.95</v>
          </cell>
          <cell r="F3505" t="str">
            <v>13CĐ-Ô5</v>
          </cell>
          <cell r="H3505" t="str">
            <v>B</v>
          </cell>
        </row>
        <row r="3506">
          <cell r="B3506" t="str">
            <v>13D2050190</v>
          </cell>
          <cell r="C3506" t="str">
            <v>Nguyễn Tấn</v>
          </cell>
          <cell r="D3506" t="str">
            <v>Thành</v>
          </cell>
          <cell r="E3506" t="str">
            <v>03.03.94</v>
          </cell>
          <cell r="F3506" t="str">
            <v>13CĐ-Ô5</v>
          </cell>
          <cell r="H3506" t="str">
            <v>B</v>
          </cell>
        </row>
        <row r="3507">
          <cell r="B3507" t="str">
            <v>13D2050277</v>
          </cell>
          <cell r="C3507" t="str">
            <v>Trần Thanh</v>
          </cell>
          <cell r="D3507" t="str">
            <v>Thảo</v>
          </cell>
          <cell r="E3507" t="str">
            <v>10.10.93</v>
          </cell>
          <cell r="F3507" t="str">
            <v>13CĐ-Ô5</v>
          </cell>
        </row>
        <row r="3508">
          <cell r="B3508" t="str">
            <v>13D2050195</v>
          </cell>
          <cell r="C3508" t="str">
            <v>Nguyễn Lâm</v>
          </cell>
          <cell r="D3508" t="str">
            <v>Thiện</v>
          </cell>
          <cell r="E3508" t="str">
            <v>16.03.95</v>
          </cell>
          <cell r="F3508" t="str">
            <v>13CĐ-Ô5</v>
          </cell>
        </row>
        <row r="3509">
          <cell r="B3509" t="str">
            <v>13D2050200</v>
          </cell>
          <cell r="C3509" t="str">
            <v>Nguyễn Kim</v>
          </cell>
          <cell r="D3509" t="str">
            <v>Thông</v>
          </cell>
          <cell r="E3509" t="str">
            <v>09.03.95</v>
          </cell>
          <cell r="F3509" t="str">
            <v>13CĐ-Ô5</v>
          </cell>
          <cell r="I3509" t="str">
            <v>Tự ý nghỉ từ 19/5/2014</v>
          </cell>
        </row>
        <row r="3510">
          <cell r="B3510" t="str">
            <v>13D2050210</v>
          </cell>
          <cell r="C3510" t="str">
            <v>Lê Văn</v>
          </cell>
          <cell r="D3510" t="str">
            <v>Tiện</v>
          </cell>
          <cell r="E3510" t="str">
            <v>02.01.95</v>
          </cell>
          <cell r="F3510" t="str">
            <v>13CĐ-Ô5</v>
          </cell>
          <cell r="H3510" t="str">
            <v>B</v>
          </cell>
        </row>
        <row r="3511">
          <cell r="B3511" t="str">
            <v>13D2050214</v>
          </cell>
          <cell r="C3511" t="str">
            <v>Huỳnh Trọng</v>
          </cell>
          <cell r="D3511" t="str">
            <v>Tín</v>
          </cell>
          <cell r="E3511" t="str">
            <v>22.01.95</v>
          </cell>
          <cell r="F3511" t="str">
            <v>13CĐ-Ô5</v>
          </cell>
          <cell r="I3511" t="str">
            <v>VPNQ08/4/14CC(ĐN)</v>
          </cell>
        </row>
        <row r="3512">
          <cell r="B3512" t="str">
            <v>13D2050215</v>
          </cell>
          <cell r="C3512" t="str">
            <v>Bùi Đức</v>
          </cell>
          <cell r="D3512" t="str">
            <v>Tỉnh</v>
          </cell>
          <cell r="E3512" t="str">
            <v>26.11.95</v>
          </cell>
          <cell r="F3512" t="str">
            <v>13CĐ-Ô5</v>
          </cell>
          <cell r="H3512" t="str">
            <v>B</v>
          </cell>
        </row>
        <row r="3513">
          <cell r="B3513" t="str">
            <v>13D2050220</v>
          </cell>
          <cell r="C3513" t="str">
            <v>Phan Anh</v>
          </cell>
          <cell r="D3513" t="str">
            <v>Toàn</v>
          </cell>
          <cell r="E3513" t="str">
            <v>06.09.94</v>
          </cell>
          <cell r="F3513" t="str">
            <v>13CĐ-Ô5</v>
          </cell>
          <cell r="H3513" t="str">
            <v>B</v>
          </cell>
        </row>
        <row r="3514">
          <cell r="B3514" t="str">
            <v>13D2050223</v>
          </cell>
          <cell r="C3514" t="str">
            <v>Nguyễn Bảo</v>
          </cell>
          <cell r="D3514" t="str">
            <v>Triều</v>
          </cell>
          <cell r="E3514" t="str">
            <v>16.09.94</v>
          </cell>
          <cell r="F3514" t="str">
            <v>13CĐ-Ô5</v>
          </cell>
          <cell r="H3514" t="str">
            <v>B</v>
          </cell>
          <cell r="I3514" t="str">
            <v>GĐ.CCCM</v>
          </cell>
        </row>
        <row r="3515">
          <cell r="B3515" t="str">
            <v>13D2050225</v>
          </cell>
          <cell r="C3515" t="str">
            <v>Đinh Xuân</v>
          </cell>
          <cell r="D3515" t="str">
            <v>Trọng</v>
          </cell>
          <cell r="E3515" t="str">
            <v>14.12.94</v>
          </cell>
          <cell r="F3515" t="str">
            <v>13CĐ-Ô5</v>
          </cell>
          <cell r="H3515" t="str">
            <v>B</v>
          </cell>
        </row>
        <row r="3516">
          <cell r="B3516" t="str">
            <v>13D2050287</v>
          </cell>
          <cell r="C3516" t="str">
            <v>Lê Quang</v>
          </cell>
          <cell r="D3516" t="str">
            <v>Trung</v>
          </cell>
          <cell r="E3516" t="str">
            <v>18.09.95</v>
          </cell>
          <cell r="F3516" t="str">
            <v>13CĐ-Ô5</v>
          </cell>
          <cell r="H3516" t="str">
            <v>B</v>
          </cell>
          <cell r="I3516" t="str">
            <v>CL.V.Tuyên</v>
          </cell>
        </row>
        <row r="3517">
          <cell r="B3517" t="str">
            <v>13D2050230</v>
          </cell>
          <cell r="C3517" t="str">
            <v>Nguyễn Toàn</v>
          </cell>
          <cell r="D3517" t="str">
            <v>Trung</v>
          </cell>
          <cell r="E3517" t="str">
            <v>14.09.94</v>
          </cell>
          <cell r="F3517" t="str">
            <v>13CĐ-Ô5</v>
          </cell>
          <cell r="H3517" t="str">
            <v>B</v>
          </cell>
        </row>
        <row r="3518">
          <cell r="B3518" t="str">
            <v>13D2050235</v>
          </cell>
          <cell r="C3518" t="str">
            <v>Đào Minh</v>
          </cell>
          <cell r="D3518" t="str">
            <v>Tú</v>
          </cell>
          <cell r="E3518" t="str">
            <v>23.05.89</v>
          </cell>
          <cell r="F3518" t="str">
            <v>13CĐ-Ô5</v>
          </cell>
          <cell r="H3518" t="str">
            <v>B</v>
          </cell>
          <cell r="I3518" t="str">
            <v>VPNQ04/3/2014CC</v>
          </cell>
        </row>
        <row r="3519">
          <cell r="B3519" t="str">
            <v>13D2050240</v>
          </cell>
          <cell r="C3519" t="str">
            <v>Nguyễn Linh</v>
          </cell>
          <cell r="D3519" t="str">
            <v>Tuấn</v>
          </cell>
          <cell r="E3519" t="str">
            <v>21.12.95</v>
          </cell>
          <cell r="F3519" t="str">
            <v>13CĐ-Ô5</v>
          </cell>
          <cell r="H3519" t="str">
            <v>B</v>
          </cell>
        </row>
        <row r="3520">
          <cell r="B3520" t="str">
            <v>13D2050250</v>
          </cell>
          <cell r="C3520" t="str">
            <v>Nguyễn Quốc</v>
          </cell>
          <cell r="D3520" t="str">
            <v>Viên</v>
          </cell>
          <cell r="E3520" t="str">
            <v>02.03.95</v>
          </cell>
          <cell r="F3520" t="str">
            <v>13CĐ-Ô5</v>
          </cell>
          <cell r="H3520" t="str">
            <v>B</v>
          </cell>
        </row>
        <row r="3521">
          <cell r="B3521" t="str">
            <v>13D2050260</v>
          </cell>
          <cell r="C3521" t="str">
            <v>Nguyễn Văn</v>
          </cell>
          <cell r="D3521" t="str">
            <v>Vũ</v>
          </cell>
          <cell r="E3521" t="str">
            <v>08.11.94</v>
          </cell>
          <cell r="F3521" t="str">
            <v>13CĐ-Ô5</v>
          </cell>
          <cell r="H3521" t="str">
            <v>B</v>
          </cell>
        </row>
        <row r="3522">
          <cell r="B3522" t="str">
            <v>13D2040001</v>
          </cell>
          <cell r="C3522" t="str">
            <v>Trương Thị Thúy</v>
          </cell>
          <cell r="D3522" t="str">
            <v>Anh</v>
          </cell>
          <cell r="E3522" t="str">
            <v>21.10.95</v>
          </cell>
          <cell r="F3522" t="str">
            <v>13CĐ-M</v>
          </cell>
          <cell r="G3522" t="str">
            <v>Nữ</v>
          </cell>
          <cell r="H3522" t="str">
            <v>B</v>
          </cell>
        </row>
        <row r="3523">
          <cell r="B3523" t="str">
            <v>13D2040002</v>
          </cell>
          <cell r="C3523" t="str">
            <v>Nguyễn Thị Ngọc</v>
          </cell>
          <cell r="D3523" t="str">
            <v>Ái</v>
          </cell>
          <cell r="E3523" t="str">
            <v>12.12.95</v>
          </cell>
          <cell r="F3523" t="str">
            <v>13CĐ-M</v>
          </cell>
          <cell r="G3523" t="str">
            <v>Nữ</v>
          </cell>
          <cell r="H3523" t="str">
            <v>B</v>
          </cell>
        </row>
        <row r="3524">
          <cell r="B3524" t="str">
            <v>13D2040003</v>
          </cell>
          <cell r="C3524" t="str">
            <v>Phạm Thị Minh</v>
          </cell>
          <cell r="D3524" t="str">
            <v>Châu</v>
          </cell>
          <cell r="E3524" t="str">
            <v>07.12.95</v>
          </cell>
          <cell r="F3524" t="str">
            <v>13CĐ-M</v>
          </cell>
          <cell r="G3524" t="str">
            <v>Nữ</v>
          </cell>
          <cell r="H3524" t="str">
            <v>B</v>
          </cell>
        </row>
        <row r="3525">
          <cell r="B3525" t="str">
            <v>13D2040004</v>
          </cell>
          <cell r="C3525" t="str">
            <v>Nguyễn Hoàng</v>
          </cell>
          <cell r="D3525" t="str">
            <v>Diệu</v>
          </cell>
          <cell r="E3525" t="str">
            <v>15.09.95</v>
          </cell>
          <cell r="F3525" t="str">
            <v>13CĐ-M</v>
          </cell>
          <cell r="G3525" t="str">
            <v>Nữ</v>
          </cell>
          <cell r="H3525" t="str">
            <v>LT</v>
          </cell>
        </row>
        <row r="3526">
          <cell r="B3526" t="str">
            <v>13D2040064</v>
          </cell>
          <cell r="C3526" t="str">
            <v>Lương Tâm</v>
          </cell>
          <cell r="D3526" t="str">
            <v>Em</v>
          </cell>
          <cell r="E3526" t="str">
            <v>03.04.91</v>
          </cell>
          <cell r="F3526" t="str">
            <v>13CĐ-M</v>
          </cell>
          <cell r="H3526" t="str">
            <v>B</v>
          </cell>
        </row>
        <row r="3527">
          <cell r="B3527" t="str">
            <v>13D2040059</v>
          </cell>
          <cell r="C3527" t="str">
            <v>Nguyễn Thị Hương</v>
          </cell>
          <cell r="D3527" t="str">
            <v>Giang</v>
          </cell>
          <cell r="E3527" t="str">
            <v>10.06.94</v>
          </cell>
          <cell r="F3527" t="str">
            <v>13CĐ-M</v>
          </cell>
          <cell r="G3527" t="str">
            <v>Nữ</v>
          </cell>
          <cell r="H3527" t="str">
            <v>B</v>
          </cell>
        </row>
        <row r="3528">
          <cell r="B3528" t="str">
            <v>13D2040007</v>
          </cell>
          <cell r="C3528" t="str">
            <v>Lê Nguyễn Kim</v>
          </cell>
          <cell r="D3528" t="str">
            <v>Giao</v>
          </cell>
          <cell r="E3528" t="str">
            <v>22.09.94</v>
          </cell>
          <cell r="F3528" t="str">
            <v>13CĐ-M</v>
          </cell>
          <cell r="G3528" t="str">
            <v>Nữ</v>
          </cell>
          <cell r="H3528" t="str">
            <v>B</v>
          </cell>
        </row>
        <row r="3529">
          <cell r="B3529" t="str">
            <v>13D2040008</v>
          </cell>
          <cell r="C3529" t="str">
            <v>Nguyễn Thị Xuân</v>
          </cell>
          <cell r="D3529" t="str">
            <v>Hạ</v>
          </cell>
          <cell r="E3529" t="str">
            <v>24.07.95</v>
          </cell>
          <cell r="F3529" t="str">
            <v>13CĐ-M</v>
          </cell>
          <cell r="G3529" t="str">
            <v>Nữ</v>
          </cell>
          <cell r="H3529" t="str">
            <v>B</v>
          </cell>
        </row>
        <row r="3530">
          <cell r="B3530" t="str">
            <v>13D2040057</v>
          </cell>
          <cell r="C3530" t="str">
            <v>Nguyễn Thị Ngọc</v>
          </cell>
          <cell r="D3530" t="str">
            <v>Hân</v>
          </cell>
          <cell r="E3530" t="str">
            <v>04.12.95</v>
          </cell>
          <cell r="F3530" t="str">
            <v>13CĐ-M</v>
          </cell>
          <cell r="G3530" t="str">
            <v>Nữ</v>
          </cell>
          <cell r="H3530" t="str">
            <v>B</v>
          </cell>
        </row>
        <row r="3531">
          <cell r="B3531" t="str">
            <v>13D2040010</v>
          </cell>
          <cell r="C3531" t="str">
            <v>Bạch Thị Thúy</v>
          </cell>
          <cell r="D3531" t="str">
            <v>Hằng</v>
          </cell>
          <cell r="E3531" t="str">
            <v>22.01.95</v>
          </cell>
          <cell r="F3531" t="str">
            <v>13CĐ-M</v>
          </cell>
          <cell r="G3531" t="str">
            <v>Nữ</v>
          </cell>
          <cell r="H3531" t="str">
            <v>B</v>
          </cell>
        </row>
        <row r="3532">
          <cell r="B3532" t="str">
            <v>13D2040011</v>
          </cell>
          <cell r="C3532" t="str">
            <v>Bùi Thị Kim</v>
          </cell>
          <cell r="D3532" t="str">
            <v>Hằng</v>
          </cell>
          <cell r="E3532" t="str">
            <v>03.05.95</v>
          </cell>
          <cell r="F3532" t="str">
            <v>13CĐ-M</v>
          </cell>
          <cell r="G3532" t="str">
            <v>Nữ</v>
          </cell>
          <cell r="H3532" t="str">
            <v>B</v>
          </cell>
        </row>
        <row r="3533">
          <cell r="B3533" t="str">
            <v>13D2040012</v>
          </cell>
          <cell r="C3533" t="str">
            <v>Võ Thị Ngọc</v>
          </cell>
          <cell r="D3533" t="str">
            <v>Hiền</v>
          </cell>
          <cell r="E3533" t="str">
            <v>12.12.94</v>
          </cell>
          <cell r="F3533" t="str">
            <v>13CĐ-M</v>
          </cell>
          <cell r="G3533" t="str">
            <v>Nữ</v>
          </cell>
          <cell r="H3533" t="str">
            <v>B</v>
          </cell>
        </row>
        <row r="3534">
          <cell r="B3534" t="str">
            <v>13D2040013</v>
          </cell>
          <cell r="C3534" t="str">
            <v>Nguyễn Thị Quỳnh</v>
          </cell>
          <cell r="D3534" t="str">
            <v>Hoa</v>
          </cell>
          <cell r="E3534" t="str">
            <v>10.11.94</v>
          </cell>
          <cell r="F3534" t="str">
            <v>13CĐ-M</v>
          </cell>
          <cell r="G3534" t="str">
            <v>Nữ</v>
          </cell>
        </row>
        <row r="3535">
          <cell r="B3535" t="str">
            <v>13D2040014</v>
          </cell>
          <cell r="C3535" t="str">
            <v>Nguyễn Thị Ngọc</v>
          </cell>
          <cell r="D3535" t="str">
            <v>Hợp</v>
          </cell>
          <cell r="E3535" t="str">
            <v>21.03.95</v>
          </cell>
          <cell r="F3535" t="str">
            <v>13CĐ-M</v>
          </cell>
          <cell r="G3535" t="str">
            <v>Nữ</v>
          </cell>
          <cell r="H3535" t="str">
            <v>B</v>
          </cell>
        </row>
        <row r="3536">
          <cell r="B3536" t="str">
            <v>13D2040015</v>
          </cell>
          <cell r="C3536" t="str">
            <v>Trương Thị Cẩm</v>
          </cell>
          <cell r="D3536" t="str">
            <v>Hướng</v>
          </cell>
          <cell r="E3536" t="str">
            <v>30.12.95</v>
          </cell>
          <cell r="F3536" t="str">
            <v>13CĐ-M</v>
          </cell>
          <cell r="G3536" t="str">
            <v>Nữ</v>
          </cell>
          <cell r="H3536" t="str">
            <v>B</v>
          </cell>
        </row>
        <row r="3537">
          <cell r="B3537" t="str">
            <v>13D2040017</v>
          </cell>
          <cell r="C3537" t="str">
            <v>Phạm Hoàng Mộng</v>
          </cell>
          <cell r="D3537" t="str">
            <v>Kha</v>
          </cell>
          <cell r="E3537" t="str">
            <v>23.09.95</v>
          </cell>
          <cell r="F3537" t="str">
            <v>13CĐ-M</v>
          </cell>
          <cell r="G3537" t="str">
            <v>Nữ</v>
          </cell>
          <cell r="H3537" t="str">
            <v>B</v>
          </cell>
        </row>
        <row r="3538">
          <cell r="B3538" t="str">
            <v>13D2040060</v>
          </cell>
          <cell r="C3538" t="str">
            <v>Cao Thị Mỹ</v>
          </cell>
          <cell r="D3538" t="str">
            <v>Lệ</v>
          </cell>
          <cell r="E3538" t="str">
            <v>01.03.95</v>
          </cell>
          <cell r="F3538" t="str">
            <v>13CĐ-M</v>
          </cell>
          <cell r="G3538" t="str">
            <v>Nữ</v>
          </cell>
          <cell r="H3538" t="str">
            <v>B</v>
          </cell>
        </row>
        <row r="3539">
          <cell r="B3539" t="str">
            <v>13D2040061</v>
          </cell>
          <cell r="C3539" t="str">
            <v>Lê Hà</v>
          </cell>
          <cell r="D3539" t="str">
            <v>Linh</v>
          </cell>
          <cell r="E3539" t="str">
            <v>12.02.95</v>
          </cell>
          <cell r="F3539" t="str">
            <v>13CĐ-M</v>
          </cell>
          <cell r="G3539" t="str">
            <v>Nữ</v>
          </cell>
          <cell r="H3539" t="str">
            <v>B</v>
          </cell>
        </row>
        <row r="3540">
          <cell r="B3540" t="str">
            <v>13D2040020</v>
          </cell>
          <cell r="C3540" t="str">
            <v>Nguyễn Thị Thanh</v>
          </cell>
          <cell r="D3540" t="str">
            <v>Loan</v>
          </cell>
          <cell r="E3540" t="str">
            <v>18.08.95</v>
          </cell>
          <cell r="F3540" t="str">
            <v>13CĐ-M</v>
          </cell>
          <cell r="G3540" t="str">
            <v>Nữ</v>
          </cell>
        </row>
        <row r="3541">
          <cell r="B3541" t="str">
            <v>13D2040021</v>
          </cell>
          <cell r="C3541" t="str">
            <v>Nguyễn Thành</v>
          </cell>
          <cell r="D3541" t="str">
            <v>Luân</v>
          </cell>
          <cell r="E3541" t="str">
            <v>16.01.94</v>
          </cell>
          <cell r="F3541" t="str">
            <v>13CĐ-M</v>
          </cell>
          <cell r="G3541" t="str">
            <v>LPKL</v>
          </cell>
          <cell r="H3541" t="str">
            <v>B</v>
          </cell>
        </row>
        <row r="3542">
          <cell r="B3542" t="str">
            <v>13D2040022</v>
          </cell>
          <cell r="C3542" t="str">
            <v>Hà Kim</v>
          </cell>
          <cell r="D3542" t="str">
            <v>Minh</v>
          </cell>
          <cell r="E3542" t="str">
            <v>18.09.95</v>
          </cell>
          <cell r="F3542" t="str">
            <v>13CĐ-M</v>
          </cell>
          <cell r="G3542" t="str">
            <v>Nữ</v>
          </cell>
          <cell r="H3542" t="str">
            <v>B</v>
          </cell>
          <cell r="I3542" t="str">
            <v>GĐ.CCCM</v>
          </cell>
        </row>
        <row r="3543">
          <cell r="B3543" t="str">
            <v>13D2040023</v>
          </cell>
          <cell r="C3543" t="str">
            <v>Huỳnh Mỹ</v>
          </cell>
          <cell r="D3543" t="str">
            <v>Múa</v>
          </cell>
          <cell r="E3543" t="str">
            <v>19.04.90</v>
          </cell>
          <cell r="F3543" t="str">
            <v>13CĐ-M</v>
          </cell>
          <cell r="G3543" t="str">
            <v>Nữ</v>
          </cell>
          <cell r="I3543" t="str">
            <v>DT.Hoa</v>
          </cell>
        </row>
        <row r="3544">
          <cell r="B3544" t="str">
            <v>13D2040024</v>
          </cell>
          <cell r="C3544" t="str">
            <v>Nguyễn Thị Hoài</v>
          </cell>
          <cell r="D3544" t="str">
            <v>Mỹ</v>
          </cell>
          <cell r="E3544" t="str">
            <v>03.02.95</v>
          </cell>
          <cell r="F3544" t="str">
            <v>13CĐ-M</v>
          </cell>
          <cell r="G3544" t="str">
            <v>Nữ</v>
          </cell>
          <cell r="H3544" t="str">
            <v>B</v>
          </cell>
        </row>
        <row r="3545">
          <cell r="B3545" t="str">
            <v>13D2040025</v>
          </cell>
          <cell r="C3545" t="str">
            <v>Phan Thị Mỹ</v>
          </cell>
          <cell r="D3545" t="str">
            <v>Nga</v>
          </cell>
          <cell r="E3545" t="str">
            <v>27.01.95</v>
          </cell>
          <cell r="F3545" t="str">
            <v>13CĐ-M</v>
          </cell>
          <cell r="G3545" t="str">
            <v>Nữ</v>
          </cell>
          <cell r="H3545" t="str">
            <v>B</v>
          </cell>
        </row>
        <row r="3546">
          <cell r="B3546" t="str">
            <v>13D2040026</v>
          </cell>
          <cell r="C3546" t="str">
            <v>Trần Ngọc Kim</v>
          </cell>
          <cell r="D3546" t="str">
            <v>Ngân</v>
          </cell>
          <cell r="E3546" t="str">
            <v>20.09.95</v>
          </cell>
          <cell r="F3546" t="str">
            <v>13CĐ-M</v>
          </cell>
          <cell r="G3546" t="str">
            <v>Nữ</v>
          </cell>
        </row>
        <row r="3547">
          <cell r="B3547" t="str">
            <v>13D2040027</v>
          </cell>
          <cell r="C3547" t="str">
            <v>Phan Thị Ánh</v>
          </cell>
          <cell r="D3547" t="str">
            <v>Ngọc</v>
          </cell>
          <cell r="E3547" t="str">
            <v>21.05.95</v>
          </cell>
          <cell r="F3547" t="str">
            <v>13CĐ-M</v>
          </cell>
          <cell r="G3547" t="str">
            <v>Nữ</v>
          </cell>
          <cell r="H3547" t="str">
            <v>B</v>
          </cell>
        </row>
        <row r="3548">
          <cell r="B3548" t="str">
            <v>13D2040066</v>
          </cell>
          <cell r="C3548" t="str">
            <v>Nguyễn Đình Hồng</v>
          </cell>
          <cell r="D3548" t="str">
            <v>Nguyên</v>
          </cell>
          <cell r="E3548" t="str">
            <v>06.10.94</v>
          </cell>
          <cell r="F3548" t="str">
            <v>13CĐ-M</v>
          </cell>
          <cell r="G3548" t="str">
            <v>Nữ</v>
          </cell>
          <cell r="H3548" t="str">
            <v>B</v>
          </cell>
        </row>
        <row r="3549">
          <cell r="B3549" t="str">
            <v>13D2040028</v>
          </cell>
          <cell r="C3549" t="str">
            <v>Hồ Thị Yến</v>
          </cell>
          <cell r="D3549" t="str">
            <v>Nhi</v>
          </cell>
          <cell r="E3549" t="str">
            <v>14.12.95</v>
          </cell>
          <cell r="F3549" t="str">
            <v>13CĐ-M</v>
          </cell>
          <cell r="G3549" t="str">
            <v>Nữ</v>
          </cell>
          <cell r="H3549" t="str">
            <v>B</v>
          </cell>
        </row>
        <row r="3550">
          <cell r="B3550" t="str">
            <v>13D2040065</v>
          </cell>
          <cell r="C3550" t="str">
            <v xml:space="preserve">Mai Thị Huỳnh </v>
          </cell>
          <cell r="D3550" t="str">
            <v>Như</v>
          </cell>
          <cell r="E3550" t="str">
            <v>01.08.95</v>
          </cell>
          <cell r="F3550" t="str">
            <v>13CĐ-M</v>
          </cell>
          <cell r="G3550" t="str">
            <v>Nữ</v>
          </cell>
          <cell r="H3550" t="str">
            <v>B</v>
          </cell>
        </row>
        <row r="3551">
          <cell r="B3551" t="str">
            <v>13D2040030</v>
          </cell>
          <cell r="C3551" t="str">
            <v xml:space="preserve">Lê Thị </v>
          </cell>
          <cell r="D3551" t="str">
            <v>Nhung</v>
          </cell>
          <cell r="E3551" t="str">
            <v>08.10.95</v>
          </cell>
          <cell r="F3551" t="str">
            <v>13CĐ-M</v>
          </cell>
          <cell r="G3551" t="str">
            <v>Nữ</v>
          </cell>
          <cell r="H3551" t="str">
            <v>B</v>
          </cell>
        </row>
        <row r="3552">
          <cell r="B3552" t="str">
            <v>13D2040031</v>
          </cell>
          <cell r="C3552" t="str">
            <v>Nguyễn Thị Hồng</v>
          </cell>
          <cell r="D3552" t="str">
            <v>Nhung</v>
          </cell>
          <cell r="E3552" t="str">
            <v>04.06.95</v>
          </cell>
          <cell r="F3552" t="str">
            <v>13CĐ-M</v>
          </cell>
          <cell r="G3552" t="str">
            <v>Nữ</v>
          </cell>
          <cell r="H3552" t="str">
            <v>B</v>
          </cell>
        </row>
        <row r="3553">
          <cell r="B3553" t="str">
            <v>13D2040033</v>
          </cell>
          <cell r="C3553" t="str">
            <v>Cao Thị Ngọc</v>
          </cell>
          <cell r="D3553" t="str">
            <v>Phương</v>
          </cell>
          <cell r="E3553" t="str">
            <v>28.05.95</v>
          </cell>
          <cell r="F3553" t="str">
            <v>13CĐ-M</v>
          </cell>
          <cell r="G3553" t="str">
            <v>Nữ</v>
          </cell>
          <cell r="H3553" t="str">
            <v>B</v>
          </cell>
        </row>
        <row r="3554">
          <cell r="B3554" t="str">
            <v>13D2040034</v>
          </cell>
          <cell r="C3554" t="str">
            <v>Nguyễn Thị</v>
          </cell>
          <cell r="D3554" t="str">
            <v>Phượng</v>
          </cell>
          <cell r="E3554" t="str">
            <v>09.07.95</v>
          </cell>
          <cell r="F3554" t="str">
            <v>13CĐ-M</v>
          </cell>
          <cell r="G3554" t="str">
            <v>Nữ</v>
          </cell>
          <cell r="H3554" t="str">
            <v>B</v>
          </cell>
        </row>
        <row r="3555">
          <cell r="B3555" t="str">
            <v>13D2040009</v>
          </cell>
          <cell r="C3555" t="str">
            <v>Võ Thiện</v>
          </cell>
          <cell r="D3555" t="str">
            <v>Quý</v>
          </cell>
          <cell r="E3555" t="str">
            <v>06.01.95</v>
          </cell>
          <cell r="F3555" t="str">
            <v>13CĐ-M</v>
          </cell>
        </row>
        <row r="3556">
          <cell r="B3556" t="str">
            <v>13D2040035</v>
          </cell>
          <cell r="C3556" t="str">
            <v>Lê Hoàng Trúc</v>
          </cell>
          <cell r="D3556" t="str">
            <v>Quyên</v>
          </cell>
          <cell r="E3556" t="str">
            <v>04.09.94</v>
          </cell>
          <cell r="F3556" t="str">
            <v>13CĐ-M</v>
          </cell>
          <cell r="G3556" t="str">
            <v>Nữ</v>
          </cell>
          <cell r="H3556" t="str">
            <v>B</v>
          </cell>
        </row>
        <row r="3557">
          <cell r="B3557" t="str">
            <v>13D2040037</v>
          </cell>
          <cell r="C3557" t="str">
            <v>Trần Đăng Bích</v>
          </cell>
          <cell r="D3557" t="str">
            <v>Thanh</v>
          </cell>
          <cell r="E3557" t="str">
            <v>01.01.95</v>
          </cell>
          <cell r="F3557" t="str">
            <v>13CĐ-M</v>
          </cell>
          <cell r="G3557" t="str">
            <v>Nữ</v>
          </cell>
          <cell r="H3557" t="str">
            <v>B</v>
          </cell>
        </row>
        <row r="3558">
          <cell r="B3558" t="str">
            <v>13D2040038</v>
          </cell>
          <cell r="C3558" t="str">
            <v>Nguyễn Thị Phương</v>
          </cell>
          <cell r="D3558" t="str">
            <v>Thảo</v>
          </cell>
          <cell r="E3558" t="str">
            <v>24.10.95</v>
          </cell>
          <cell r="F3558" t="str">
            <v>13CĐ-M</v>
          </cell>
          <cell r="G3558" t="str">
            <v>Nữ</v>
          </cell>
          <cell r="H3558" t="str">
            <v>B</v>
          </cell>
        </row>
        <row r="3559">
          <cell r="B3559" t="str">
            <v>13D2040039</v>
          </cell>
          <cell r="C3559" t="str">
            <v>Nguyễn Thị Thanh</v>
          </cell>
          <cell r="D3559" t="str">
            <v>Thảo</v>
          </cell>
          <cell r="E3559" t="str">
            <v>13.11.95</v>
          </cell>
          <cell r="F3559" t="str">
            <v>13CĐ-M</v>
          </cell>
          <cell r="G3559" t="str">
            <v>Nữ</v>
          </cell>
        </row>
        <row r="3560">
          <cell r="B3560" t="str">
            <v>13D2040040</v>
          </cell>
          <cell r="C3560" t="str">
            <v>Phan Thị Hồng</v>
          </cell>
          <cell r="D3560" t="str">
            <v>Thảo</v>
          </cell>
          <cell r="E3560" t="str">
            <v>24.10.95</v>
          </cell>
          <cell r="F3560" t="str">
            <v>13CĐ-M</v>
          </cell>
          <cell r="G3560" t="str">
            <v>Nữ</v>
          </cell>
          <cell r="H3560" t="str">
            <v>B</v>
          </cell>
        </row>
        <row r="3561">
          <cell r="B3561" t="str">
            <v>13D2040041</v>
          </cell>
          <cell r="C3561" t="str">
            <v>Vương Hào</v>
          </cell>
          <cell r="D3561" t="str">
            <v>Thảo</v>
          </cell>
          <cell r="E3561" t="str">
            <v>18.11.94</v>
          </cell>
          <cell r="F3561" t="str">
            <v>13CĐ-M</v>
          </cell>
          <cell r="G3561" t="str">
            <v>Nữ</v>
          </cell>
          <cell r="H3561" t="str">
            <v>B</v>
          </cell>
        </row>
        <row r="3562">
          <cell r="B3562" t="str">
            <v>13D2040042</v>
          </cell>
          <cell r="C3562" t="str">
            <v>Lê Thị Mai</v>
          </cell>
          <cell r="D3562" t="str">
            <v>Thư</v>
          </cell>
          <cell r="E3562" t="str">
            <v>20.08.95</v>
          </cell>
          <cell r="F3562" t="str">
            <v>13CĐ-M</v>
          </cell>
          <cell r="G3562" t="str">
            <v>Nữ</v>
          </cell>
          <cell r="H3562" t="str">
            <v>B</v>
          </cell>
        </row>
        <row r="3563">
          <cell r="B3563" t="str">
            <v>13D2040043</v>
          </cell>
          <cell r="C3563" t="str">
            <v>Trần Thị Lệ</v>
          </cell>
          <cell r="D3563" t="str">
            <v>Thu</v>
          </cell>
          <cell r="E3563" t="str">
            <v>08.05.94</v>
          </cell>
          <cell r="F3563" t="str">
            <v>13CĐ-M</v>
          </cell>
          <cell r="G3563" t="str">
            <v>Nữ</v>
          </cell>
          <cell r="H3563" t="str">
            <v>B</v>
          </cell>
        </row>
        <row r="3564">
          <cell r="B3564" t="str">
            <v>13D2040044</v>
          </cell>
          <cell r="C3564" t="str">
            <v>Nguyễn Phương</v>
          </cell>
          <cell r="D3564" t="str">
            <v>Thức</v>
          </cell>
          <cell r="E3564" t="str">
            <v>04.02.95</v>
          </cell>
          <cell r="F3564" t="str">
            <v>13CĐ-M</v>
          </cell>
          <cell r="H3564" t="str">
            <v>B</v>
          </cell>
        </row>
        <row r="3565">
          <cell r="B3565" t="str">
            <v>13D2040045</v>
          </cell>
          <cell r="C3565" t="str">
            <v>Đào Thị Thanh</v>
          </cell>
          <cell r="D3565" t="str">
            <v>Thùy</v>
          </cell>
          <cell r="E3565" t="str">
            <v>25.11.95</v>
          </cell>
          <cell r="F3565" t="str">
            <v>13CĐ-M</v>
          </cell>
          <cell r="G3565" t="str">
            <v>Nữ</v>
          </cell>
          <cell r="H3565" t="str">
            <v>B</v>
          </cell>
        </row>
        <row r="3566">
          <cell r="B3566" t="str">
            <v>13D2040046</v>
          </cell>
          <cell r="C3566" t="str">
            <v>Lưu Thị Thủy</v>
          </cell>
          <cell r="D3566" t="str">
            <v>Tiên</v>
          </cell>
          <cell r="E3566" t="str">
            <v>18.10.95</v>
          </cell>
          <cell r="F3566" t="str">
            <v>13CĐ-M</v>
          </cell>
          <cell r="G3566" t="str">
            <v>Nữ</v>
          </cell>
          <cell r="H3566" t="str">
            <v>B</v>
          </cell>
        </row>
        <row r="3567">
          <cell r="B3567" t="str">
            <v>13D2040047</v>
          </cell>
          <cell r="C3567" t="str">
            <v>Lý Mỹ</v>
          </cell>
          <cell r="D3567" t="str">
            <v>Trâm</v>
          </cell>
          <cell r="E3567" t="str">
            <v>09.09.95</v>
          </cell>
          <cell r="F3567" t="str">
            <v>13CĐ-M</v>
          </cell>
          <cell r="G3567" t="str">
            <v>Nữ</v>
          </cell>
          <cell r="H3567" t="str">
            <v>B</v>
          </cell>
          <cell r="I3567" t="str">
            <v>DT.Hoa</v>
          </cell>
        </row>
        <row r="3568">
          <cell r="B3568" t="str">
            <v>13D2040048</v>
          </cell>
          <cell r="C3568" t="str">
            <v>Nguyễn Ngọc Quỳnh</v>
          </cell>
          <cell r="D3568" t="str">
            <v>Trâm</v>
          </cell>
          <cell r="E3568" t="str">
            <v>25.03.95</v>
          </cell>
          <cell r="F3568" t="str">
            <v>13CĐ-M</v>
          </cell>
          <cell r="G3568" t="str">
            <v>Nữ</v>
          </cell>
          <cell r="I3568" t="str">
            <v>BL02/10/2014</v>
          </cell>
        </row>
        <row r="3569">
          <cell r="B3569" t="str">
            <v>13D2040049</v>
          </cell>
          <cell r="C3569" t="str">
            <v>Trần Bảo</v>
          </cell>
          <cell r="D3569" t="str">
            <v>Trân</v>
          </cell>
          <cell r="E3569" t="str">
            <v>19.10.95</v>
          </cell>
          <cell r="F3569" t="str">
            <v>13CĐ-M</v>
          </cell>
          <cell r="G3569" t="str">
            <v>Nữ</v>
          </cell>
        </row>
        <row r="3570">
          <cell r="B3570" t="str">
            <v>13D2040050</v>
          </cell>
          <cell r="C3570" t="str">
            <v>Lý Ngọc</v>
          </cell>
          <cell r="D3570" t="str">
            <v>Trang</v>
          </cell>
          <cell r="E3570" t="str">
            <v>18.12.95</v>
          </cell>
          <cell r="F3570" t="str">
            <v>13CĐ-M</v>
          </cell>
          <cell r="G3570" t="str">
            <v>Nữ</v>
          </cell>
          <cell r="H3570" t="str">
            <v>B</v>
          </cell>
          <cell r="I3570" t="str">
            <v>DT.Hoa</v>
          </cell>
        </row>
        <row r="3571">
          <cell r="B3571" t="str">
            <v>13D2040051</v>
          </cell>
          <cell r="C3571" t="str">
            <v>Tạ Thị Tuyết</v>
          </cell>
          <cell r="D3571" t="str">
            <v>Trinh</v>
          </cell>
          <cell r="E3571" t="str">
            <v>03.02.95</v>
          </cell>
          <cell r="F3571" t="str">
            <v>13CĐ-M</v>
          </cell>
          <cell r="G3571" t="str">
            <v>Nữ</v>
          </cell>
          <cell r="H3571" t="str">
            <v>B</v>
          </cell>
        </row>
        <row r="3572">
          <cell r="B3572" t="str">
            <v>13D2040063</v>
          </cell>
          <cell r="C3572" t="str">
            <v>Trần Thị Ngọc</v>
          </cell>
          <cell r="D3572" t="str">
            <v>Trinh</v>
          </cell>
          <cell r="E3572" t="str">
            <v>04.12.95</v>
          </cell>
          <cell r="F3572" t="str">
            <v>13CĐ-M</v>
          </cell>
          <cell r="G3572" t="str">
            <v>Nữ</v>
          </cell>
          <cell r="H3572" t="str">
            <v>B</v>
          </cell>
        </row>
        <row r="3573">
          <cell r="B3573" t="str">
            <v>13D2040052</v>
          </cell>
          <cell r="C3573" t="str">
            <v>Trần Thị Phương</v>
          </cell>
          <cell r="D3573" t="str">
            <v>Trinh</v>
          </cell>
          <cell r="E3573" t="str">
            <v>26.12.95</v>
          </cell>
          <cell r="F3573" t="str">
            <v>13CĐ-M</v>
          </cell>
          <cell r="G3573" t="str">
            <v>Nữ</v>
          </cell>
          <cell r="H3573" t="str">
            <v>B</v>
          </cell>
          <cell r="I3573" t="str">
            <v>BL 11/9/2014</v>
          </cell>
        </row>
        <row r="3574">
          <cell r="B3574" t="str">
            <v>13D2040018</v>
          </cell>
          <cell r="C3574" t="str">
            <v>Bùi Thị Kim</v>
          </cell>
          <cell r="D3574" t="str">
            <v>Tuyến</v>
          </cell>
          <cell r="E3574" t="str">
            <v>16.12.94</v>
          </cell>
          <cell r="F3574" t="str">
            <v>13CĐ-M</v>
          </cell>
          <cell r="G3574" t="str">
            <v>Nữ</v>
          </cell>
          <cell r="H3574" t="str">
            <v>B</v>
          </cell>
        </row>
        <row r="3575">
          <cell r="B3575" t="str">
            <v>13D2040058</v>
          </cell>
          <cell r="C3575" t="str">
            <v>Phan Thị Kim</v>
          </cell>
          <cell r="D3575" t="str">
            <v>Tuyến</v>
          </cell>
          <cell r="E3575" t="str">
            <v>12.02.93</v>
          </cell>
          <cell r="F3575" t="str">
            <v>13CĐ-M</v>
          </cell>
          <cell r="G3575" t="str">
            <v>Nữ</v>
          </cell>
          <cell r="H3575" t="str">
            <v>B</v>
          </cell>
        </row>
        <row r="3576">
          <cell r="B3576" t="str">
            <v>13D2040053</v>
          </cell>
          <cell r="C3576" t="str">
            <v>Vũ Hoàn Phương</v>
          </cell>
          <cell r="D3576" t="str">
            <v>Uyên</v>
          </cell>
          <cell r="E3576" t="str">
            <v>26.10.94</v>
          </cell>
          <cell r="F3576" t="str">
            <v>13CĐ-M</v>
          </cell>
          <cell r="G3576" t="str">
            <v>Nữ</v>
          </cell>
        </row>
        <row r="3577">
          <cell r="B3577" t="str">
            <v>13D2040054</v>
          </cell>
          <cell r="C3577" t="str">
            <v>Nguyễn Thị Hồng</v>
          </cell>
          <cell r="D3577" t="str">
            <v>Vân</v>
          </cell>
          <cell r="E3577" t="str">
            <v>05.05.95</v>
          </cell>
          <cell r="F3577" t="str">
            <v>13CĐ-M</v>
          </cell>
          <cell r="G3577" t="str">
            <v>Nữ</v>
          </cell>
          <cell r="H3577" t="str">
            <v>B</v>
          </cell>
        </row>
        <row r="3578">
          <cell r="B3578" t="str">
            <v>13D2040062</v>
          </cell>
          <cell r="C3578" t="str">
            <v>Nguyễn Thị Thùy</v>
          </cell>
          <cell r="D3578" t="str">
            <v>Vi</v>
          </cell>
          <cell r="E3578" t="str">
            <v>01.03.95</v>
          </cell>
          <cell r="F3578" t="str">
            <v>13CĐ-M</v>
          </cell>
          <cell r="G3578" t="str">
            <v>Nữ</v>
          </cell>
          <cell r="H3578" t="str">
            <v>B</v>
          </cell>
          <cell r="I3578" t="str">
            <v>BL24.11.2014</v>
          </cell>
        </row>
        <row r="3579">
          <cell r="B3579" t="str">
            <v>13D2040055</v>
          </cell>
          <cell r="C3579" t="str">
            <v>Phan Thị Hà</v>
          </cell>
          <cell r="D3579" t="str">
            <v>Vi</v>
          </cell>
          <cell r="E3579" t="str">
            <v>27.11.95</v>
          </cell>
          <cell r="F3579" t="str">
            <v>13CĐ-M</v>
          </cell>
          <cell r="G3579" t="str">
            <v>Nữ</v>
          </cell>
          <cell r="H3579" t="str">
            <v>B</v>
          </cell>
        </row>
        <row r="3580">
          <cell r="B3580" t="str">
            <v>13D2040056</v>
          </cell>
          <cell r="C3580" t="str">
            <v>Huỳnh Thị Thanh</v>
          </cell>
          <cell r="D3580" t="str">
            <v>Xuân</v>
          </cell>
          <cell r="E3580" t="str">
            <v>30.11.95</v>
          </cell>
          <cell r="F3580" t="str">
            <v>13CĐ-M</v>
          </cell>
          <cell r="G3580" t="str">
            <v>Nữ</v>
          </cell>
          <cell r="H3580" t="str">
            <v>B</v>
          </cell>
        </row>
        <row r="3581">
          <cell r="B3581" t="str">
            <v>13D2040067</v>
          </cell>
          <cell r="C3581" t="str">
            <v>Lê Thị Như</v>
          </cell>
          <cell r="D3581" t="str">
            <v>Ý</v>
          </cell>
          <cell r="E3581" t="str">
            <v>14.07.95</v>
          </cell>
          <cell r="F3581" t="str">
            <v>13CĐ-M</v>
          </cell>
          <cell r="G3581" t="str">
            <v>Nữ</v>
          </cell>
          <cell r="H3581" t="str">
            <v>B</v>
          </cell>
        </row>
        <row r="3582">
          <cell r="B3582" t="str">
            <v>13D201P003</v>
          </cell>
          <cell r="C3582" t="str">
            <v>Nguyễn Hữu Tuân</v>
          </cell>
          <cell r="D3582" t="str">
            <v>Anh</v>
          </cell>
          <cell r="E3582" t="str">
            <v>22.08.94</v>
          </cell>
          <cell r="F3582" t="str">
            <v>13CĐ-TP1</v>
          </cell>
        </row>
        <row r="3583">
          <cell r="B3583" t="str">
            <v>13D201P008</v>
          </cell>
          <cell r="C3583" t="str">
            <v>Nguyễn Thanh</v>
          </cell>
          <cell r="D3583" t="str">
            <v>Bình</v>
          </cell>
          <cell r="E3583" t="str">
            <v>15.12.94</v>
          </cell>
          <cell r="F3583" t="str">
            <v>13CĐ-TP1</v>
          </cell>
          <cell r="H3583" t="str">
            <v>B</v>
          </cell>
        </row>
        <row r="3584">
          <cell r="B3584" t="str">
            <v>13D201P012</v>
          </cell>
          <cell r="C3584" t="str">
            <v>Lê Chí</v>
          </cell>
          <cell r="D3584" t="str">
            <v>Công</v>
          </cell>
          <cell r="E3584">
            <v>1994</v>
          </cell>
          <cell r="F3584" t="str">
            <v>13CĐ-TP1</v>
          </cell>
          <cell r="H3584" t="str">
            <v>B</v>
          </cell>
        </row>
        <row r="3585">
          <cell r="B3585" t="str">
            <v>13D201P001</v>
          </cell>
          <cell r="C3585" t="str">
            <v>Trương Văn</v>
          </cell>
          <cell r="D3585" t="str">
            <v>Dũng</v>
          </cell>
          <cell r="E3585" t="str">
            <v>23.04.95</v>
          </cell>
          <cell r="F3585" t="str">
            <v>13CĐ-TP1</v>
          </cell>
          <cell r="H3585" t="str">
            <v>B</v>
          </cell>
        </row>
        <row r="3586">
          <cell r="B3586" t="str">
            <v>13D201P017</v>
          </cell>
          <cell r="C3586" t="str">
            <v>Lê Anh</v>
          </cell>
          <cell r="D3586" t="str">
            <v>Duy</v>
          </cell>
          <cell r="E3586" t="str">
            <v>21.12.95</v>
          </cell>
          <cell r="F3586" t="str">
            <v>13CĐ-TP1</v>
          </cell>
          <cell r="H3586" t="str">
            <v>B</v>
          </cell>
        </row>
        <row r="3587">
          <cell r="B3587" t="str">
            <v>13D201P019</v>
          </cell>
          <cell r="C3587" t="str">
            <v>Nguyễn Huy</v>
          </cell>
          <cell r="D3587" t="str">
            <v>Đức</v>
          </cell>
          <cell r="E3587" t="str">
            <v>13.08.95</v>
          </cell>
          <cell r="F3587" t="str">
            <v>13CĐ-TP1</v>
          </cell>
          <cell r="G3587" t="str">
            <v>LT</v>
          </cell>
          <cell r="I3587" t="str">
            <v>con TB 4/4</v>
          </cell>
        </row>
        <row r="3588">
          <cell r="B3588" t="str">
            <v>13D201P021</v>
          </cell>
          <cell r="C3588" t="str">
            <v>Lâm Vũ Trường</v>
          </cell>
          <cell r="D3588" t="str">
            <v>Giang</v>
          </cell>
          <cell r="E3588" t="str">
            <v>17.11.95</v>
          </cell>
          <cell r="F3588" t="str">
            <v>13CĐ-TP1</v>
          </cell>
        </row>
        <row r="3589">
          <cell r="B3589" t="str">
            <v>13D201P023</v>
          </cell>
          <cell r="C3589" t="str">
            <v>Võ Minh</v>
          </cell>
          <cell r="D3589" t="str">
            <v>Hải</v>
          </cell>
          <cell r="E3589" t="str">
            <v>08.09.94</v>
          </cell>
          <cell r="F3589" t="str">
            <v>13CĐ-TP1</v>
          </cell>
          <cell r="H3589" t="str">
            <v>B</v>
          </cell>
        </row>
        <row r="3590">
          <cell r="B3590" t="str">
            <v>13D201P025</v>
          </cell>
          <cell r="C3590" t="str">
            <v>Đặng Thị</v>
          </cell>
          <cell r="D3590" t="str">
            <v>Hào</v>
          </cell>
          <cell r="E3590" t="str">
            <v>19.04.94</v>
          </cell>
          <cell r="F3590" t="str">
            <v>13CĐ-TP1</v>
          </cell>
          <cell r="G3590" t="str">
            <v>Nữ</v>
          </cell>
          <cell r="H3590" t="str">
            <v>B</v>
          </cell>
        </row>
        <row r="3591">
          <cell r="B3591" t="str">
            <v>13D201P027</v>
          </cell>
          <cell r="C3591" t="str">
            <v>Nguyễn Trung</v>
          </cell>
          <cell r="D3591" t="str">
            <v>Hiếu</v>
          </cell>
          <cell r="E3591" t="str">
            <v>26.12.95</v>
          </cell>
          <cell r="F3591" t="str">
            <v>13CĐ-TP1</v>
          </cell>
          <cell r="H3591" t="str">
            <v>B</v>
          </cell>
        </row>
        <row r="3592">
          <cell r="B3592" t="str">
            <v>13D201P029</v>
          </cell>
          <cell r="C3592" t="str">
            <v>Phạm Khắc</v>
          </cell>
          <cell r="D3592" t="str">
            <v>Hùng</v>
          </cell>
          <cell r="E3592" t="str">
            <v>11.10.95</v>
          </cell>
          <cell r="F3592" t="str">
            <v>13CĐ-TP1</v>
          </cell>
          <cell r="H3592" t="str">
            <v>B</v>
          </cell>
        </row>
        <row r="3593">
          <cell r="B3593" t="str">
            <v>13D201P031</v>
          </cell>
          <cell r="C3593" t="str">
            <v>Lê Thanh</v>
          </cell>
          <cell r="D3593" t="str">
            <v>Hữu</v>
          </cell>
          <cell r="E3593" t="str">
            <v>10.09.95</v>
          </cell>
          <cell r="F3593" t="str">
            <v>13CĐ-TP1</v>
          </cell>
          <cell r="H3593" t="str">
            <v>B</v>
          </cell>
        </row>
        <row r="3594">
          <cell r="B3594" t="str">
            <v>13D201P071</v>
          </cell>
          <cell r="C3594" t="str">
            <v>Nguyễn Lưu Hoàng</v>
          </cell>
          <cell r="D3594" t="str">
            <v>Khang</v>
          </cell>
          <cell r="E3594" t="str">
            <v>13.05.95</v>
          </cell>
          <cell r="F3594" t="str">
            <v>13CĐ-TP1</v>
          </cell>
          <cell r="H3594" t="str">
            <v>B</v>
          </cell>
          <cell r="I3594" t="str">
            <v>Tự ý nghỉ từ 10/6/2014</v>
          </cell>
        </row>
        <row r="3595">
          <cell r="B3595" t="str">
            <v>13D201P033</v>
          </cell>
          <cell r="C3595" t="str">
            <v>Trần Văn Duy</v>
          </cell>
          <cell r="D3595" t="str">
            <v>Khánh</v>
          </cell>
          <cell r="E3595" t="str">
            <v>24.11.95</v>
          </cell>
          <cell r="F3595" t="str">
            <v>13CĐ-TP1</v>
          </cell>
          <cell r="H3595" t="str">
            <v>B</v>
          </cell>
        </row>
        <row r="3596">
          <cell r="B3596" t="str">
            <v>13D201P035</v>
          </cell>
          <cell r="C3596" t="str">
            <v>Viên Phan Anh</v>
          </cell>
          <cell r="D3596" t="str">
            <v>Khương</v>
          </cell>
          <cell r="E3596" t="str">
            <v>04.11.95</v>
          </cell>
          <cell r="F3596" t="str">
            <v>13CĐ-TP1</v>
          </cell>
        </row>
        <row r="3597">
          <cell r="B3597" t="str">
            <v>13D201P037</v>
          </cell>
          <cell r="C3597" t="str">
            <v>La Luân</v>
          </cell>
          <cell r="D3597" t="str">
            <v>Kiệt</v>
          </cell>
          <cell r="E3597" t="str">
            <v>31.12.95</v>
          </cell>
          <cell r="F3597" t="str">
            <v>13CĐ-TP1</v>
          </cell>
          <cell r="I3597" t="str">
            <v>DT.Hoa</v>
          </cell>
        </row>
        <row r="3598">
          <cell r="B3598" t="str">
            <v>13D201P041</v>
          </cell>
          <cell r="C3598" t="str">
            <v>Lưu Vũ</v>
          </cell>
          <cell r="D3598" t="str">
            <v>Lân</v>
          </cell>
          <cell r="E3598" t="str">
            <v>22.08.94</v>
          </cell>
          <cell r="F3598" t="str">
            <v>13CĐ-TP1</v>
          </cell>
        </row>
        <row r="3599">
          <cell r="B3599" t="str">
            <v>13D201P042</v>
          </cell>
          <cell r="C3599" t="str">
            <v>Võ Thị Mỹ</v>
          </cell>
          <cell r="D3599" t="str">
            <v>Lan</v>
          </cell>
          <cell r="E3599" t="str">
            <v>20.08.95</v>
          </cell>
          <cell r="F3599" t="str">
            <v>13CĐ-TP1</v>
          </cell>
          <cell r="G3599" t="str">
            <v>Nữ</v>
          </cell>
          <cell r="H3599" t="str">
            <v>B</v>
          </cell>
        </row>
        <row r="3600">
          <cell r="B3600" t="str">
            <v>13D201P045</v>
          </cell>
          <cell r="C3600" t="str">
            <v>Phan Ngọc Bảo</v>
          </cell>
          <cell r="D3600" t="str">
            <v>Long</v>
          </cell>
          <cell r="E3600" t="str">
            <v>03.05.94</v>
          </cell>
          <cell r="F3600" t="str">
            <v>13CĐ-TP1</v>
          </cell>
          <cell r="H3600" t="str">
            <v>B</v>
          </cell>
        </row>
        <row r="3601">
          <cell r="B3601" t="str">
            <v>13D201P108</v>
          </cell>
          <cell r="C3601" t="str">
            <v>Phạm Hoàng</v>
          </cell>
          <cell r="D3601" t="str">
            <v>Minh</v>
          </cell>
          <cell r="E3601" t="str">
            <v>25.04.94</v>
          </cell>
          <cell r="F3601" t="str">
            <v>13CĐ-TP1</v>
          </cell>
          <cell r="H3601" t="str">
            <v>B</v>
          </cell>
        </row>
        <row r="3602">
          <cell r="B3602" t="str">
            <v>13D201P047</v>
          </cell>
          <cell r="C3602" t="str">
            <v>Phạm Hoàng Nhật</v>
          </cell>
          <cell r="D3602" t="str">
            <v>Minh</v>
          </cell>
          <cell r="E3602" t="str">
            <v>23.01.95</v>
          </cell>
          <cell r="F3602" t="str">
            <v>13CĐ-TP1</v>
          </cell>
          <cell r="H3602" t="str">
            <v>B</v>
          </cell>
          <cell r="I3602" t="str">
            <v>Tự ý nghỉ từ 19/4/2014</v>
          </cell>
        </row>
        <row r="3603">
          <cell r="B3603" t="str">
            <v>13D201P049</v>
          </cell>
          <cell r="C3603" t="str">
            <v>Phạm Tuấn</v>
          </cell>
          <cell r="D3603" t="str">
            <v>Mỹ</v>
          </cell>
          <cell r="E3603" t="str">
            <v>23.02.95</v>
          </cell>
          <cell r="F3603" t="str">
            <v>13CĐ-TP1</v>
          </cell>
          <cell r="H3603" t="str">
            <v>B</v>
          </cell>
        </row>
        <row r="3604">
          <cell r="B3604" t="str">
            <v>13D201P051</v>
          </cell>
          <cell r="C3604" t="str">
            <v>Ngô Hữu</v>
          </cell>
          <cell r="D3604" t="str">
            <v>Nghĩa</v>
          </cell>
          <cell r="E3604" t="str">
            <v>17.12.94</v>
          </cell>
          <cell r="F3604" t="str">
            <v>13CĐ-TP1</v>
          </cell>
          <cell r="H3604" t="str">
            <v>B</v>
          </cell>
          <cell r="I3604" t="str">
            <v>Tự ý nghỉ từ 13/5/2014</v>
          </cell>
        </row>
        <row r="3605">
          <cell r="B3605" t="str">
            <v>13D201P054</v>
          </cell>
          <cell r="C3605" t="str">
            <v>Phạm Kim</v>
          </cell>
          <cell r="D3605" t="str">
            <v>Nhật</v>
          </cell>
          <cell r="E3605" t="str">
            <v>01.05.95</v>
          </cell>
          <cell r="F3605" t="str">
            <v>13CĐ-TP1</v>
          </cell>
          <cell r="H3605" t="str">
            <v>B</v>
          </cell>
          <cell r="I3605" t="str">
            <v>Tự ý nghỉ từ 20/5/2014</v>
          </cell>
        </row>
        <row r="3606">
          <cell r="B3606" t="str">
            <v>13D201P057</v>
          </cell>
          <cell r="C3606" t="str">
            <v>Huỳnh Ngọc Hoàng</v>
          </cell>
          <cell r="D3606" t="str">
            <v>Phúc</v>
          </cell>
          <cell r="E3606" t="str">
            <v>11.12.94</v>
          </cell>
          <cell r="F3606" t="str">
            <v>13CĐ-TP1</v>
          </cell>
        </row>
        <row r="3607">
          <cell r="B3607" t="str">
            <v>13D201P059</v>
          </cell>
          <cell r="C3607" t="str">
            <v>Nguyễn Duy</v>
          </cell>
          <cell r="D3607" t="str">
            <v>Phương</v>
          </cell>
          <cell r="E3607" t="str">
            <v>17.03.95</v>
          </cell>
          <cell r="F3607" t="str">
            <v>13CĐ-TP1</v>
          </cell>
          <cell r="H3607" t="str">
            <v>B</v>
          </cell>
        </row>
        <row r="3608">
          <cell r="B3608" t="str">
            <v>13D201P061</v>
          </cell>
          <cell r="C3608" t="str">
            <v>Bùi Thế</v>
          </cell>
          <cell r="D3608" t="str">
            <v>Quân</v>
          </cell>
          <cell r="E3608" t="str">
            <v>31.05.92</v>
          </cell>
          <cell r="F3608" t="str">
            <v>13CĐ-TP1</v>
          </cell>
          <cell r="H3608" t="str">
            <v>B</v>
          </cell>
        </row>
        <row r="3609">
          <cell r="B3609" t="str">
            <v>13D201P063</v>
          </cell>
          <cell r="C3609" t="str">
            <v>Trương Minh</v>
          </cell>
          <cell r="D3609" t="str">
            <v>Quang</v>
          </cell>
          <cell r="E3609" t="str">
            <v>10.11.94</v>
          </cell>
          <cell r="F3609" t="str">
            <v>13CĐ-TP1</v>
          </cell>
          <cell r="H3609" t="str">
            <v>B</v>
          </cell>
          <cell r="I3609" t="str">
            <v>DT.Hoa</v>
          </cell>
        </row>
        <row r="3610">
          <cell r="B3610" t="str">
            <v>13D201P065</v>
          </cell>
          <cell r="C3610" t="str">
            <v>Nguyễn Vũ</v>
          </cell>
          <cell r="D3610" t="str">
            <v>Quí</v>
          </cell>
          <cell r="E3610" t="str">
            <v>01.11.94</v>
          </cell>
          <cell r="F3610" t="str">
            <v>13CĐ-TP1</v>
          </cell>
        </row>
        <row r="3611">
          <cell r="B3611" t="str">
            <v>13D201P067</v>
          </cell>
          <cell r="C3611" t="str">
            <v>Trần Xuân</v>
          </cell>
          <cell r="D3611" t="str">
            <v>Quý</v>
          </cell>
          <cell r="E3611" t="str">
            <v>03.02.95</v>
          </cell>
          <cell r="F3611" t="str">
            <v>13CĐ-TP1</v>
          </cell>
        </row>
        <row r="3612">
          <cell r="B3612" t="str">
            <v>13D201P075</v>
          </cell>
          <cell r="C3612" t="str">
            <v>Lê Đình</v>
          </cell>
          <cell r="D3612" t="str">
            <v>Thắng</v>
          </cell>
          <cell r="E3612" t="str">
            <v>08.10.95</v>
          </cell>
          <cell r="F3612" t="str">
            <v>13CĐ-TP1</v>
          </cell>
        </row>
        <row r="3613">
          <cell r="B3613" t="str">
            <v>13D201P077</v>
          </cell>
          <cell r="C3613" t="str">
            <v>Hồ Nguyễn Thanh</v>
          </cell>
          <cell r="D3613" t="str">
            <v>Thảo</v>
          </cell>
          <cell r="E3613" t="str">
            <v>06.02.95</v>
          </cell>
          <cell r="F3613" t="str">
            <v>13CĐ-TP1</v>
          </cell>
          <cell r="G3613" t="str">
            <v>Nữ</v>
          </cell>
          <cell r="H3613" t="str">
            <v>B</v>
          </cell>
        </row>
        <row r="3614">
          <cell r="B3614" t="str">
            <v>13D201P079</v>
          </cell>
          <cell r="C3614" t="str">
            <v>Nguyễn Trần Phú</v>
          </cell>
          <cell r="D3614" t="str">
            <v>Thiên</v>
          </cell>
          <cell r="E3614" t="str">
            <v>28.10.95</v>
          </cell>
          <cell r="F3614" t="str">
            <v>13CĐ-TP1</v>
          </cell>
          <cell r="I3614" t="str">
            <v>Tự ý nghỉ từ 31/5/2014</v>
          </cell>
        </row>
        <row r="3615">
          <cell r="B3615" t="str">
            <v>13D201P081</v>
          </cell>
          <cell r="C3615" t="str">
            <v>Phạm Văn</v>
          </cell>
          <cell r="D3615" t="str">
            <v>Thông</v>
          </cell>
          <cell r="E3615" t="str">
            <v>25.02.95</v>
          </cell>
          <cell r="F3615" t="str">
            <v>13CĐ-TP1</v>
          </cell>
          <cell r="G3615" t="str">
            <v>LPHT</v>
          </cell>
        </row>
        <row r="3616">
          <cell r="B3616" t="str">
            <v>13D201P083</v>
          </cell>
          <cell r="C3616" t="str">
            <v>Nguyễn Văn</v>
          </cell>
          <cell r="D3616" t="str">
            <v>Thuận</v>
          </cell>
          <cell r="E3616" t="str">
            <v>01.06.94</v>
          </cell>
          <cell r="F3616" t="str">
            <v>13CĐ-TP1</v>
          </cell>
          <cell r="H3616" t="str">
            <v>B</v>
          </cell>
        </row>
        <row r="3617">
          <cell r="B3617" t="str">
            <v>13D201P086</v>
          </cell>
          <cell r="C3617" t="str">
            <v>Hồ Quốc</v>
          </cell>
          <cell r="D3617" t="str">
            <v>Tiến</v>
          </cell>
          <cell r="E3617" t="str">
            <v>05.07.95</v>
          </cell>
          <cell r="F3617" t="str">
            <v>13CĐ-TP1</v>
          </cell>
          <cell r="H3617" t="str">
            <v>B</v>
          </cell>
        </row>
        <row r="3618">
          <cell r="B3618" t="str">
            <v>13D201P088</v>
          </cell>
          <cell r="C3618" t="str">
            <v>Trần</v>
          </cell>
          <cell r="D3618" t="str">
            <v>Tiếng</v>
          </cell>
          <cell r="E3618" t="str">
            <v>05.01.95</v>
          </cell>
          <cell r="F3618" t="str">
            <v>13CĐ-TP1</v>
          </cell>
          <cell r="H3618" t="str">
            <v>B</v>
          </cell>
          <cell r="I3618" t="str">
            <v>Tự ý nghỉ từ 07/4/2014</v>
          </cell>
        </row>
        <row r="3619">
          <cell r="B3619" t="str">
            <v>13D201P090</v>
          </cell>
          <cell r="C3619" t="str">
            <v xml:space="preserve">Nguyễn Văn </v>
          </cell>
          <cell r="D3619" t="str">
            <v>Triệu</v>
          </cell>
          <cell r="E3619" t="str">
            <v>20.08.95</v>
          </cell>
          <cell r="F3619" t="str">
            <v>13CĐ-TP1</v>
          </cell>
          <cell r="H3619" t="str">
            <v>B</v>
          </cell>
        </row>
        <row r="3620">
          <cell r="B3620" t="str">
            <v>13D201P095</v>
          </cell>
          <cell r="C3620" t="str">
            <v>Huỳnh Minh</v>
          </cell>
          <cell r="D3620" t="str">
            <v>Tú</v>
          </cell>
          <cell r="E3620" t="str">
            <v>26.05.95</v>
          </cell>
          <cell r="F3620" t="str">
            <v>13CĐ-TP1</v>
          </cell>
          <cell r="G3620" t="str">
            <v>KPKL</v>
          </cell>
        </row>
        <row r="3621">
          <cell r="B3621" t="str">
            <v>13D201P097</v>
          </cell>
          <cell r="C3621" t="str">
            <v>Nguyễn Anh</v>
          </cell>
          <cell r="D3621" t="str">
            <v>Tuấn</v>
          </cell>
          <cell r="E3621" t="str">
            <v>14.11.95</v>
          </cell>
          <cell r="F3621" t="str">
            <v>13CĐ-TP1</v>
          </cell>
          <cell r="I3621" t="str">
            <v>Tự ý nghỉ từ 22/5/2014</v>
          </cell>
        </row>
        <row r="3622">
          <cell r="B3622" t="str">
            <v>13D201P101</v>
          </cell>
          <cell r="C3622" t="str">
            <v>Trần Văn</v>
          </cell>
          <cell r="D3622" t="str">
            <v>Út</v>
          </cell>
          <cell r="E3622" t="str">
            <v>07.06.93</v>
          </cell>
          <cell r="F3622" t="str">
            <v>13CĐ-TP1</v>
          </cell>
          <cell r="H3622" t="str">
            <v>B</v>
          </cell>
        </row>
        <row r="3623">
          <cell r="B3623" t="str">
            <v>13D201P103</v>
          </cell>
          <cell r="C3623" t="str">
            <v>Huỳnh Phong</v>
          </cell>
          <cell r="D3623" t="str">
            <v>Vũ</v>
          </cell>
          <cell r="E3623" t="str">
            <v>01.07.95</v>
          </cell>
          <cell r="F3623" t="str">
            <v>13CĐ-TP1</v>
          </cell>
          <cell r="H3623" t="str">
            <v>B</v>
          </cell>
        </row>
        <row r="3624">
          <cell r="B3624" t="str">
            <v>13D201P105</v>
          </cell>
          <cell r="C3624" t="str">
            <v>Đặng Thị Kim</v>
          </cell>
          <cell r="D3624" t="str">
            <v>Xuyên</v>
          </cell>
          <cell r="E3624" t="str">
            <v>07.04.95</v>
          </cell>
          <cell r="F3624" t="str">
            <v>13CĐ-TP1</v>
          </cell>
          <cell r="G3624" t="str">
            <v>Nữ</v>
          </cell>
        </row>
        <row r="3625">
          <cell r="B3625" t="str">
            <v>13D201P002</v>
          </cell>
          <cell r="C3625" t="str">
            <v>Lê Tuấn</v>
          </cell>
          <cell r="D3625" t="str">
            <v>Anh</v>
          </cell>
          <cell r="E3625" t="str">
            <v>19.10.93</v>
          </cell>
          <cell r="F3625" t="str">
            <v>13CĐ-TP2</v>
          </cell>
          <cell r="I3625" t="str">
            <v>Tự ý nghỉ từ 14/4/2014</v>
          </cell>
        </row>
        <row r="3626">
          <cell r="B3626" t="str">
            <v>13D201P006</v>
          </cell>
          <cell r="C3626" t="str">
            <v>Nguyễn Tiết Hoài</v>
          </cell>
          <cell r="D3626" t="str">
            <v>Bảo</v>
          </cell>
          <cell r="E3626" t="str">
            <v>25.03.95</v>
          </cell>
          <cell r="F3626" t="str">
            <v>13CĐ-TP2</v>
          </cell>
        </row>
        <row r="3627">
          <cell r="B3627" t="str">
            <v>13D201P009</v>
          </cell>
          <cell r="C3627" t="str">
            <v>Nguyễn Thanh Chí</v>
          </cell>
          <cell r="D3627" t="str">
            <v>Bình</v>
          </cell>
          <cell r="E3627" t="str">
            <v>23.01.95</v>
          </cell>
          <cell r="F3627" t="str">
            <v>13CĐ-TP2</v>
          </cell>
          <cell r="H3627" t="str">
            <v>B</v>
          </cell>
        </row>
        <row r="3628">
          <cell r="B3628" t="str">
            <v>13D201P010</v>
          </cell>
          <cell r="C3628" t="str">
            <v>Trần Đức</v>
          </cell>
          <cell r="D3628" t="str">
            <v>Bình</v>
          </cell>
          <cell r="E3628" t="str">
            <v>05.07.95</v>
          </cell>
          <cell r="F3628" t="str">
            <v>13CĐ-TP2</v>
          </cell>
          <cell r="H3628" t="str">
            <v>B</v>
          </cell>
          <cell r="I3628" t="str">
            <v>Tự ý nghỉ từ 08/4/2014</v>
          </cell>
        </row>
        <row r="3629">
          <cell r="B3629" t="str">
            <v>13D201P013</v>
          </cell>
          <cell r="C3629" t="str">
            <v>Võ Tiến</v>
          </cell>
          <cell r="D3629" t="str">
            <v>Diễn</v>
          </cell>
          <cell r="E3629" t="str">
            <v>17.03.95</v>
          </cell>
          <cell r="F3629" t="str">
            <v>13CĐ-TP2</v>
          </cell>
          <cell r="H3629" t="str">
            <v>B</v>
          </cell>
          <cell r="I3629" t="str">
            <v>Tự ý nghỉ từ 20/5/2014</v>
          </cell>
        </row>
        <row r="3630">
          <cell r="B3630" t="str">
            <v>13D201P015</v>
          </cell>
          <cell r="C3630" t="str">
            <v>Lâm Đạo Đại</v>
          </cell>
          <cell r="D3630" t="str">
            <v>Dương</v>
          </cell>
          <cell r="E3630" t="str">
            <v>20.09.94</v>
          </cell>
          <cell r="F3630" t="str">
            <v>13CĐ-TP2</v>
          </cell>
          <cell r="H3630" t="str">
            <v>B</v>
          </cell>
          <cell r="I3630" t="str">
            <v>Tự ý nghỉ từ 20/5/2014</v>
          </cell>
        </row>
        <row r="3631">
          <cell r="B3631" t="str">
            <v>13D201P018</v>
          </cell>
          <cell r="C3631" t="str">
            <v>Nguyễn Văn</v>
          </cell>
          <cell r="D3631" t="str">
            <v>Định</v>
          </cell>
          <cell r="E3631" t="str">
            <v>27.06.95</v>
          </cell>
          <cell r="F3631" t="str">
            <v>13CĐ-TP2</v>
          </cell>
          <cell r="H3631" t="str">
            <v>B</v>
          </cell>
        </row>
        <row r="3632">
          <cell r="B3632" t="str">
            <v>13D201P020</v>
          </cell>
          <cell r="C3632" t="str">
            <v>Tăng Lập</v>
          </cell>
          <cell r="D3632" t="str">
            <v>Đức</v>
          </cell>
          <cell r="E3632" t="str">
            <v>16.10.95</v>
          </cell>
          <cell r="F3632" t="str">
            <v>13CĐ-TP2</v>
          </cell>
          <cell r="H3632" t="str">
            <v>B</v>
          </cell>
        </row>
        <row r="3633">
          <cell r="B3633" t="str">
            <v>13D201P022</v>
          </cell>
          <cell r="C3633" t="str">
            <v>Vũ Ngọc</v>
          </cell>
          <cell r="D3633" t="str">
            <v>Hà</v>
          </cell>
          <cell r="E3633" t="str">
            <v>11.12.95</v>
          </cell>
          <cell r="F3633" t="str">
            <v>13CĐ-TP2</v>
          </cell>
          <cell r="H3633" t="str">
            <v>B</v>
          </cell>
        </row>
        <row r="3634">
          <cell r="B3634" t="str">
            <v>13D201P024</v>
          </cell>
          <cell r="C3634" t="str">
            <v>Huỳnh Thị Bích</v>
          </cell>
          <cell r="D3634" t="str">
            <v>Hằng</v>
          </cell>
          <cell r="E3634" t="str">
            <v>18.09.95</v>
          </cell>
          <cell r="F3634" t="str">
            <v>13CĐ-TP2</v>
          </cell>
          <cell r="G3634" t="str">
            <v>Nữ</v>
          </cell>
          <cell r="H3634" t="str">
            <v>B</v>
          </cell>
          <cell r="I3634" t="str">
            <v>BL13/10/2014</v>
          </cell>
        </row>
        <row r="3635">
          <cell r="B3635" t="str">
            <v>13D201P026</v>
          </cell>
          <cell r="C3635" t="str">
            <v>Cao Trí</v>
          </cell>
          <cell r="D3635" t="str">
            <v>Hiếu</v>
          </cell>
          <cell r="E3635" t="str">
            <v>16.07.95</v>
          </cell>
          <cell r="F3635" t="str">
            <v>13CĐ-TP2</v>
          </cell>
          <cell r="H3635" t="str">
            <v>B</v>
          </cell>
        </row>
        <row r="3636">
          <cell r="B3636" t="str">
            <v>13D201P028</v>
          </cell>
          <cell r="C3636" t="str">
            <v>Nguyễn</v>
          </cell>
          <cell r="D3636" t="str">
            <v>Huệ</v>
          </cell>
          <cell r="E3636" t="str">
            <v>04.12.95</v>
          </cell>
          <cell r="F3636" t="str">
            <v>13CĐ-TP2</v>
          </cell>
          <cell r="H3636" t="str">
            <v>B</v>
          </cell>
        </row>
        <row r="3637">
          <cell r="B3637" t="str">
            <v>13D201P030</v>
          </cell>
          <cell r="C3637" t="str">
            <v>Phan Ngọc</v>
          </cell>
          <cell r="D3637" t="str">
            <v>Hưng</v>
          </cell>
          <cell r="E3637" t="str">
            <v>22.02.95</v>
          </cell>
          <cell r="F3637" t="str">
            <v>13CĐ-TP2</v>
          </cell>
          <cell r="H3637" t="str">
            <v>B</v>
          </cell>
        </row>
        <row r="3638">
          <cell r="B3638" t="str">
            <v>13D201P050</v>
          </cell>
          <cell r="D3638" t="str">
            <v>Isanauy</v>
          </cell>
          <cell r="E3638" t="str">
            <v>10.11.95</v>
          </cell>
          <cell r="F3638" t="str">
            <v>13CĐ-TP2</v>
          </cell>
          <cell r="H3638" t="str">
            <v>B</v>
          </cell>
          <cell r="I3638" t="str">
            <v>DT.Chăm</v>
          </cell>
        </row>
        <row r="3639">
          <cell r="B3639" t="str">
            <v>13D201P032</v>
          </cell>
          <cell r="C3639" t="str">
            <v>Phạm Điền</v>
          </cell>
          <cell r="D3639" t="str">
            <v>Kha</v>
          </cell>
          <cell r="E3639" t="str">
            <v>01.08.94</v>
          </cell>
          <cell r="F3639" t="str">
            <v>13CĐ-TP2</v>
          </cell>
          <cell r="H3639" t="str">
            <v>B</v>
          </cell>
        </row>
        <row r="3640">
          <cell r="B3640" t="str">
            <v>13D201P034</v>
          </cell>
          <cell r="C3640" t="str">
            <v>Nguyễn Văn</v>
          </cell>
          <cell r="D3640" t="str">
            <v>Khôi</v>
          </cell>
          <cell r="E3640" t="str">
            <v>30.12.95</v>
          </cell>
          <cell r="F3640" t="str">
            <v>13CĐ-TP2</v>
          </cell>
          <cell r="H3640" t="str">
            <v>B</v>
          </cell>
        </row>
        <row r="3641">
          <cell r="B3641" t="str">
            <v>13D201P036</v>
          </cell>
          <cell r="C3641" t="str">
            <v>Đinh Tuấn</v>
          </cell>
          <cell r="D3641" t="str">
            <v>Kiệt</v>
          </cell>
          <cell r="E3641" t="str">
            <v>28.07.95</v>
          </cell>
          <cell r="F3641" t="str">
            <v>13CĐ-TP2</v>
          </cell>
          <cell r="H3641" t="str">
            <v>B</v>
          </cell>
          <cell r="I3641" t="str">
            <v>Tự ý nghỉ từ 08/4/2014</v>
          </cell>
        </row>
        <row r="3642">
          <cell r="B3642" t="str">
            <v>13D201P038</v>
          </cell>
          <cell r="C3642" t="str">
            <v>Trần Đình Anh</v>
          </cell>
          <cell r="D3642" t="str">
            <v>Kiệt</v>
          </cell>
          <cell r="E3642" t="str">
            <v>17.06.95</v>
          </cell>
          <cell r="F3642" t="str">
            <v>13CĐ-TP2</v>
          </cell>
          <cell r="H3642" t="str">
            <v>B</v>
          </cell>
        </row>
        <row r="3643">
          <cell r="B3643" t="str">
            <v>13D201P040</v>
          </cell>
          <cell r="C3643" t="str">
            <v>Lâm Xuân</v>
          </cell>
          <cell r="D3643" t="str">
            <v>Ký</v>
          </cell>
          <cell r="E3643" t="str">
            <v>02.10.95</v>
          </cell>
          <cell r="F3643" t="str">
            <v>13CĐ-TP2</v>
          </cell>
        </row>
        <row r="3644">
          <cell r="B3644" t="str">
            <v>13D201P044</v>
          </cell>
          <cell r="C3644" t="str">
            <v>Nguyễn Thành</v>
          </cell>
          <cell r="D3644" t="str">
            <v>Long</v>
          </cell>
          <cell r="E3644" t="str">
            <v>05.06.95</v>
          </cell>
          <cell r="F3644" t="str">
            <v>13CĐ-TP2</v>
          </cell>
          <cell r="H3644" t="str">
            <v>B</v>
          </cell>
        </row>
        <row r="3645">
          <cell r="B3645" t="str">
            <v>13D201P046</v>
          </cell>
          <cell r="C3645" t="str">
            <v>Đỗ Hoàng Trúc</v>
          </cell>
          <cell r="D3645" t="str">
            <v>Ly</v>
          </cell>
          <cell r="E3645" t="str">
            <v>26.01.94</v>
          </cell>
          <cell r="F3645" t="str">
            <v>13CĐ-TP2</v>
          </cell>
          <cell r="G3645" t="str">
            <v>Nữ</v>
          </cell>
          <cell r="I3645" t="str">
            <v>Tự ý nghỉ từ 27/5/2014</v>
          </cell>
        </row>
        <row r="3646">
          <cell r="B3646" t="str">
            <v>13D201P048</v>
          </cell>
          <cell r="C3646" t="str">
            <v>Phạm Trọng</v>
          </cell>
          <cell r="D3646" t="str">
            <v>Minh</v>
          </cell>
          <cell r="E3646" t="str">
            <v>03.04.90</v>
          </cell>
          <cell r="F3646" t="str">
            <v>13CĐ-TP2</v>
          </cell>
          <cell r="G3646" t="str">
            <v>LT</v>
          </cell>
          <cell r="H3646" t="str">
            <v>B</v>
          </cell>
        </row>
        <row r="3647">
          <cell r="B3647" t="str">
            <v>13D201P052</v>
          </cell>
          <cell r="C3647" t="str">
            <v>Lê Phát</v>
          </cell>
          <cell r="D3647" t="str">
            <v>Nguyên</v>
          </cell>
          <cell r="E3647" t="str">
            <v>17.12.92</v>
          </cell>
          <cell r="F3647" t="str">
            <v>13CĐ-TP2</v>
          </cell>
          <cell r="H3647" t="str">
            <v>B</v>
          </cell>
        </row>
        <row r="3648">
          <cell r="B3648" t="str">
            <v>13D201P053</v>
          </cell>
          <cell r="C3648" t="str">
            <v>Nguyễn</v>
          </cell>
          <cell r="D3648" t="str">
            <v>Nhật</v>
          </cell>
          <cell r="E3648" t="str">
            <v>21.09.93</v>
          </cell>
          <cell r="F3648" t="str">
            <v>13CĐ-TP2</v>
          </cell>
          <cell r="H3648" t="str">
            <v>B</v>
          </cell>
        </row>
        <row r="3649">
          <cell r="B3649" t="str">
            <v>13D201P055</v>
          </cell>
          <cell r="C3649" t="str">
            <v>Phan Minh</v>
          </cell>
          <cell r="D3649" t="str">
            <v>Nhật</v>
          </cell>
          <cell r="E3649" t="str">
            <v>24.06.95</v>
          </cell>
          <cell r="F3649" t="str">
            <v>13CĐ-TP2</v>
          </cell>
          <cell r="H3649" t="str">
            <v>B</v>
          </cell>
        </row>
        <row r="3650">
          <cell r="B3650" t="str">
            <v>13D201P056</v>
          </cell>
          <cell r="C3650" t="str">
            <v>Dương Thanh</v>
          </cell>
          <cell r="D3650" t="str">
            <v>Phong</v>
          </cell>
          <cell r="E3650" t="str">
            <v>18.05.94</v>
          </cell>
          <cell r="F3650" t="str">
            <v>13CĐ-TP2</v>
          </cell>
        </row>
        <row r="3651">
          <cell r="B3651" t="str">
            <v>13D201P064</v>
          </cell>
          <cell r="C3651" t="str">
            <v>Nguyễn Phú</v>
          </cell>
          <cell r="D3651" t="str">
            <v>Quí</v>
          </cell>
          <cell r="E3651" t="str">
            <v>14.04.94</v>
          </cell>
          <cell r="F3651" t="str">
            <v>13CĐ-TP2</v>
          </cell>
          <cell r="H3651" t="str">
            <v>B</v>
          </cell>
          <cell r="I3651" t="str">
            <v>Tự ý nghỉ từ 02/5/2014</v>
          </cell>
        </row>
        <row r="3652">
          <cell r="B3652" t="str">
            <v>13D201P066</v>
          </cell>
          <cell r="C3652" t="str">
            <v>Lê Nguyễn Phú</v>
          </cell>
          <cell r="D3652" t="str">
            <v>Quý</v>
          </cell>
          <cell r="E3652" t="str">
            <v>03.12.95</v>
          </cell>
          <cell r="F3652" t="str">
            <v>13CĐ-TP2</v>
          </cell>
        </row>
        <row r="3653">
          <cell r="B3653" t="str">
            <v>13D201P068</v>
          </cell>
          <cell r="C3653" t="str">
            <v>Lê Xuân</v>
          </cell>
          <cell r="D3653" t="str">
            <v>Sáng</v>
          </cell>
          <cell r="E3653" t="str">
            <v>30.07.95</v>
          </cell>
          <cell r="F3653" t="str">
            <v>13CĐ-TP2</v>
          </cell>
          <cell r="H3653" t="str">
            <v>B</v>
          </cell>
        </row>
        <row r="3654">
          <cell r="B3654" t="str">
            <v>13D201P070</v>
          </cell>
          <cell r="C3654" t="str">
            <v>Trần Văn</v>
          </cell>
          <cell r="D3654" t="str">
            <v>Sơn</v>
          </cell>
          <cell r="E3654" t="str">
            <v>15.02.95</v>
          </cell>
          <cell r="F3654" t="str">
            <v>13CĐ-TP2</v>
          </cell>
          <cell r="H3654" t="str">
            <v>B</v>
          </cell>
        </row>
        <row r="3655">
          <cell r="B3655" t="str">
            <v>13D201P076</v>
          </cell>
          <cell r="C3655" t="str">
            <v>Lưu Đăng</v>
          </cell>
          <cell r="D3655" t="str">
            <v>Thành</v>
          </cell>
          <cell r="E3655" t="str">
            <v>24.10.94</v>
          </cell>
          <cell r="F3655" t="str">
            <v>13CĐ-TP2</v>
          </cell>
          <cell r="I3655" t="str">
            <v>Tự ý nghỉ từ 02/4/2014 + BL 2/6/2014</v>
          </cell>
        </row>
        <row r="3656">
          <cell r="B3656" t="str">
            <v>13D201P078</v>
          </cell>
          <cell r="C3656" t="str">
            <v>Nguyễn Trường</v>
          </cell>
          <cell r="D3656" t="str">
            <v>Thi</v>
          </cell>
          <cell r="E3656" t="str">
            <v>12.10.95</v>
          </cell>
          <cell r="F3656" t="str">
            <v>13CĐ-TP2</v>
          </cell>
          <cell r="H3656" t="str">
            <v>B</v>
          </cell>
        </row>
        <row r="3657">
          <cell r="B3657" t="str">
            <v>13D201P080</v>
          </cell>
          <cell r="C3657" t="str">
            <v>Huỳnh</v>
          </cell>
          <cell r="D3657" t="str">
            <v>Thông</v>
          </cell>
          <cell r="E3657" t="str">
            <v>05.11.95</v>
          </cell>
          <cell r="F3657" t="str">
            <v>13CĐ-TP2</v>
          </cell>
        </row>
        <row r="3658">
          <cell r="B3658" t="str">
            <v>13D201P082</v>
          </cell>
          <cell r="C3658" t="str">
            <v>Đỗ</v>
          </cell>
          <cell r="D3658" t="str">
            <v>Thuận</v>
          </cell>
          <cell r="E3658" t="str">
            <v>10.08.94</v>
          </cell>
          <cell r="F3658" t="str">
            <v>13CĐ-TP2</v>
          </cell>
          <cell r="H3658" t="str">
            <v>B</v>
          </cell>
        </row>
        <row r="3659">
          <cell r="B3659" t="str">
            <v>13D201P084</v>
          </cell>
          <cell r="C3659" t="str">
            <v>Bùi Tá</v>
          </cell>
          <cell r="D3659" t="str">
            <v>Tiến</v>
          </cell>
          <cell r="E3659" t="str">
            <v>30.10.94</v>
          </cell>
          <cell r="F3659" t="str">
            <v>13CĐ-TP2</v>
          </cell>
          <cell r="H3659" t="str">
            <v>B</v>
          </cell>
          <cell r="I3659" t="str">
            <v>Tự ý nghỉ từ 31/5/2014</v>
          </cell>
        </row>
        <row r="3660">
          <cell r="B3660" t="str">
            <v>13D201P087</v>
          </cell>
          <cell r="C3660" t="str">
            <v>Trần Minh</v>
          </cell>
          <cell r="D3660" t="str">
            <v>Tiến</v>
          </cell>
          <cell r="E3660" t="str">
            <v>27.02.95</v>
          </cell>
          <cell r="F3660" t="str">
            <v>13CĐ-TP2</v>
          </cell>
          <cell r="H3660" t="str">
            <v>B</v>
          </cell>
        </row>
        <row r="3661">
          <cell r="B3661" t="str">
            <v>13D201P089</v>
          </cell>
          <cell r="C3661" t="str">
            <v>Nguyễn Văn</v>
          </cell>
          <cell r="D3661" t="str">
            <v>Tín</v>
          </cell>
          <cell r="E3661" t="str">
            <v>29.01.95</v>
          </cell>
          <cell r="F3661" t="str">
            <v>13CĐ-TP2</v>
          </cell>
          <cell r="H3661" t="str">
            <v>B</v>
          </cell>
        </row>
        <row r="3662">
          <cell r="B3662" t="str">
            <v>13D201P096</v>
          </cell>
          <cell r="C3662" t="str">
            <v>Bùi Ngọc Anh</v>
          </cell>
          <cell r="D3662" t="str">
            <v>Tuấn</v>
          </cell>
          <cell r="E3662" t="str">
            <v>22.10.95</v>
          </cell>
          <cell r="F3662" t="str">
            <v>13CĐ-TP2</v>
          </cell>
          <cell r="I3662" t="str">
            <v>Tự ý nghỉ từ 13/5/2014</v>
          </cell>
        </row>
        <row r="3663">
          <cell r="B3663" t="str">
            <v>13D201P098</v>
          </cell>
          <cell r="C3663" t="str">
            <v>Trần Thanh</v>
          </cell>
          <cell r="D3663" t="str">
            <v>Tuấn</v>
          </cell>
          <cell r="E3663" t="str">
            <v>16.03.95</v>
          </cell>
          <cell r="F3663" t="str">
            <v>13CĐ-TP2</v>
          </cell>
          <cell r="G3663" t="str">
            <v>LPKL</v>
          </cell>
          <cell r="H3663" t="str">
            <v>B</v>
          </cell>
          <cell r="I3663" t="str">
            <v>BL02/10/2014</v>
          </cell>
        </row>
        <row r="3664">
          <cell r="B3664" t="str">
            <v>13D201P100</v>
          </cell>
          <cell r="C3664" t="str">
            <v>Lê Ngọc</v>
          </cell>
          <cell r="D3664" t="str">
            <v>Tuyển</v>
          </cell>
          <cell r="E3664" t="str">
            <v>25.08.94</v>
          </cell>
          <cell r="F3664" t="str">
            <v>13CĐ-TP2</v>
          </cell>
          <cell r="H3664" t="str">
            <v>B</v>
          </cell>
          <cell r="I3664" t="str">
            <v>BL1/10/2014</v>
          </cell>
        </row>
        <row r="3665">
          <cell r="B3665" t="str">
            <v>13D201P102</v>
          </cell>
          <cell r="C3665" t="str">
            <v>Đặng Ngọc</v>
          </cell>
          <cell r="D3665" t="str">
            <v>Vân</v>
          </cell>
          <cell r="E3665" t="str">
            <v>18.08.95</v>
          </cell>
          <cell r="F3665" t="str">
            <v>13CĐ-TP2</v>
          </cell>
        </row>
        <row r="3666">
          <cell r="B3666" t="str">
            <v>13D201P104</v>
          </cell>
          <cell r="C3666" t="str">
            <v>Huỳnh Thị Minh</v>
          </cell>
          <cell r="D3666" t="str">
            <v>Vy</v>
          </cell>
          <cell r="E3666" t="str">
            <v>04.06.95</v>
          </cell>
          <cell r="F3666" t="str">
            <v>13CĐ-TP2</v>
          </cell>
          <cell r="G3666" t="str">
            <v>Nữ</v>
          </cell>
          <cell r="H3666" t="str">
            <v>B</v>
          </cell>
        </row>
        <row r="3667">
          <cell r="B3667" t="str">
            <v>13D201P106</v>
          </cell>
          <cell r="C3667" t="str">
            <v>Nguyễn Huỳnh Như</v>
          </cell>
          <cell r="D3667" t="str">
            <v>Ý</v>
          </cell>
          <cell r="E3667" t="str">
            <v>19.11.95</v>
          </cell>
          <cell r="F3667" t="str">
            <v>13CĐ-TP2</v>
          </cell>
          <cell r="G3667" t="str">
            <v>Nữ</v>
          </cell>
          <cell r="H3667" t="str">
            <v>B</v>
          </cell>
        </row>
        <row r="3668">
          <cell r="B3668" t="str">
            <v>13D201P005</v>
          </cell>
          <cell r="C3668" t="str">
            <v>Nguyễn Thanh</v>
          </cell>
          <cell r="D3668" t="str">
            <v>Bảo</v>
          </cell>
          <cell r="E3668" t="str">
            <v>02.12.95</v>
          </cell>
          <cell r="F3668" t="str">
            <v>13CĐ-TP3</v>
          </cell>
        </row>
        <row r="3669">
          <cell r="B3669" t="str">
            <v>13D201P007</v>
          </cell>
          <cell r="C3669" t="str">
            <v>Lê</v>
          </cell>
          <cell r="D3669" t="str">
            <v>Bình</v>
          </cell>
          <cell r="E3669" t="str">
            <v>14.01.95</v>
          </cell>
          <cell r="F3669" t="str">
            <v>13CĐ-TP3</v>
          </cell>
          <cell r="H3669" t="str">
            <v>B</v>
          </cell>
        </row>
        <row r="3670">
          <cell r="B3670" t="str">
            <v>13D201P110</v>
          </cell>
          <cell r="C3670" t="str">
            <v>Nguyễn Thị</v>
          </cell>
          <cell r="D3670" t="str">
            <v>Chung</v>
          </cell>
          <cell r="E3670" t="str">
            <v>04.09.95</v>
          </cell>
          <cell r="F3670" t="str">
            <v>13CĐ-TP3</v>
          </cell>
          <cell r="G3670" t="str">
            <v>Nữ</v>
          </cell>
          <cell r="H3670" t="str">
            <v>B</v>
          </cell>
          <cell r="I3670" t="str">
            <v>LPKL</v>
          </cell>
        </row>
        <row r="3671">
          <cell r="B3671" t="str">
            <v>13D201P111</v>
          </cell>
          <cell r="C3671" t="str">
            <v>Nguyễn Minh</v>
          </cell>
          <cell r="D3671" t="str">
            <v>Cường</v>
          </cell>
          <cell r="E3671" t="str">
            <v>02.10.95</v>
          </cell>
          <cell r="F3671" t="str">
            <v>13CĐ-TP3</v>
          </cell>
          <cell r="G3671" t="str">
            <v>LPHT</v>
          </cell>
          <cell r="H3671" t="str">
            <v>B</v>
          </cell>
        </row>
        <row r="3672">
          <cell r="B3672" t="str">
            <v>13D201P127</v>
          </cell>
          <cell r="C3672" t="str">
            <v>Trần Văn</v>
          </cell>
          <cell r="D3672" t="str">
            <v>Dũng</v>
          </cell>
          <cell r="E3672" t="str">
            <v>20.02.95</v>
          </cell>
          <cell r="F3672" t="str">
            <v>13CĐ-TP3</v>
          </cell>
          <cell r="G3672" t="str">
            <v>LT</v>
          </cell>
          <cell r="H3672" t="str">
            <v>B</v>
          </cell>
        </row>
        <row r="3673">
          <cell r="B3673" t="str">
            <v>13D201P016</v>
          </cell>
          <cell r="C3673" t="str">
            <v>Đào Mạnh</v>
          </cell>
          <cell r="D3673" t="str">
            <v>Duy</v>
          </cell>
          <cell r="E3673" t="str">
            <v>04.10.95</v>
          </cell>
          <cell r="F3673" t="str">
            <v>13CĐ-TP3</v>
          </cell>
          <cell r="H3673" t="str">
            <v>B</v>
          </cell>
        </row>
        <row r="3674">
          <cell r="B3674" t="str">
            <v>13D201P072</v>
          </cell>
          <cell r="C3674" t="str">
            <v>Lê Sỹ</v>
          </cell>
          <cell r="D3674" t="str">
            <v>Định</v>
          </cell>
          <cell r="E3674" t="str">
            <v>20.08.94</v>
          </cell>
          <cell r="F3674" t="str">
            <v>13CĐ-TP3</v>
          </cell>
          <cell r="H3674" t="str">
            <v>B</v>
          </cell>
        </row>
        <row r="3675">
          <cell r="B3675" t="str">
            <v>13D201P116</v>
          </cell>
          <cell r="C3675" t="str">
            <v>Bùi Thị Mỹ</v>
          </cell>
          <cell r="D3675" t="str">
            <v>Hoài</v>
          </cell>
          <cell r="E3675" t="str">
            <v>28.05.95</v>
          </cell>
          <cell r="F3675" t="str">
            <v>13CĐ-TP3</v>
          </cell>
          <cell r="G3675" t="str">
            <v>Nữ</v>
          </cell>
          <cell r="I3675" t="str">
            <v>Tự ý nghỉ từ 03/4/2014</v>
          </cell>
        </row>
        <row r="3676">
          <cell r="B3676" t="str">
            <v>13D201P060</v>
          </cell>
          <cell r="C3676" t="str">
            <v>Sâm Lý</v>
          </cell>
          <cell r="D3676" t="str">
            <v>Hùng</v>
          </cell>
          <cell r="E3676" t="str">
            <v>17.09.95</v>
          </cell>
          <cell r="F3676" t="str">
            <v>13CĐ-TP3</v>
          </cell>
          <cell r="I3676" t="str">
            <v xml:space="preserve">DT.Hoa-ĐTsang </v>
          </cell>
        </row>
        <row r="3677">
          <cell r="B3677" t="str">
            <v>13D201P069</v>
          </cell>
          <cell r="C3677" t="str">
            <v>Vũ Nhật</v>
          </cell>
          <cell r="D3677" t="str">
            <v>Khã</v>
          </cell>
          <cell r="E3677" t="str">
            <v>25.08.95</v>
          </cell>
          <cell r="F3677" t="str">
            <v>13CĐ-TP3</v>
          </cell>
          <cell r="H3677" t="str">
            <v>B</v>
          </cell>
        </row>
        <row r="3678">
          <cell r="B3678" t="str">
            <v>13D201P122</v>
          </cell>
          <cell r="C3678" t="str">
            <v>Vương Nguyễn Tường</v>
          </cell>
          <cell r="D3678" t="str">
            <v>Lâm</v>
          </cell>
          <cell r="E3678" t="str">
            <v>28.09.94</v>
          </cell>
          <cell r="F3678" t="str">
            <v>13CĐ-TP3</v>
          </cell>
          <cell r="H3678" t="str">
            <v>B</v>
          </cell>
          <cell r="I3678" t="str">
            <v>BL01/11/2014</v>
          </cell>
        </row>
        <row r="3679">
          <cell r="B3679" t="str">
            <v>13D201P133</v>
          </cell>
          <cell r="C3679" t="str">
            <v>Ngô Văn</v>
          </cell>
          <cell r="D3679" t="str">
            <v>Lầu</v>
          </cell>
          <cell r="E3679" t="str">
            <v>19.05.94</v>
          </cell>
          <cell r="F3679" t="str">
            <v>13CĐ-TP3</v>
          </cell>
          <cell r="H3679" t="str">
            <v>B</v>
          </cell>
          <cell r="I3679" t="str">
            <v>Tự ý nghỉ từ 13/5/2014</v>
          </cell>
        </row>
        <row r="3680">
          <cell r="B3680" t="str">
            <v>13D201P117</v>
          </cell>
          <cell r="C3680" t="str">
            <v xml:space="preserve">Lại Xuân </v>
          </cell>
          <cell r="D3680" t="str">
            <v>Lộc</v>
          </cell>
          <cell r="E3680" t="str">
            <v>06.03.93</v>
          </cell>
          <cell r="F3680" t="str">
            <v>13CĐ-TP3</v>
          </cell>
          <cell r="H3680" t="str">
            <v>B</v>
          </cell>
        </row>
        <row r="3681">
          <cell r="B3681" t="str">
            <v>13D201P118</v>
          </cell>
          <cell r="C3681" t="str">
            <v>Trần Bửu</v>
          </cell>
          <cell r="D3681" t="str">
            <v>Lộc</v>
          </cell>
          <cell r="E3681" t="str">
            <v>02.10.94</v>
          </cell>
          <cell r="F3681" t="str">
            <v>13CĐ-TP3</v>
          </cell>
          <cell r="H3681" t="str">
            <v>B</v>
          </cell>
        </row>
        <row r="3682">
          <cell r="B3682" t="str">
            <v>13D201P074</v>
          </cell>
          <cell r="C3682" t="str">
            <v>Lâm Nhật</v>
          </cell>
          <cell r="D3682" t="str">
            <v>Phát</v>
          </cell>
          <cell r="E3682" t="str">
            <v>15.03.95</v>
          </cell>
          <cell r="F3682" t="str">
            <v>13CĐ-TP3</v>
          </cell>
        </row>
        <row r="3683">
          <cell r="B3683" t="str">
            <v>13D201P128</v>
          </cell>
          <cell r="C3683" t="str">
            <v>Nguyễn Kiếng</v>
          </cell>
          <cell r="D3683" t="str">
            <v>Phúc</v>
          </cell>
          <cell r="E3683" t="str">
            <v>28.10.94</v>
          </cell>
          <cell r="F3683" t="str">
            <v>13CĐ-TP3</v>
          </cell>
          <cell r="H3683" t="str">
            <v>B</v>
          </cell>
        </row>
        <row r="3684">
          <cell r="B3684" t="str">
            <v>13D201P109</v>
          </cell>
          <cell r="C3684" t="str">
            <v>Phan Thị</v>
          </cell>
          <cell r="D3684" t="str">
            <v>Tâm</v>
          </cell>
          <cell r="E3684" t="str">
            <v>01.06.95</v>
          </cell>
          <cell r="F3684" t="str">
            <v>13CĐ-TP3</v>
          </cell>
          <cell r="G3684" t="str">
            <v>Nữ</v>
          </cell>
          <cell r="H3684" t="str">
            <v>B</v>
          </cell>
          <cell r="I3684" t="str">
            <v>mạng sang</v>
          </cell>
        </row>
        <row r="3685">
          <cell r="B3685" t="str">
            <v>13D201P114</v>
          </cell>
          <cell r="C3685" t="str">
            <v>Trần Minh</v>
          </cell>
          <cell r="D3685" t="str">
            <v>Thiện</v>
          </cell>
          <cell r="E3685" t="str">
            <v>30.09.95</v>
          </cell>
          <cell r="F3685" t="str">
            <v>13CĐ-TP3</v>
          </cell>
          <cell r="H3685" t="str">
            <v>B</v>
          </cell>
        </row>
        <row r="3686">
          <cell r="B3686" t="str">
            <v>13D201P123</v>
          </cell>
          <cell r="C3686" t="str">
            <v>Trần Xuân</v>
          </cell>
          <cell r="D3686" t="str">
            <v>Thiện</v>
          </cell>
          <cell r="E3686" t="str">
            <v>08.04.94</v>
          </cell>
          <cell r="F3686" t="str">
            <v>13CĐ-TP3</v>
          </cell>
          <cell r="H3686" t="str">
            <v>B</v>
          </cell>
        </row>
        <row r="3687">
          <cell r="B3687" t="str">
            <v>13D201P107</v>
          </cell>
          <cell r="C3687" t="str">
            <v>Nguyễn Kim</v>
          </cell>
          <cell r="D3687" t="str">
            <v>Thương</v>
          </cell>
          <cell r="E3687" t="str">
            <v>20.07.93</v>
          </cell>
          <cell r="F3687" t="str">
            <v>13CĐ-TP3</v>
          </cell>
          <cell r="H3687" t="str">
            <v>B</v>
          </cell>
        </row>
        <row r="3688">
          <cell r="B3688" t="str">
            <v>13D201P085</v>
          </cell>
          <cell r="C3688" t="str">
            <v>Đoàn Minh</v>
          </cell>
          <cell r="D3688" t="str">
            <v>Tiến</v>
          </cell>
          <cell r="E3688" t="str">
            <v>23.05.95</v>
          </cell>
          <cell r="F3688" t="str">
            <v>13CĐ-TP3</v>
          </cell>
          <cell r="H3688" t="str">
            <v>B</v>
          </cell>
        </row>
        <row r="3689">
          <cell r="B3689" t="str">
            <v>13D201P121</v>
          </cell>
          <cell r="C3689" t="str">
            <v>Hoàng Quốc</v>
          </cell>
          <cell r="D3689" t="str">
            <v>Việt</v>
          </cell>
          <cell r="E3689" t="str">
            <v>22.02.95</v>
          </cell>
          <cell r="F3689" t="str">
            <v>13CĐ-TP3</v>
          </cell>
          <cell r="H3689" t="str">
            <v>B</v>
          </cell>
        </row>
        <row r="3690">
          <cell r="B3690" t="str">
            <v>13D201M095</v>
          </cell>
          <cell r="C3690" t="str">
            <v>Trần Long</v>
          </cell>
          <cell r="D3690" t="str">
            <v>An</v>
          </cell>
          <cell r="E3690" t="str">
            <v>11.01.95</v>
          </cell>
          <cell r="F3690" t="str">
            <v>13CĐ-TM1</v>
          </cell>
          <cell r="H3690" t="str">
            <v>B</v>
          </cell>
        </row>
        <row r="3691">
          <cell r="B3691" t="str">
            <v>13D201M001</v>
          </cell>
          <cell r="C3691" t="str">
            <v>Huỳnh Lâm Thế</v>
          </cell>
          <cell r="D3691" t="str">
            <v>Anh</v>
          </cell>
          <cell r="E3691" t="str">
            <v>25.12.94</v>
          </cell>
          <cell r="F3691" t="str">
            <v>13CĐ-TM1</v>
          </cell>
          <cell r="H3691" t="str">
            <v>B</v>
          </cell>
        </row>
        <row r="3692">
          <cell r="B3692" t="str">
            <v>13D201M003</v>
          </cell>
          <cell r="C3692" t="str">
            <v>Thái</v>
          </cell>
          <cell r="D3692" t="str">
            <v>Bảo</v>
          </cell>
          <cell r="E3692" t="str">
            <v>26.05.95</v>
          </cell>
          <cell r="F3692" t="str">
            <v>13CĐ-TM1</v>
          </cell>
          <cell r="H3692" t="str">
            <v>B</v>
          </cell>
          <cell r="I3692" t="str">
            <v>Tự ý nghỉ từ 17/4/2014</v>
          </cell>
        </row>
        <row r="3693">
          <cell r="B3693" t="str">
            <v>13D201M004</v>
          </cell>
          <cell r="C3693" t="str">
            <v xml:space="preserve">Châu Thị </v>
          </cell>
          <cell r="D3693" t="str">
            <v>Bé</v>
          </cell>
          <cell r="E3693" t="str">
            <v>21.03.95</v>
          </cell>
          <cell r="F3693" t="str">
            <v>13CĐ-TM1</v>
          </cell>
          <cell r="G3693" t="str">
            <v>Nữ</v>
          </cell>
          <cell r="H3693" t="str">
            <v>B</v>
          </cell>
        </row>
        <row r="3694">
          <cell r="B3694" t="str">
            <v>13D201M005</v>
          </cell>
          <cell r="C3694" t="str">
            <v>Nguyễn Thanh</v>
          </cell>
          <cell r="D3694" t="str">
            <v>Bình</v>
          </cell>
          <cell r="E3694" t="str">
            <v>09.01.95</v>
          </cell>
          <cell r="F3694" t="str">
            <v>13CĐ-TM1</v>
          </cell>
          <cell r="H3694" t="str">
            <v>B</v>
          </cell>
        </row>
        <row r="3695">
          <cell r="B3695" t="str">
            <v>13D201M087</v>
          </cell>
          <cell r="C3695" t="str">
            <v>Nguyễn Thị Ngọc</v>
          </cell>
          <cell r="D3695" t="str">
            <v>Diệp</v>
          </cell>
          <cell r="E3695" t="str">
            <v>28.01.95</v>
          </cell>
          <cell r="F3695" t="str">
            <v>13CĐ-TM1</v>
          </cell>
          <cell r="G3695" t="str">
            <v>Nữ</v>
          </cell>
          <cell r="H3695" t="str">
            <v>B</v>
          </cell>
        </row>
        <row r="3696">
          <cell r="B3696" t="str">
            <v>13D201M009</v>
          </cell>
          <cell r="C3696" t="str">
            <v>Khương Công Thái</v>
          </cell>
          <cell r="D3696" t="str">
            <v>Đạt</v>
          </cell>
          <cell r="E3696" t="str">
            <v>25.08.94</v>
          </cell>
          <cell r="F3696" t="str">
            <v>13CĐ-TM1</v>
          </cell>
          <cell r="H3696" t="str">
            <v>B</v>
          </cell>
        </row>
        <row r="3697">
          <cell r="B3697" t="str">
            <v>13D201M013</v>
          </cell>
          <cell r="C3697" t="str">
            <v>Trương Quốc</v>
          </cell>
          <cell r="D3697" t="str">
            <v>Đạt</v>
          </cell>
          <cell r="E3697" t="str">
            <v>15.12.95</v>
          </cell>
          <cell r="F3697" t="str">
            <v>13CĐ-TM1</v>
          </cell>
          <cell r="H3697" t="str">
            <v>B</v>
          </cell>
        </row>
        <row r="3698">
          <cell r="B3698" t="str">
            <v>13D201M015</v>
          </cell>
          <cell r="C3698" t="str">
            <v xml:space="preserve">Nguyễn Thành </v>
          </cell>
          <cell r="D3698" t="str">
            <v>Đoàn</v>
          </cell>
          <cell r="E3698" t="str">
            <v>30.11.90</v>
          </cell>
          <cell r="F3698" t="str">
            <v>13CĐ-TM1</v>
          </cell>
          <cell r="H3698" t="str">
            <v>B</v>
          </cell>
        </row>
        <row r="3699">
          <cell r="B3699" t="str">
            <v>13D201M017</v>
          </cell>
          <cell r="C3699" t="str">
            <v>Nguyễn Quang</v>
          </cell>
          <cell r="D3699" t="str">
            <v>Đức</v>
          </cell>
          <cell r="E3699" t="str">
            <v>03.02.95</v>
          </cell>
          <cell r="F3699" t="str">
            <v>13CĐ-TM1</v>
          </cell>
          <cell r="H3699" t="str">
            <v>B</v>
          </cell>
        </row>
        <row r="3700">
          <cell r="B3700" t="str">
            <v>13D201M019</v>
          </cell>
          <cell r="C3700" t="str">
            <v>Lê Thanh</v>
          </cell>
          <cell r="D3700" t="str">
            <v>Hằng</v>
          </cell>
          <cell r="E3700" t="str">
            <v>08.02.95</v>
          </cell>
          <cell r="F3700" t="str">
            <v>13CĐ-TM1</v>
          </cell>
          <cell r="G3700" t="str">
            <v>Nữ</v>
          </cell>
          <cell r="I3700" t="str">
            <v>Tự ý nghỉ từ 21/4/2014</v>
          </cell>
        </row>
        <row r="3701">
          <cell r="B3701" t="str">
            <v>13D201M086</v>
          </cell>
          <cell r="C3701" t="str">
            <v>Huỳnh Thị Hồng</v>
          </cell>
          <cell r="D3701" t="str">
            <v>Hoa</v>
          </cell>
          <cell r="E3701" t="str">
            <v>29.12.95</v>
          </cell>
          <cell r="F3701" t="str">
            <v>13CĐ-TM1</v>
          </cell>
          <cell r="G3701" t="str">
            <v>Nữ</v>
          </cell>
          <cell r="H3701" t="str">
            <v>B</v>
          </cell>
        </row>
        <row r="3702">
          <cell r="B3702" t="str">
            <v>13D201M023</v>
          </cell>
          <cell r="C3702" t="str">
            <v>Đào Anh</v>
          </cell>
          <cell r="D3702" t="str">
            <v>Hùng</v>
          </cell>
          <cell r="E3702" t="str">
            <v>28.05.95</v>
          </cell>
          <cell r="F3702" t="str">
            <v>13CĐ-TM1</v>
          </cell>
          <cell r="I3702" t="str">
            <v>Tự ý nghỉ từ 19/4/2014</v>
          </cell>
        </row>
        <row r="3703">
          <cell r="B3703" t="str">
            <v>13D201M081</v>
          </cell>
          <cell r="C3703" t="str">
            <v>Hồ Gia</v>
          </cell>
          <cell r="D3703" t="str">
            <v>Hưởng</v>
          </cell>
          <cell r="E3703" t="str">
            <v>14.03.95</v>
          </cell>
          <cell r="F3703" t="str">
            <v>13CĐ-TM1</v>
          </cell>
          <cell r="I3703" t="str">
            <v>DT.Hoa</v>
          </cell>
        </row>
        <row r="3704">
          <cell r="B3704" t="str">
            <v>13D201M098</v>
          </cell>
          <cell r="C3704" t="str">
            <v>Trần Gia</v>
          </cell>
          <cell r="D3704" t="str">
            <v>Huy</v>
          </cell>
          <cell r="E3704" t="str">
            <v>20.08.93</v>
          </cell>
          <cell r="F3704" t="str">
            <v>13CĐ-TM1</v>
          </cell>
          <cell r="I3704" t="str">
            <v>Tự ý nghỉ từ 10/4/2014</v>
          </cell>
        </row>
        <row r="3705">
          <cell r="B3705" t="str">
            <v>13D201M025</v>
          </cell>
          <cell r="C3705" t="str">
            <v>Nguyễn Văn</v>
          </cell>
          <cell r="D3705" t="str">
            <v>Huỳnh</v>
          </cell>
          <cell r="E3705" t="str">
            <v>22.12.95</v>
          </cell>
          <cell r="F3705" t="str">
            <v>13CĐ-TM1</v>
          </cell>
          <cell r="G3705" t="str">
            <v>LPHT</v>
          </cell>
          <cell r="H3705" t="str">
            <v>B</v>
          </cell>
          <cell r="I3705" t="str">
            <v>BLKQ.HK1/13-14HC22/4/14TC-Xin học tiếp06/5/14</v>
          </cell>
        </row>
        <row r="3706">
          <cell r="B3706" t="str">
            <v>13D201M027</v>
          </cell>
          <cell r="C3706" t="str">
            <v>Trịnh Hoàng</v>
          </cell>
          <cell r="D3706" t="str">
            <v>Khanh</v>
          </cell>
          <cell r="E3706" t="str">
            <v>28.03.95</v>
          </cell>
          <cell r="F3706" t="str">
            <v>13CĐ-TM1</v>
          </cell>
        </row>
        <row r="3707">
          <cell r="B3707" t="str">
            <v>13D201M029</v>
          </cell>
          <cell r="C3707" t="str">
            <v>Trần Minh</v>
          </cell>
          <cell r="D3707" t="str">
            <v>Lai</v>
          </cell>
          <cell r="E3707" t="str">
            <v>30.01.95</v>
          </cell>
          <cell r="F3707" t="str">
            <v>13CĐ-TM1</v>
          </cell>
          <cell r="H3707" t="str">
            <v>B</v>
          </cell>
        </row>
        <row r="3708">
          <cell r="B3708" t="str">
            <v>13D201M031</v>
          </cell>
          <cell r="C3708" t="str">
            <v>Hoàng Ngọc</v>
          </cell>
          <cell r="D3708" t="str">
            <v>Linh</v>
          </cell>
          <cell r="E3708" t="str">
            <v>28.12.95</v>
          </cell>
          <cell r="F3708" t="str">
            <v>13CĐ-TM1</v>
          </cell>
          <cell r="H3708" t="str">
            <v>B</v>
          </cell>
        </row>
        <row r="3709">
          <cell r="B3709" t="str">
            <v>13D201M033</v>
          </cell>
          <cell r="C3709" t="str">
            <v>Đinh Hoàng Phi</v>
          </cell>
          <cell r="D3709" t="str">
            <v>Long</v>
          </cell>
          <cell r="E3709" t="str">
            <v>14.11.95</v>
          </cell>
          <cell r="F3709" t="str">
            <v>13CĐ-TM1</v>
          </cell>
        </row>
        <row r="3710">
          <cell r="B3710" t="str">
            <v>13D201M094</v>
          </cell>
          <cell r="C3710" t="str">
            <v>Nguyễn Hoàng</v>
          </cell>
          <cell r="D3710" t="str">
            <v>Long</v>
          </cell>
          <cell r="E3710" t="str">
            <v>26.03.95</v>
          </cell>
          <cell r="F3710" t="str">
            <v>13CĐ-TM1</v>
          </cell>
          <cell r="H3710" t="str">
            <v>B</v>
          </cell>
        </row>
        <row r="3711">
          <cell r="B3711" t="str">
            <v>13D201M035</v>
          </cell>
          <cell r="C3711" t="str">
            <v>Võ Minh</v>
          </cell>
          <cell r="D3711" t="str">
            <v>Luận</v>
          </cell>
          <cell r="E3711" t="str">
            <v>15.01.95</v>
          </cell>
          <cell r="F3711" t="str">
            <v>13CĐ-TM1</v>
          </cell>
        </row>
        <row r="3712">
          <cell r="B3712" t="str">
            <v>13D201M037</v>
          </cell>
          <cell r="C3712" t="str">
            <v>Trần Minh</v>
          </cell>
          <cell r="D3712" t="str">
            <v>Mẫn</v>
          </cell>
          <cell r="E3712" t="str">
            <v>31.08.95</v>
          </cell>
          <cell r="F3712" t="str">
            <v>13CĐ-TM1</v>
          </cell>
        </row>
        <row r="3713">
          <cell r="B3713" t="str">
            <v>13D201M099</v>
          </cell>
          <cell r="C3713" t="str">
            <v>Nguyễn Hoàng</v>
          </cell>
          <cell r="D3713" t="str">
            <v>Minh</v>
          </cell>
          <cell r="E3713" t="str">
            <v>28.04.95</v>
          </cell>
          <cell r="F3713" t="str">
            <v>13CĐ-TM1</v>
          </cell>
          <cell r="H3713" t="str">
            <v>B</v>
          </cell>
        </row>
        <row r="3714">
          <cell r="B3714" t="str">
            <v>13D201M039</v>
          </cell>
          <cell r="C3714" t="str">
            <v>Bùi Thành</v>
          </cell>
          <cell r="D3714" t="str">
            <v>Nam</v>
          </cell>
          <cell r="E3714" t="str">
            <v>13.09.94</v>
          </cell>
          <cell r="F3714" t="str">
            <v>13CĐ-TM1</v>
          </cell>
          <cell r="H3714" t="str">
            <v>B</v>
          </cell>
        </row>
        <row r="3715">
          <cell r="B3715" t="str">
            <v>13D201M041</v>
          </cell>
          <cell r="C3715" t="str">
            <v>Nguyễn Hiếu</v>
          </cell>
          <cell r="D3715" t="str">
            <v>Nghĩa</v>
          </cell>
          <cell r="E3715" t="str">
            <v>04.12.95</v>
          </cell>
          <cell r="F3715" t="str">
            <v>13CĐ-TM1</v>
          </cell>
        </row>
        <row r="3716">
          <cell r="B3716" t="str">
            <v>13D201M100</v>
          </cell>
          <cell r="C3716" t="str">
            <v xml:space="preserve">Trần Văn </v>
          </cell>
          <cell r="D3716" t="str">
            <v>Nghĩa</v>
          </cell>
          <cell r="E3716" t="str">
            <v>01.06.95</v>
          </cell>
          <cell r="F3716" t="str">
            <v>13CĐ-TM1</v>
          </cell>
          <cell r="H3716" t="str">
            <v>B</v>
          </cell>
          <cell r="I3716" t="str">
            <v>Tự ý nghỉ từ 15/4/2014</v>
          </cell>
        </row>
        <row r="3717">
          <cell r="B3717" t="str">
            <v>13D201M043</v>
          </cell>
          <cell r="C3717" t="str">
            <v>Nguyễn Thị Kim</v>
          </cell>
          <cell r="D3717" t="str">
            <v>Nhạn</v>
          </cell>
          <cell r="E3717" t="str">
            <v>18.01.94</v>
          </cell>
          <cell r="F3717" t="str">
            <v>13CĐ-TM1</v>
          </cell>
          <cell r="G3717" t="str">
            <v>Nữ</v>
          </cell>
          <cell r="H3717" t="str">
            <v>B</v>
          </cell>
        </row>
        <row r="3718">
          <cell r="B3718" t="str">
            <v>13D201M088</v>
          </cell>
          <cell r="C3718" t="str">
            <v>Trần Mãnh</v>
          </cell>
          <cell r="D3718" t="str">
            <v>Nhi</v>
          </cell>
          <cell r="E3718" t="str">
            <v>03.09.95</v>
          </cell>
          <cell r="F3718" t="str">
            <v>13CĐ-TM1</v>
          </cell>
          <cell r="G3718" t="str">
            <v>Nữ</v>
          </cell>
          <cell r="H3718" t="str">
            <v>B</v>
          </cell>
        </row>
        <row r="3719">
          <cell r="B3719" t="str">
            <v>13D201M045</v>
          </cell>
          <cell r="C3719" t="str">
            <v>Lê Hữu</v>
          </cell>
          <cell r="D3719" t="str">
            <v>Nhơn</v>
          </cell>
          <cell r="E3719" t="str">
            <v>15.01.95</v>
          </cell>
          <cell r="F3719" t="str">
            <v>13CĐ-TM1</v>
          </cell>
        </row>
        <row r="3720">
          <cell r="B3720" t="str">
            <v>13D201M047</v>
          </cell>
          <cell r="C3720" t="str">
            <v>Lê Văn</v>
          </cell>
          <cell r="D3720" t="str">
            <v>Phát</v>
          </cell>
          <cell r="E3720" t="str">
            <v>19.10.95</v>
          </cell>
          <cell r="F3720" t="str">
            <v>13CĐ-TM1</v>
          </cell>
          <cell r="H3720" t="str">
            <v>B</v>
          </cell>
        </row>
        <row r="3721">
          <cell r="B3721" t="str">
            <v>13D201M049</v>
          </cell>
          <cell r="C3721" t="str">
            <v>Trần Hoàng</v>
          </cell>
          <cell r="D3721" t="str">
            <v>Phúc</v>
          </cell>
          <cell r="E3721" t="str">
            <v>09.03.95</v>
          </cell>
          <cell r="F3721" t="str">
            <v>13CĐ-TM1</v>
          </cell>
          <cell r="I3721" t="str">
            <v>Tự ý nghỉ từ 14/4/2014</v>
          </cell>
        </row>
        <row r="3722">
          <cell r="B3722" t="str">
            <v>13D201M051</v>
          </cell>
          <cell r="C3722" t="str">
            <v>Bùi Thanh</v>
          </cell>
          <cell r="D3722" t="str">
            <v>Quốc</v>
          </cell>
          <cell r="E3722" t="str">
            <v>20.01.95</v>
          </cell>
          <cell r="F3722" t="str">
            <v>13CĐ-TM1</v>
          </cell>
          <cell r="G3722" t="str">
            <v>LPKL</v>
          </cell>
          <cell r="H3722" t="str">
            <v>B</v>
          </cell>
        </row>
        <row r="3723">
          <cell r="B3723" t="str">
            <v>13D201M053</v>
          </cell>
          <cell r="C3723" t="str">
            <v>Đổng Văn</v>
          </cell>
          <cell r="D3723" t="str">
            <v>Tài</v>
          </cell>
          <cell r="E3723" t="str">
            <v>28.04.95</v>
          </cell>
          <cell r="F3723" t="str">
            <v>13CĐ-TM1</v>
          </cell>
          <cell r="H3723" t="str">
            <v>B</v>
          </cell>
          <cell r="I3723" t="str">
            <v>DT.Chăm</v>
          </cell>
        </row>
        <row r="3724">
          <cell r="B3724" t="str">
            <v>13D201M057</v>
          </cell>
          <cell r="C3724" t="str">
            <v>Nguyễn Minh</v>
          </cell>
          <cell r="D3724" t="str">
            <v>Tân</v>
          </cell>
          <cell r="E3724" t="str">
            <v>29.03.95</v>
          </cell>
          <cell r="F3724" t="str">
            <v>13CĐ-TM1</v>
          </cell>
          <cell r="I3724" t="str">
            <v>GĐ.CCCM</v>
          </cell>
        </row>
        <row r="3725">
          <cell r="B3725" t="str">
            <v>13D201M109</v>
          </cell>
          <cell r="C3725" t="str">
            <v>Phạm Hữu</v>
          </cell>
          <cell r="D3725" t="str">
            <v>Thận</v>
          </cell>
          <cell r="E3725" t="str">
            <v>15.05.95</v>
          </cell>
          <cell r="F3725" t="str">
            <v>13CĐ-TM1</v>
          </cell>
          <cell r="H3725" t="str">
            <v>B</v>
          </cell>
          <cell r="I3725" t="str">
            <v>TP sang</v>
          </cell>
        </row>
        <row r="3726">
          <cell r="B3726" t="str">
            <v>13D201M059</v>
          </cell>
          <cell r="C3726" t="str">
            <v>Phồng Phú</v>
          </cell>
          <cell r="D3726" t="str">
            <v>Thanh</v>
          </cell>
          <cell r="E3726" t="str">
            <v>22.12.95</v>
          </cell>
          <cell r="F3726" t="str">
            <v>13CĐ-TM1</v>
          </cell>
          <cell r="H3726" t="str">
            <v>B</v>
          </cell>
          <cell r="I3726" t="str">
            <v>DT.Hoa</v>
          </cell>
        </row>
        <row r="3727">
          <cell r="B3727" t="str">
            <v>13D201M065</v>
          </cell>
          <cell r="C3727" t="str">
            <v>Phan Nguyễn Anh</v>
          </cell>
          <cell r="D3727" t="str">
            <v>Thọ</v>
          </cell>
          <cell r="E3727" t="str">
            <v>22.03.95</v>
          </cell>
          <cell r="F3727" t="str">
            <v>13CĐ-TM1</v>
          </cell>
          <cell r="G3727" t="str">
            <v>LT</v>
          </cell>
        </row>
        <row r="3728">
          <cell r="B3728" t="str">
            <v>13D201M067</v>
          </cell>
          <cell r="C3728" t="str">
            <v>Ngô Minh</v>
          </cell>
          <cell r="D3728" t="str">
            <v>Thuận</v>
          </cell>
          <cell r="E3728" t="str">
            <v>09.12.95</v>
          </cell>
          <cell r="F3728" t="str">
            <v>13CĐ-TM1</v>
          </cell>
        </row>
        <row r="3729">
          <cell r="B3729" t="str">
            <v>13D201M071</v>
          </cell>
          <cell r="C3729" t="str">
            <v>Lường Văn</v>
          </cell>
          <cell r="D3729" t="str">
            <v>Trọng</v>
          </cell>
          <cell r="E3729" t="str">
            <v>20.06.93</v>
          </cell>
          <cell r="F3729" t="str">
            <v>13CĐ-TM1</v>
          </cell>
        </row>
        <row r="3730">
          <cell r="B3730" t="str">
            <v>13D201M084</v>
          </cell>
          <cell r="C3730" t="str">
            <v>Phạm Gia Đức</v>
          </cell>
          <cell r="D3730" t="str">
            <v>Trọng</v>
          </cell>
          <cell r="E3730" t="str">
            <v>11.03.95</v>
          </cell>
          <cell r="F3730" t="str">
            <v>13CĐ-TM1</v>
          </cell>
          <cell r="H3730" t="str">
            <v>B</v>
          </cell>
          <cell r="I3730" t="str">
            <v>Điện sang</v>
          </cell>
        </row>
        <row r="3731">
          <cell r="B3731" t="str">
            <v>13D201M073</v>
          </cell>
          <cell r="C3731" t="str">
            <v>Lê Nguyễn Anh</v>
          </cell>
          <cell r="D3731" t="str">
            <v>Tuấn</v>
          </cell>
          <cell r="E3731" t="str">
            <v>06.12.95</v>
          </cell>
          <cell r="F3731" t="str">
            <v>13CĐ-TM1</v>
          </cell>
          <cell r="H3731" t="str">
            <v>B</v>
          </cell>
        </row>
        <row r="3732">
          <cell r="B3732" t="str">
            <v>13D201M075</v>
          </cell>
          <cell r="C3732" t="str">
            <v>Phạm Minh</v>
          </cell>
          <cell r="D3732" t="str">
            <v>Tuấn</v>
          </cell>
          <cell r="E3732" t="str">
            <v>11.10.93</v>
          </cell>
          <cell r="F3732" t="str">
            <v>13CĐ-TM1</v>
          </cell>
          <cell r="H3732" t="str">
            <v>B</v>
          </cell>
        </row>
        <row r="3733">
          <cell r="B3733" t="str">
            <v>13D201M077</v>
          </cell>
          <cell r="C3733" t="str">
            <v>Nguyễn Thanh</v>
          </cell>
          <cell r="D3733" t="str">
            <v>Tùng</v>
          </cell>
          <cell r="E3733" t="str">
            <v>17.10.95</v>
          </cell>
          <cell r="F3733" t="str">
            <v>13CĐ-TM1</v>
          </cell>
          <cell r="H3733" t="str">
            <v>B</v>
          </cell>
        </row>
        <row r="3734">
          <cell r="B3734" t="str">
            <v>13D201M079</v>
          </cell>
          <cell r="C3734" t="str">
            <v>Mai Lê Thanh</v>
          </cell>
          <cell r="D3734" t="str">
            <v>Vân</v>
          </cell>
          <cell r="E3734" t="str">
            <v>22.12.95</v>
          </cell>
          <cell r="F3734" t="str">
            <v>13CĐ-TM1</v>
          </cell>
          <cell r="H3734" t="str">
            <v>B</v>
          </cell>
        </row>
        <row r="3735">
          <cell r="B3735" t="str">
            <v>13D201M085</v>
          </cell>
          <cell r="C3735" t="str">
            <v>Khúc Mạnh</v>
          </cell>
          <cell r="D3735" t="str">
            <v>Cường</v>
          </cell>
          <cell r="E3735" t="str">
            <v>10.02.95</v>
          </cell>
          <cell r="F3735" t="str">
            <v>13CĐ-TM2</v>
          </cell>
          <cell r="I3735" t="str">
            <v>Tự ý nghỉ từ 07/4/2014</v>
          </cell>
        </row>
        <row r="3736">
          <cell r="B3736" t="str">
            <v>13D201M008</v>
          </cell>
          <cell r="C3736" t="str">
            <v>Vũ Nguyễn</v>
          </cell>
          <cell r="D3736" t="str">
            <v>Cường</v>
          </cell>
          <cell r="E3736" t="str">
            <v>06.05.95</v>
          </cell>
          <cell r="F3736" t="str">
            <v>13CĐ-TM2</v>
          </cell>
          <cell r="H3736" t="str">
            <v>B</v>
          </cell>
        </row>
        <row r="3737">
          <cell r="B3737" t="str">
            <v>13D201M010</v>
          </cell>
          <cell r="C3737" t="str">
            <v>Ngô Thành</v>
          </cell>
          <cell r="D3737" t="str">
            <v>Đạt</v>
          </cell>
          <cell r="E3737" t="str">
            <v>06.08.94</v>
          </cell>
          <cell r="F3737" t="str">
            <v>13CĐ-TM2</v>
          </cell>
          <cell r="H3737" t="str">
            <v>B</v>
          </cell>
        </row>
        <row r="3738">
          <cell r="B3738" t="str">
            <v>13D201M011</v>
          </cell>
          <cell r="C3738" t="str">
            <v>Nguyễn</v>
          </cell>
          <cell r="D3738" t="str">
            <v>Đạt</v>
          </cell>
          <cell r="E3738" t="str">
            <v>27.03.95</v>
          </cell>
          <cell r="F3738" t="str">
            <v>13CĐ-TM2</v>
          </cell>
          <cell r="H3738" t="str">
            <v>B</v>
          </cell>
        </row>
        <row r="3739">
          <cell r="B3739" t="str">
            <v>13D201M012</v>
          </cell>
          <cell r="C3739" t="str">
            <v>Trần Mẫn</v>
          </cell>
          <cell r="D3739" t="str">
            <v>Đạt</v>
          </cell>
          <cell r="E3739" t="str">
            <v>14.08.95</v>
          </cell>
          <cell r="F3739" t="str">
            <v>13CĐ-TM2</v>
          </cell>
        </row>
        <row r="3740">
          <cell r="B3740" t="str">
            <v>13D201M014</v>
          </cell>
          <cell r="C3740" t="str">
            <v>Nguyễn Thị Mai</v>
          </cell>
          <cell r="D3740" t="str">
            <v>Đình</v>
          </cell>
          <cell r="E3740" t="str">
            <v>23.12.95</v>
          </cell>
          <cell r="F3740" t="str">
            <v>13CĐ-TM2</v>
          </cell>
          <cell r="G3740" t="str">
            <v>Nữ</v>
          </cell>
          <cell r="H3740" t="str">
            <v>B</v>
          </cell>
        </row>
        <row r="3741">
          <cell r="B3741" t="str">
            <v>13D201M016</v>
          </cell>
          <cell r="C3741" t="str">
            <v>Ngô Hiền</v>
          </cell>
          <cell r="D3741" t="str">
            <v>Đức</v>
          </cell>
          <cell r="E3741" t="str">
            <v>30.01.95</v>
          </cell>
          <cell r="F3741" t="str">
            <v>13CĐ-TM2</v>
          </cell>
          <cell r="H3741" t="str">
            <v>B</v>
          </cell>
        </row>
        <row r="3742">
          <cell r="B3742" t="str">
            <v>13D201M018</v>
          </cell>
          <cell r="C3742" t="str">
            <v>Huỳnh Trường</v>
          </cell>
          <cell r="D3742" t="str">
            <v>Giang</v>
          </cell>
          <cell r="E3742" t="str">
            <v>19.04.95</v>
          </cell>
          <cell r="F3742" t="str">
            <v>13CĐ-TM2</v>
          </cell>
          <cell r="H3742" t="str">
            <v>B</v>
          </cell>
        </row>
        <row r="3743">
          <cell r="B3743" t="str">
            <v>13D201M020</v>
          </cell>
          <cell r="C3743" t="str">
            <v>Nguyễn Phúc</v>
          </cell>
          <cell r="D3743" t="str">
            <v>Hậu</v>
          </cell>
          <cell r="E3743" t="str">
            <v>30.09.95</v>
          </cell>
          <cell r="F3743" t="str">
            <v>13CĐ-TM2</v>
          </cell>
          <cell r="H3743" t="str">
            <v>B</v>
          </cell>
        </row>
        <row r="3744">
          <cell r="B3744" t="str">
            <v>13D201M056</v>
          </cell>
          <cell r="C3744" t="str">
            <v>Lý Hữu</v>
          </cell>
          <cell r="D3744" t="str">
            <v>Hiếu</v>
          </cell>
          <cell r="E3744" t="str">
            <v>10.07.92</v>
          </cell>
          <cell r="F3744" t="str">
            <v>13CĐ-TM2</v>
          </cell>
        </row>
        <row r="3745">
          <cell r="B3745" t="str">
            <v>13D201M022</v>
          </cell>
          <cell r="C3745" t="str">
            <v>Võ Văn</v>
          </cell>
          <cell r="D3745" t="str">
            <v>Hoài</v>
          </cell>
          <cell r="E3745" t="str">
            <v>10.02.94</v>
          </cell>
          <cell r="F3745" t="str">
            <v>13CĐ-TM2</v>
          </cell>
          <cell r="H3745" t="str">
            <v>B</v>
          </cell>
        </row>
        <row r="3746">
          <cell r="B3746" t="str">
            <v>13D201M024</v>
          </cell>
          <cell r="C3746" t="str">
            <v>Nguyễn Văn Mạnh</v>
          </cell>
          <cell r="D3746" t="str">
            <v>Hùng</v>
          </cell>
          <cell r="E3746" t="str">
            <v>20.07.95</v>
          </cell>
          <cell r="F3746" t="str">
            <v>13CĐ-TM2</v>
          </cell>
          <cell r="H3746" t="str">
            <v>B</v>
          </cell>
        </row>
        <row r="3747">
          <cell r="B3747" t="str">
            <v>13D201M002</v>
          </cell>
          <cell r="C3747" t="str">
            <v>Nguyễn Xuân</v>
          </cell>
          <cell r="D3747" t="str">
            <v>Hữu</v>
          </cell>
          <cell r="E3747" t="str">
            <v>22.07.93</v>
          </cell>
          <cell r="F3747" t="str">
            <v>13CĐ-TM2</v>
          </cell>
          <cell r="I3747" t="str">
            <v>Tự ý nghỉ từ 03/4/2014</v>
          </cell>
        </row>
        <row r="3748">
          <cell r="B3748" t="str">
            <v>13D201M026</v>
          </cell>
          <cell r="C3748" t="str">
            <v>Võ Minh</v>
          </cell>
          <cell r="D3748" t="str">
            <v>Kha</v>
          </cell>
          <cell r="E3748" t="str">
            <v>20.09.95</v>
          </cell>
          <cell r="F3748" t="str">
            <v>13CĐ-TM2</v>
          </cell>
          <cell r="H3748" t="str">
            <v>B</v>
          </cell>
          <cell r="I3748" t="str">
            <v>Tự ý nghỉ từ 03/4/2014</v>
          </cell>
        </row>
        <row r="3749">
          <cell r="B3749" t="str">
            <v>13D201M028</v>
          </cell>
          <cell r="C3749" t="str">
            <v>Hồ Hoàn</v>
          </cell>
          <cell r="D3749" t="str">
            <v>Kiếm</v>
          </cell>
          <cell r="E3749" t="str">
            <v>26.07.94</v>
          </cell>
          <cell r="F3749" t="str">
            <v>13CĐ-TM2</v>
          </cell>
          <cell r="H3749" t="str">
            <v>B</v>
          </cell>
        </row>
        <row r="3750">
          <cell r="B3750" t="str">
            <v>13D201M030</v>
          </cell>
          <cell r="C3750" t="str">
            <v>Lâm Đức</v>
          </cell>
          <cell r="D3750" t="str">
            <v>Lễ</v>
          </cell>
          <cell r="E3750" t="str">
            <v>27.03.95</v>
          </cell>
          <cell r="F3750" t="str">
            <v>13CĐ-TM2</v>
          </cell>
          <cell r="H3750" t="str">
            <v>B</v>
          </cell>
        </row>
        <row r="3751">
          <cell r="B3751" t="str">
            <v>13D201M032</v>
          </cell>
          <cell r="C3751" t="str">
            <v>Kiều Tấn</v>
          </cell>
          <cell r="D3751" t="str">
            <v>Lợi</v>
          </cell>
          <cell r="E3751" t="str">
            <v>18.01.95</v>
          </cell>
          <cell r="F3751" t="str">
            <v>13CĐ-TM2</v>
          </cell>
          <cell r="H3751" t="str">
            <v>B</v>
          </cell>
        </row>
        <row r="3752">
          <cell r="B3752" t="str">
            <v>13D201M105</v>
          </cell>
          <cell r="C3752" t="str">
            <v>Huỳnh Thị</v>
          </cell>
          <cell r="D3752" t="str">
            <v>Lùy</v>
          </cell>
          <cell r="E3752" t="str">
            <v>24.01.95</v>
          </cell>
          <cell r="F3752" t="str">
            <v>13CĐ-TM2</v>
          </cell>
          <cell r="G3752" t="str">
            <v>Nữ</v>
          </cell>
          <cell r="H3752" t="str">
            <v>B</v>
          </cell>
        </row>
        <row r="3753">
          <cell r="B3753" t="str">
            <v>13D201M036</v>
          </cell>
          <cell r="C3753" t="str">
            <v>Hồ Văn</v>
          </cell>
          <cell r="D3753" t="str">
            <v>Mẫn</v>
          </cell>
          <cell r="E3753" t="str">
            <v>04.09.95</v>
          </cell>
          <cell r="F3753" t="str">
            <v>13CĐ-TM2</v>
          </cell>
          <cell r="H3753" t="str">
            <v>B</v>
          </cell>
        </row>
        <row r="3754">
          <cell r="B3754" t="str">
            <v>13D201M091</v>
          </cell>
          <cell r="C3754" t="str">
            <v>Nguyễn Nhật</v>
          </cell>
          <cell r="D3754" t="str">
            <v>Minh</v>
          </cell>
          <cell r="E3754" t="str">
            <v>10.12.95</v>
          </cell>
          <cell r="F3754" t="str">
            <v>13CĐ-TM2</v>
          </cell>
        </row>
        <row r="3755">
          <cell r="B3755" t="str">
            <v>13D201M038</v>
          </cell>
          <cell r="C3755" t="str">
            <v>Ôn Nhật</v>
          </cell>
          <cell r="D3755" t="str">
            <v>Minh</v>
          </cell>
          <cell r="E3755" t="str">
            <v>21.12.95</v>
          </cell>
          <cell r="F3755" t="str">
            <v>13CĐ-TM2</v>
          </cell>
          <cell r="I3755" t="str">
            <v>DT.Hoa</v>
          </cell>
        </row>
        <row r="3756">
          <cell r="B3756" t="str">
            <v>13D201M040</v>
          </cell>
          <cell r="C3756" t="str">
            <v>Trần Đình</v>
          </cell>
          <cell r="D3756" t="str">
            <v>Nam</v>
          </cell>
          <cell r="E3756" t="str">
            <v>11.12.93</v>
          </cell>
          <cell r="F3756" t="str">
            <v>13CĐ-TM2</v>
          </cell>
        </row>
        <row r="3757">
          <cell r="B3757" t="str">
            <v>13D201M042</v>
          </cell>
          <cell r="C3757" t="str">
            <v>Phan Duy</v>
          </cell>
          <cell r="D3757" t="str">
            <v>Nghĩa</v>
          </cell>
          <cell r="E3757" t="str">
            <v>04.05.93</v>
          </cell>
          <cell r="F3757" t="str">
            <v>13CĐ-TM2</v>
          </cell>
          <cell r="H3757" t="str">
            <v>B</v>
          </cell>
        </row>
        <row r="3758">
          <cell r="B3758" t="str">
            <v>13D201M093</v>
          </cell>
          <cell r="C3758" t="str">
            <v>Phan Thanh</v>
          </cell>
          <cell r="D3758" t="str">
            <v>Nghĩa</v>
          </cell>
          <cell r="E3758" t="str">
            <v>02.02.95</v>
          </cell>
          <cell r="F3758" t="str">
            <v>13CĐ-TM2</v>
          </cell>
          <cell r="H3758" t="str">
            <v>B</v>
          </cell>
          <cell r="I3758" t="str">
            <v>Chuyển trường 03/4/2014-Cho học lại 18/4/2014</v>
          </cell>
        </row>
        <row r="3759">
          <cell r="B3759" t="str">
            <v>13D201M044</v>
          </cell>
          <cell r="C3759" t="str">
            <v>Nguyễn Trọng</v>
          </cell>
          <cell r="D3759" t="str">
            <v>Nhân</v>
          </cell>
          <cell r="E3759" t="str">
            <v>21.09.95</v>
          </cell>
          <cell r="F3759" t="str">
            <v>13CĐ-TM2</v>
          </cell>
          <cell r="H3759" t="str">
            <v>B</v>
          </cell>
        </row>
        <row r="3760">
          <cell r="B3760" t="str">
            <v>13D201M046</v>
          </cell>
          <cell r="C3760" t="str">
            <v xml:space="preserve">Nguyễn Đoàn Thanh </v>
          </cell>
          <cell r="D3760" t="str">
            <v>Pháp</v>
          </cell>
          <cell r="E3760" t="str">
            <v>28.06.95</v>
          </cell>
          <cell r="F3760" t="str">
            <v>13CĐ-TM2</v>
          </cell>
          <cell r="G3760" t="str">
            <v>LT</v>
          </cell>
          <cell r="H3760" t="str">
            <v>B</v>
          </cell>
        </row>
        <row r="3761">
          <cell r="B3761" t="str">
            <v>13D201M048</v>
          </cell>
          <cell r="C3761" t="str">
            <v>Lê Huy</v>
          </cell>
          <cell r="D3761" t="str">
            <v>Phúc</v>
          </cell>
          <cell r="E3761" t="str">
            <v>19.05.95</v>
          </cell>
          <cell r="F3761" t="str">
            <v>13CĐ-TM2</v>
          </cell>
          <cell r="G3761" t="str">
            <v>LPHT</v>
          </cell>
        </row>
        <row r="3762">
          <cell r="B3762" t="str">
            <v>13D201M050</v>
          </cell>
          <cell r="C3762" t="str">
            <v>Đặng Minh</v>
          </cell>
          <cell r="D3762" t="str">
            <v>Phụng</v>
          </cell>
          <cell r="E3762" t="str">
            <v>05.09.95</v>
          </cell>
          <cell r="F3762" t="str">
            <v>13CĐ-TM2</v>
          </cell>
          <cell r="H3762" t="str">
            <v>B</v>
          </cell>
        </row>
        <row r="3763">
          <cell r="B3763" t="str">
            <v>13D201M083</v>
          </cell>
          <cell r="C3763" t="str">
            <v>Mai Thanh</v>
          </cell>
          <cell r="D3763" t="str">
            <v>Song</v>
          </cell>
          <cell r="E3763" t="str">
            <v>05.08.95</v>
          </cell>
          <cell r="F3763" t="str">
            <v>13CĐ-TM2</v>
          </cell>
          <cell r="H3763" t="str">
            <v>B</v>
          </cell>
          <cell r="I3763" t="str">
            <v>TP sang</v>
          </cell>
        </row>
        <row r="3764">
          <cell r="B3764" t="str">
            <v>13D201M054</v>
          </cell>
          <cell r="C3764" t="str">
            <v>Huỳnh Văn</v>
          </cell>
          <cell r="D3764" t="str">
            <v>Tài</v>
          </cell>
          <cell r="E3764" t="str">
            <v>05.04.94</v>
          </cell>
          <cell r="F3764" t="str">
            <v>13CĐ-TM2</v>
          </cell>
          <cell r="H3764" t="str">
            <v>B</v>
          </cell>
        </row>
        <row r="3765">
          <cell r="B3765" t="str">
            <v>13D201M082</v>
          </cell>
          <cell r="C3765" t="str">
            <v>Nguyễn Minh</v>
          </cell>
          <cell r="D3765" t="str">
            <v>Tâm</v>
          </cell>
          <cell r="E3765" t="str">
            <v>04.07.94</v>
          </cell>
          <cell r="F3765" t="str">
            <v>13CĐ-TM2</v>
          </cell>
          <cell r="G3765" t="str">
            <v>LPKL</v>
          </cell>
          <cell r="I3765" t="str">
            <v>TP sang</v>
          </cell>
        </row>
        <row r="3766">
          <cell r="B3766" t="str">
            <v>13D201M058</v>
          </cell>
          <cell r="C3766" t="str">
            <v>Mai Công</v>
          </cell>
          <cell r="D3766" t="str">
            <v>Thành</v>
          </cell>
          <cell r="E3766" t="str">
            <v>20.12.95</v>
          </cell>
          <cell r="F3766" t="str">
            <v>13CĐ-TM2</v>
          </cell>
          <cell r="H3766" t="str">
            <v>B</v>
          </cell>
        </row>
        <row r="3767">
          <cell r="B3767" t="str">
            <v>13D201M060</v>
          </cell>
          <cell r="C3767" t="str">
            <v>Nguyễn Trung</v>
          </cell>
          <cell r="D3767" t="str">
            <v>Thiện</v>
          </cell>
          <cell r="E3767" t="str">
            <v>02.03.95</v>
          </cell>
          <cell r="F3767" t="str">
            <v>13CĐ-TM2</v>
          </cell>
          <cell r="H3767" t="str">
            <v>B</v>
          </cell>
        </row>
        <row r="3768">
          <cell r="B3768" t="str">
            <v>13D201M062</v>
          </cell>
          <cell r="C3768" t="str">
            <v>Nguyễn Tấn</v>
          </cell>
          <cell r="D3768" t="str">
            <v>Thịnh</v>
          </cell>
          <cell r="E3768" t="str">
            <v>20.03.95</v>
          </cell>
          <cell r="F3768" t="str">
            <v>13CĐ-TM2</v>
          </cell>
          <cell r="H3768" t="str">
            <v>B</v>
          </cell>
        </row>
        <row r="3769">
          <cell r="B3769" t="str">
            <v>13D201M064</v>
          </cell>
          <cell r="C3769" t="str">
            <v>Lê Trường</v>
          </cell>
          <cell r="D3769" t="str">
            <v>Thọ</v>
          </cell>
          <cell r="E3769" t="str">
            <v>07.04.95</v>
          </cell>
          <cell r="F3769" t="str">
            <v>13CĐ-TM2</v>
          </cell>
          <cell r="H3769" t="str">
            <v>B</v>
          </cell>
        </row>
        <row r="3770">
          <cell r="B3770" t="str">
            <v>13D201M066</v>
          </cell>
          <cell r="C3770" t="str">
            <v>Đỗ Minh</v>
          </cell>
          <cell r="D3770" t="str">
            <v>Thuận</v>
          </cell>
          <cell r="E3770" t="str">
            <v>15.02.95</v>
          </cell>
          <cell r="F3770" t="str">
            <v>13CĐ-TM2</v>
          </cell>
          <cell r="H3770" t="str">
            <v>B</v>
          </cell>
          <cell r="I3770" t="str">
            <v>Tự ý nghỉ từ 07/4/2014</v>
          </cell>
        </row>
        <row r="3771">
          <cell r="B3771" t="str">
            <v>13D201M068</v>
          </cell>
          <cell r="C3771" t="str">
            <v>Nguyễn Minh</v>
          </cell>
          <cell r="D3771" t="str">
            <v>Tiến</v>
          </cell>
          <cell r="E3771" t="str">
            <v>20.09.95</v>
          </cell>
          <cell r="F3771" t="str">
            <v>13CĐ-TM2</v>
          </cell>
        </row>
        <row r="3772">
          <cell r="B3772" t="str">
            <v>13D201M102</v>
          </cell>
          <cell r="C3772" t="str">
            <v>Nguyễn Văn</v>
          </cell>
          <cell r="D3772" t="str">
            <v>To</v>
          </cell>
          <cell r="E3772" t="str">
            <v>12.12.94</v>
          </cell>
          <cell r="F3772" t="str">
            <v>13CĐ-TM2</v>
          </cell>
          <cell r="H3772" t="str">
            <v>B</v>
          </cell>
        </row>
        <row r="3773">
          <cell r="B3773" t="str">
            <v>13D201M090</v>
          </cell>
          <cell r="C3773" t="str">
            <v>Đỗ Khánh</v>
          </cell>
          <cell r="D3773" t="str">
            <v>Toàn</v>
          </cell>
          <cell r="E3773" t="str">
            <v>10.08.95</v>
          </cell>
          <cell r="F3773" t="str">
            <v>13CĐ-TM2</v>
          </cell>
          <cell r="H3773" t="str">
            <v>B</v>
          </cell>
        </row>
        <row r="3774">
          <cell r="B3774" t="str">
            <v>13D201M103</v>
          </cell>
          <cell r="C3774" t="str">
            <v>Lê Phú</v>
          </cell>
          <cell r="D3774" t="str">
            <v>Toàn</v>
          </cell>
          <cell r="E3774" t="str">
            <v>03.05.95</v>
          </cell>
          <cell r="F3774" t="str">
            <v>13CĐ-TM2</v>
          </cell>
          <cell r="H3774" t="str">
            <v>B</v>
          </cell>
        </row>
        <row r="3775">
          <cell r="B3775" t="str">
            <v>13D201M072</v>
          </cell>
          <cell r="C3775" t="str">
            <v>Lê Thị Cẩm</v>
          </cell>
          <cell r="D3775" t="str">
            <v>Tú</v>
          </cell>
          <cell r="E3775" t="str">
            <v>08.10.94</v>
          </cell>
          <cell r="F3775" t="str">
            <v>13CĐ-TM2</v>
          </cell>
          <cell r="G3775" t="str">
            <v>Nữ</v>
          </cell>
        </row>
        <row r="3776">
          <cell r="B3776" t="str">
            <v>13D201M074</v>
          </cell>
          <cell r="C3776" t="str">
            <v>Nguyễn Hoàng</v>
          </cell>
          <cell r="D3776" t="str">
            <v>Tuấn</v>
          </cell>
          <cell r="E3776" t="str">
            <v>29.04.95</v>
          </cell>
          <cell r="F3776" t="str">
            <v>13CĐ-TM2</v>
          </cell>
        </row>
        <row r="3777">
          <cell r="B3777" t="str">
            <v>13D201M076</v>
          </cell>
          <cell r="C3777" t="str">
            <v>Phan Nguyễn Anh</v>
          </cell>
          <cell r="D3777" t="str">
            <v>Tuấn</v>
          </cell>
          <cell r="E3777" t="str">
            <v>31.07.95</v>
          </cell>
          <cell r="F3777" t="str">
            <v>13CĐ-TM2</v>
          </cell>
          <cell r="H3777" t="str">
            <v>B</v>
          </cell>
        </row>
        <row r="3778">
          <cell r="B3778" t="str">
            <v>13D201M078</v>
          </cell>
          <cell r="C3778" t="str">
            <v>By</v>
          </cell>
          <cell r="D3778" t="str">
            <v>Ưn</v>
          </cell>
          <cell r="E3778" t="str">
            <v>05.11.91</v>
          </cell>
          <cell r="F3778" t="str">
            <v>13CĐ-TM2</v>
          </cell>
          <cell r="H3778" t="str">
            <v>B</v>
          </cell>
          <cell r="I3778" t="str">
            <v>DT.Trai</v>
          </cell>
        </row>
        <row r="3779">
          <cell r="B3779" t="str">
            <v>13D201M080</v>
          </cell>
          <cell r="C3779" t="str">
            <v>Trần Anh</v>
          </cell>
          <cell r="D3779" t="str">
            <v>Vũ</v>
          </cell>
          <cell r="E3779" t="str">
            <v>13.11.93</v>
          </cell>
          <cell r="F3779" t="str">
            <v>13CĐ-TM2</v>
          </cell>
        </row>
        <row r="3780">
          <cell r="B3780" t="str">
            <v>13D201M106</v>
          </cell>
          <cell r="C3780" t="str">
            <v>Trương Huỳnh</v>
          </cell>
          <cell r="D3780" t="str">
            <v>Xương</v>
          </cell>
          <cell r="E3780" t="str">
            <v>27.07.95</v>
          </cell>
          <cell r="F3780" t="str">
            <v>13CĐ-TM2</v>
          </cell>
          <cell r="G3780" t="str">
            <v>Nữ</v>
          </cell>
          <cell r="H3780" t="str">
            <v>B</v>
          </cell>
        </row>
        <row r="3781">
          <cell r="B3781" t="str">
            <v>12E301Đ001</v>
          </cell>
          <cell r="C3781" t="str">
            <v>Nguyễn Văn</v>
          </cell>
          <cell r="D3781" t="str">
            <v>An</v>
          </cell>
          <cell r="E3781" t="str">
            <v>16.10.92</v>
          </cell>
          <cell r="F3781" t="str">
            <v>12LT-Đ</v>
          </cell>
          <cell r="H3781" t="str">
            <v>B</v>
          </cell>
          <cell r="I3781" t="str">
            <v>VPNQ.VCC31.3CC14/4/14</v>
          </cell>
        </row>
        <row r="3782">
          <cell r="B3782" t="str">
            <v>12E301Đ002</v>
          </cell>
          <cell r="C3782" t="str">
            <v>Đặng Thị</v>
          </cell>
          <cell r="D3782" t="str">
            <v>Chung</v>
          </cell>
          <cell r="E3782" t="str">
            <v>02.03.92</v>
          </cell>
          <cell r="F3782" t="str">
            <v>12LT-Đ</v>
          </cell>
          <cell r="G3782" t="str">
            <v>Nữ</v>
          </cell>
          <cell r="H3782" t="str">
            <v>B</v>
          </cell>
        </row>
        <row r="3783">
          <cell r="B3783" t="str">
            <v>12E301Đ003</v>
          </cell>
          <cell r="C3783" t="str">
            <v>Lê Mạnh</v>
          </cell>
          <cell r="D3783" t="str">
            <v>Cường</v>
          </cell>
          <cell r="E3783" t="str">
            <v>10.11.90</v>
          </cell>
          <cell r="F3783" t="str">
            <v>12LT-Đ</v>
          </cell>
          <cell r="I3783" t="str">
            <v>VPNQ.VCC31.3CC14/4/14</v>
          </cell>
        </row>
        <row r="3784">
          <cell r="B3784" t="str">
            <v>12E301Đ004</v>
          </cell>
          <cell r="C3784" t="str">
            <v>Lê Quang</v>
          </cell>
          <cell r="D3784" t="str">
            <v>Đại</v>
          </cell>
          <cell r="E3784" t="str">
            <v>05.08.92</v>
          </cell>
          <cell r="F3784" t="str">
            <v>12LT-Đ</v>
          </cell>
        </row>
        <row r="3785">
          <cell r="B3785" t="str">
            <v>12E301Đ005</v>
          </cell>
          <cell r="C3785" t="str">
            <v>Cái Anh</v>
          </cell>
          <cell r="D3785" t="str">
            <v>Giàu</v>
          </cell>
          <cell r="E3785" t="str">
            <v>06.12.92</v>
          </cell>
          <cell r="F3785" t="str">
            <v>12LT-Đ</v>
          </cell>
          <cell r="G3785" t="str">
            <v>LT</v>
          </cell>
          <cell r="I3785" t="str">
            <v>VPNQ.TCC31.3KT14/4/14</v>
          </cell>
        </row>
        <row r="3786">
          <cell r="B3786" t="str">
            <v>12E301Đ006</v>
          </cell>
          <cell r="C3786" t="str">
            <v>Phạm Huy</v>
          </cell>
          <cell r="D3786" t="str">
            <v>Hoàng</v>
          </cell>
          <cell r="E3786" t="str">
            <v>07.07.84</v>
          </cell>
          <cell r="F3786" t="str">
            <v>12LT-Đ</v>
          </cell>
          <cell r="I3786" t="str">
            <v>con BB 2/3, TB 4/4-VPNQ.VCC31.3CC14/4/14</v>
          </cell>
        </row>
        <row r="3787">
          <cell r="B3787" t="str">
            <v>12E301Đ007</v>
          </cell>
          <cell r="C3787" t="str">
            <v>Đoàn Trung</v>
          </cell>
          <cell r="D3787" t="str">
            <v>Kiên</v>
          </cell>
          <cell r="E3787" t="str">
            <v>20.11.86</v>
          </cell>
          <cell r="F3787" t="str">
            <v>12LT-Đ</v>
          </cell>
          <cell r="H3787" t="str">
            <v>B</v>
          </cell>
          <cell r="I3787" t="str">
            <v>VPNQ.VCC31.3CC14/4/14</v>
          </cell>
        </row>
        <row r="3788">
          <cell r="B3788" t="str">
            <v>12E301Đ008</v>
          </cell>
          <cell r="C3788" t="str">
            <v>Phan Khánh</v>
          </cell>
          <cell r="D3788" t="str">
            <v>Ly</v>
          </cell>
          <cell r="E3788" t="str">
            <v>19.05.90</v>
          </cell>
          <cell r="F3788" t="str">
            <v>12LT-Đ</v>
          </cell>
          <cell r="H3788" t="str">
            <v>B</v>
          </cell>
          <cell r="I3788" t="str">
            <v>VPNQ.VCC31.3CC14/4/14</v>
          </cell>
        </row>
        <row r="3789">
          <cell r="B3789" t="str">
            <v>12E301Đ009</v>
          </cell>
          <cell r="C3789" t="str">
            <v>Võ Thành</v>
          </cell>
          <cell r="D3789" t="str">
            <v>Nam</v>
          </cell>
          <cell r="E3789" t="str">
            <v>02.03.91</v>
          </cell>
          <cell r="F3789" t="str">
            <v>12LT-Đ</v>
          </cell>
          <cell r="I3789" t="str">
            <v>VPNQ.VCC31.3CC14/4/14</v>
          </cell>
        </row>
        <row r="3790">
          <cell r="B3790" t="str">
            <v>12E301Đ010</v>
          </cell>
          <cell r="C3790" t="str">
            <v>Hoàng Hiếu</v>
          </cell>
          <cell r="D3790" t="str">
            <v>Nghĩa</v>
          </cell>
          <cell r="E3790" t="str">
            <v>23.07.91</v>
          </cell>
          <cell r="F3790" t="str">
            <v>12LT-Đ</v>
          </cell>
          <cell r="I3790" t="str">
            <v>VPNQ.VCC31.3CC14/4/14</v>
          </cell>
        </row>
        <row r="3791">
          <cell r="B3791" t="str">
            <v>12E301Đ011</v>
          </cell>
          <cell r="C3791" t="str">
            <v>Trần Duy</v>
          </cell>
          <cell r="D3791" t="str">
            <v>Nhân</v>
          </cell>
          <cell r="E3791" t="str">
            <v>27.06.91</v>
          </cell>
          <cell r="F3791" t="str">
            <v>12LT-Đ</v>
          </cell>
          <cell r="G3791" t="str">
            <v>LPHT</v>
          </cell>
          <cell r="H3791" t="str">
            <v>B</v>
          </cell>
        </row>
        <row r="3792">
          <cell r="B3792" t="str">
            <v>12E301Đ012</v>
          </cell>
          <cell r="C3792" t="str">
            <v>Lê Thanh</v>
          </cell>
          <cell r="D3792" t="str">
            <v>Phú</v>
          </cell>
          <cell r="E3792">
            <v>1991</v>
          </cell>
          <cell r="F3792" t="str">
            <v>12LT-Đ</v>
          </cell>
          <cell r="H3792" t="str">
            <v>B</v>
          </cell>
          <cell r="I3792" t="str">
            <v>VPNQ.VCC31.3CC14/4/14</v>
          </cell>
        </row>
        <row r="3793">
          <cell r="B3793" t="str">
            <v>12E301Đ013</v>
          </cell>
          <cell r="C3793" t="str">
            <v>Trần Văn</v>
          </cell>
          <cell r="D3793" t="str">
            <v>Sáng</v>
          </cell>
          <cell r="E3793" t="str">
            <v>17.08.92</v>
          </cell>
          <cell r="F3793" t="str">
            <v>12LT-Đ</v>
          </cell>
          <cell r="H3793" t="str">
            <v>B</v>
          </cell>
          <cell r="I3793" t="str">
            <v>VPNQ.VCC31.3CC14/4/14</v>
          </cell>
        </row>
        <row r="3794">
          <cell r="B3794" t="str">
            <v>12E301Đ014</v>
          </cell>
          <cell r="C3794" t="str">
            <v>Nguyễn Ngọc</v>
          </cell>
          <cell r="D3794" t="str">
            <v>Sở</v>
          </cell>
          <cell r="E3794" t="str">
            <v>10.10.91</v>
          </cell>
          <cell r="F3794" t="str">
            <v>12LT-Đ</v>
          </cell>
          <cell r="H3794" t="str">
            <v>B</v>
          </cell>
          <cell r="I3794" t="str">
            <v>VPNQ.VCC31.3CC14/4/14</v>
          </cell>
        </row>
        <row r="3795">
          <cell r="B3795" t="str">
            <v>12E301Đ015</v>
          </cell>
          <cell r="C3795" t="str">
            <v>Nguyễn Thanh</v>
          </cell>
          <cell r="D3795" t="str">
            <v>Tâm</v>
          </cell>
          <cell r="E3795" t="str">
            <v>29.07.90</v>
          </cell>
          <cell r="F3795" t="str">
            <v>12LT-Đ</v>
          </cell>
          <cell r="H3795" t="str">
            <v>B</v>
          </cell>
          <cell r="I3795" t="str">
            <v>VPNQ.VCC31.3CC14/4/14</v>
          </cell>
        </row>
        <row r="3796">
          <cell r="B3796" t="str">
            <v>12E301Đ016</v>
          </cell>
          <cell r="C3796" t="str">
            <v>Phạm Hoài</v>
          </cell>
          <cell r="D3796" t="str">
            <v>Tân</v>
          </cell>
          <cell r="E3796" t="str">
            <v>06.12.90</v>
          </cell>
          <cell r="F3796" t="str">
            <v>12LT-Đ</v>
          </cell>
          <cell r="I3796" t="str">
            <v>VPNQ.VCC31.3CC14/4/14</v>
          </cell>
        </row>
        <row r="3797">
          <cell r="B3797" t="str">
            <v>12E301Đ017</v>
          </cell>
          <cell r="C3797" t="str">
            <v>Phạm Hoàng</v>
          </cell>
          <cell r="D3797" t="str">
            <v>Thái</v>
          </cell>
          <cell r="E3797" t="str">
            <v>31.07.91</v>
          </cell>
          <cell r="F3797" t="str">
            <v>12LT-Đ</v>
          </cell>
          <cell r="H3797" t="str">
            <v>B</v>
          </cell>
          <cell r="I3797" t="str">
            <v>VPNQ.VCC31.3CC14/4/14</v>
          </cell>
        </row>
        <row r="3798">
          <cell r="B3798" t="str">
            <v>12E301Đ018</v>
          </cell>
          <cell r="C3798" t="str">
            <v>Phạm Quốc</v>
          </cell>
          <cell r="D3798" t="str">
            <v>Thái</v>
          </cell>
          <cell r="E3798" t="str">
            <v>15.10.90</v>
          </cell>
          <cell r="F3798" t="str">
            <v>12LT-Đ</v>
          </cell>
          <cell r="H3798" t="str">
            <v>B</v>
          </cell>
          <cell r="I3798" t="str">
            <v>VPNQ.VCC31.3CC14/4/14</v>
          </cell>
        </row>
        <row r="3799">
          <cell r="B3799" t="str">
            <v>12E301Đ020</v>
          </cell>
          <cell r="C3799" t="str">
            <v>Lê Xuân</v>
          </cell>
          <cell r="D3799" t="str">
            <v>Trường</v>
          </cell>
          <cell r="E3799" t="str">
            <v>20.06.92</v>
          </cell>
          <cell r="F3799" t="str">
            <v>12LT-Đ</v>
          </cell>
          <cell r="H3799" t="str">
            <v>B</v>
          </cell>
          <cell r="I3799" t="str">
            <v>VPNQ.VCC31.3CC14/4/14</v>
          </cell>
        </row>
        <row r="3800">
          <cell r="B3800" t="str">
            <v>12E301Đ022</v>
          </cell>
          <cell r="C3800" t="str">
            <v>Lê Anh</v>
          </cell>
          <cell r="D3800" t="str">
            <v>Tuấn</v>
          </cell>
          <cell r="E3800" t="str">
            <v>20.08.92</v>
          </cell>
          <cell r="F3800" t="str">
            <v>12LT-Đ</v>
          </cell>
          <cell r="H3800" t="str">
            <v>B</v>
          </cell>
          <cell r="I3800" t="str">
            <v>VPNQ.VCC31.3CC14/4/14</v>
          </cell>
        </row>
        <row r="3801">
          <cell r="B3801" t="str">
            <v>12E301Đ023</v>
          </cell>
          <cell r="C3801" t="str">
            <v>Nguyễn Nhất</v>
          </cell>
          <cell r="D3801" t="str">
            <v>Vị</v>
          </cell>
          <cell r="E3801" t="str">
            <v>25.06.91</v>
          </cell>
          <cell r="F3801" t="str">
            <v>12LT-Đ</v>
          </cell>
          <cell r="H3801" t="str">
            <v>B</v>
          </cell>
          <cell r="I3801" t="str">
            <v>VPNQ.VCC31.3CC14/4/14</v>
          </cell>
        </row>
        <row r="3802">
          <cell r="B3802" t="str">
            <v>11E0010021</v>
          </cell>
          <cell r="C3802" t="str">
            <v>Nguyễn Phước</v>
          </cell>
          <cell r="D3802" t="str">
            <v>Toàn</v>
          </cell>
          <cell r="E3802" t="str">
            <v>14.07.92</v>
          </cell>
          <cell r="F3802" t="str">
            <v>12LT-Đ</v>
          </cell>
          <cell r="G3802" t="str">
            <v>r</v>
          </cell>
          <cell r="H3802" t="str">
            <v/>
          </cell>
          <cell r="I3802" t="str">
            <v>TNH.11LT-Đ(HK3)</v>
          </cell>
        </row>
        <row r="3803">
          <cell r="B3803" t="str">
            <v>12E3010001</v>
          </cell>
          <cell r="C3803" t="str">
            <v>Trần Hoàng</v>
          </cell>
          <cell r="D3803" t="str">
            <v>Duy</v>
          </cell>
          <cell r="E3803" t="str">
            <v>30.11.85</v>
          </cell>
          <cell r="F3803" t="str">
            <v>12LT-ĐT</v>
          </cell>
          <cell r="I3803" t="str">
            <v>BĐXN</v>
          </cell>
        </row>
        <row r="3804">
          <cell r="B3804" t="str">
            <v>12E3010003</v>
          </cell>
          <cell r="C3804" t="str">
            <v>Nguyễn Văn</v>
          </cell>
          <cell r="D3804" t="str">
            <v>Hòa</v>
          </cell>
          <cell r="E3804" t="str">
            <v>15.06.92</v>
          </cell>
          <cell r="F3804" t="str">
            <v>12LT-ĐT</v>
          </cell>
          <cell r="H3804" t="str">
            <v>B</v>
          </cell>
        </row>
        <row r="3805">
          <cell r="B3805" t="str">
            <v>12E3010004</v>
          </cell>
          <cell r="C3805" t="str">
            <v>Huỳnh Ngọc</v>
          </cell>
          <cell r="D3805" t="str">
            <v>Hùng</v>
          </cell>
          <cell r="E3805" t="str">
            <v>02.12.90</v>
          </cell>
          <cell r="F3805" t="str">
            <v>12LT-ĐT</v>
          </cell>
          <cell r="H3805" t="str">
            <v>B</v>
          </cell>
        </row>
        <row r="3806">
          <cell r="B3806" t="str">
            <v>12E3010006</v>
          </cell>
          <cell r="C3806" t="str">
            <v>Nguyễn Vũ</v>
          </cell>
          <cell r="D3806" t="str">
            <v>Linh</v>
          </cell>
          <cell r="E3806" t="str">
            <v>28.09.91</v>
          </cell>
          <cell r="F3806" t="str">
            <v>12LT-ĐT</v>
          </cell>
          <cell r="H3806" t="str">
            <v>B</v>
          </cell>
        </row>
        <row r="3807">
          <cell r="B3807" t="str">
            <v>12E3010008</v>
          </cell>
          <cell r="C3807" t="str">
            <v>Nguyễn Khắc</v>
          </cell>
          <cell r="D3807" t="str">
            <v>Ngọc</v>
          </cell>
          <cell r="E3807" t="str">
            <v>03.12.90</v>
          </cell>
          <cell r="F3807" t="str">
            <v>12LT-ĐT</v>
          </cell>
          <cell r="H3807" t="str">
            <v>B</v>
          </cell>
        </row>
        <row r="3808">
          <cell r="B3808" t="str">
            <v>12E3010010</v>
          </cell>
          <cell r="C3808" t="str">
            <v>Phạm Văn</v>
          </cell>
          <cell r="D3808" t="str">
            <v>Tá</v>
          </cell>
          <cell r="E3808" t="str">
            <v>10.11.90</v>
          </cell>
          <cell r="F3808" t="str">
            <v>12LT-ĐT</v>
          </cell>
          <cell r="H3808" t="str">
            <v>B</v>
          </cell>
        </row>
        <row r="3809">
          <cell r="B3809" t="str">
            <v>12E3010011</v>
          </cell>
          <cell r="C3809" t="str">
            <v>Lâm Minh</v>
          </cell>
          <cell r="D3809" t="str">
            <v>Thái</v>
          </cell>
          <cell r="E3809" t="str">
            <v>12.03.91</v>
          </cell>
          <cell r="F3809" t="str">
            <v>12LT-ĐT</v>
          </cell>
        </row>
        <row r="3810">
          <cell r="B3810" t="str">
            <v>12E3010012</v>
          </cell>
          <cell r="C3810" t="str">
            <v>Ngô Đức</v>
          </cell>
          <cell r="D3810" t="str">
            <v>Toản</v>
          </cell>
          <cell r="E3810" t="str">
            <v>24.11.90</v>
          </cell>
          <cell r="F3810" t="str">
            <v>12LT-ĐT</v>
          </cell>
          <cell r="G3810" t="str">
            <v>LPKL</v>
          </cell>
        </row>
        <row r="3811">
          <cell r="B3811" t="str">
            <v>12E3010013</v>
          </cell>
          <cell r="C3811" t="str">
            <v>Trần Minh</v>
          </cell>
          <cell r="D3811" t="str">
            <v>Trí</v>
          </cell>
          <cell r="E3811" t="str">
            <v>21.05.91</v>
          </cell>
          <cell r="F3811" t="str">
            <v>12LT-ĐT</v>
          </cell>
          <cell r="H3811" t="str">
            <v>B</v>
          </cell>
          <cell r="I3811" t="str">
            <v>VPNQthiC17/01/2014CC</v>
          </cell>
        </row>
        <row r="3812">
          <cell r="B3812" t="str">
            <v>12E3010014</v>
          </cell>
          <cell r="C3812" t="str">
            <v>Huỳnh Lê Hữu</v>
          </cell>
          <cell r="D3812" t="str">
            <v>Trương</v>
          </cell>
          <cell r="E3812" t="str">
            <v>17.12.92</v>
          </cell>
          <cell r="F3812" t="str">
            <v>12LT-ĐT</v>
          </cell>
          <cell r="H3812" t="str">
            <v>B</v>
          </cell>
        </row>
        <row r="3813">
          <cell r="B3813" t="str">
            <v>12E2010003</v>
          </cell>
          <cell r="C3813" t="str">
            <v>Trần Dủng</v>
          </cell>
          <cell r="D3813" t="str">
            <v>Liêm</v>
          </cell>
          <cell r="E3813" t="str">
            <v>26.02.90</v>
          </cell>
          <cell r="F3813" t="str">
            <v>12LT-CK</v>
          </cell>
          <cell r="H3813" t="str">
            <v>B</v>
          </cell>
        </row>
        <row r="3814">
          <cell r="B3814" t="str">
            <v>12E2010004</v>
          </cell>
          <cell r="C3814" t="str">
            <v>Trần Hoàng</v>
          </cell>
          <cell r="D3814" t="str">
            <v>Ngân</v>
          </cell>
          <cell r="E3814" t="str">
            <v>02.02.90</v>
          </cell>
          <cell r="F3814" t="str">
            <v>12LT-CK</v>
          </cell>
          <cell r="G3814" t="str">
            <v>LT</v>
          </cell>
          <cell r="H3814" t="str">
            <v>B</v>
          </cell>
        </row>
        <row r="3815">
          <cell r="B3815" t="str">
            <v>12E2010005</v>
          </cell>
          <cell r="C3815" t="str">
            <v>Nguyễn Trịnh</v>
          </cell>
          <cell r="D3815" t="str">
            <v>Nhân</v>
          </cell>
          <cell r="E3815" t="str">
            <v>23.10.92</v>
          </cell>
          <cell r="F3815" t="str">
            <v>12LT-CK</v>
          </cell>
        </row>
        <row r="3816">
          <cell r="B3816" t="str">
            <v>12E2010006</v>
          </cell>
          <cell r="C3816" t="str">
            <v>Lưu Triệu</v>
          </cell>
          <cell r="D3816" t="str">
            <v>Tín</v>
          </cell>
          <cell r="E3816" t="str">
            <v>26.09.91</v>
          </cell>
          <cell r="F3816" t="str">
            <v>12LT-CK</v>
          </cell>
          <cell r="H3816" t="str">
            <v>B</v>
          </cell>
        </row>
        <row r="3817">
          <cell r="B3817" t="str">
            <v>12E2010007</v>
          </cell>
          <cell r="C3817" t="str">
            <v>Nguyễn Lâm</v>
          </cell>
          <cell r="D3817" t="str">
            <v>Trường</v>
          </cell>
          <cell r="E3817" t="str">
            <v>12.06.90</v>
          </cell>
          <cell r="F3817" t="str">
            <v>12LT-CK</v>
          </cell>
          <cell r="H3817" t="str">
            <v>B</v>
          </cell>
        </row>
        <row r="3818">
          <cell r="B3818" t="str">
            <v>12E2010008</v>
          </cell>
          <cell r="C3818" t="str">
            <v>Nguyễn Thanh</v>
          </cell>
          <cell r="D3818" t="str">
            <v>Truyền</v>
          </cell>
          <cell r="E3818" t="str">
            <v>11.03.91</v>
          </cell>
          <cell r="F3818" t="str">
            <v>12LT-CK</v>
          </cell>
        </row>
        <row r="3819">
          <cell r="B3819" t="str">
            <v>12E2010010</v>
          </cell>
          <cell r="C3819" t="str">
            <v>Trần Đình</v>
          </cell>
          <cell r="D3819" t="str">
            <v>Văn</v>
          </cell>
          <cell r="E3819" t="str">
            <v>01.03.89</v>
          </cell>
          <cell r="F3819" t="str">
            <v>12LT-CK</v>
          </cell>
          <cell r="H3819" t="str">
            <v>B</v>
          </cell>
        </row>
        <row r="3820">
          <cell r="B3820" t="str">
            <v>12E2010011</v>
          </cell>
          <cell r="C3820" t="str">
            <v>Phan Thái</v>
          </cell>
          <cell r="D3820" t="str">
            <v>Vũ</v>
          </cell>
          <cell r="E3820" t="str">
            <v>10.06.86</v>
          </cell>
          <cell r="F3820" t="str">
            <v>12LT-CK</v>
          </cell>
          <cell r="G3820" t="str">
            <v>LPKL</v>
          </cell>
          <cell r="H3820" t="str">
            <v>B</v>
          </cell>
        </row>
        <row r="3821">
          <cell r="B3821" t="str">
            <v>12E2050001</v>
          </cell>
          <cell r="C3821" t="str">
            <v>Trần Hữu</v>
          </cell>
          <cell r="D3821" t="str">
            <v>An</v>
          </cell>
          <cell r="E3821" t="str">
            <v>12.08.91</v>
          </cell>
          <cell r="F3821" t="str">
            <v>12LT-Ô</v>
          </cell>
          <cell r="H3821" t="str">
            <v>B</v>
          </cell>
          <cell r="I3821" t="str">
            <v>con TB 4/4-CĐHH</v>
          </cell>
        </row>
        <row r="3822">
          <cell r="B3822" t="str">
            <v>12E2050003</v>
          </cell>
          <cell r="C3822" t="str">
            <v>Sử Văn</v>
          </cell>
          <cell r="D3822" t="str">
            <v>Cảnh</v>
          </cell>
          <cell r="E3822" t="str">
            <v>24.07.92</v>
          </cell>
          <cell r="F3822" t="str">
            <v>12LT-Ô</v>
          </cell>
          <cell r="G3822" t="str">
            <v>LT</v>
          </cell>
          <cell r="H3822" t="str">
            <v>B</v>
          </cell>
        </row>
        <row r="3823">
          <cell r="B3823" t="str">
            <v>12E2050004</v>
          </cell>
          <cell r="C3823" t="str">
            <v>Huỳnh Văn</v>
          </cell>
          <cell r="D3823" t="str">
            <v>Chiến</v>
          </cell>
          <cell r="E3823" t="str">
            <v>06.06.93</v>
          </cell>
          <cell r="F3823" t="str">
            <v>12LT-Ô</v>
          </cell>
        </row>
        <row r="3824">
          <cell r="B3824" t="str">
            <v>12E2050005</v>
          </cell>
          <cell r="C3824" t="str">
            <v>Lê Nhật</v>
          </cell>
          <cell r="D3824" t="str">
            <v>Cường</v>
          </cell>
          <cell r="E3824" t="str">
            <v>22.10.93</v>
          </cell>
          <cell r="F3824" t="str">
            <v>12LT-Ô</v>
          </cell>
          <cell r="G3824" t="str">
            <v>LPHT</v>
          </cell>
          <cell r="I3824" t="str">
            <v>VPNQ.VCC31.3CC14/4/14</v>
          </cell>
        </row>
        <row r="3825">
          <cell r="B3825" t="str">
            <v>12E2050006</v>
          </cell>
          <cell r="C3825" t="str">
            <v>Phạm Quốc</v>
          </cell>
          <cell r="D3825" t="str">
            <v>Dũng</v>
          </cell>
          <cell r="E3825" t="str">
            <v>30.09.91</v>
          </cell>
          <cell r="F3825" t="str">
            <v>12LT-Ô</v>
          </cell>
          <cell r="H3825" t="str">
            <v>B</v>
          </cell>
        </row>
        <row r="3826">
          <cell r="B3826" t="str">
            <v>12E2050008</v>
          </cell>
          <cell r="C3826" t="str">
            <v>Phạm Văn</v>
          </cell>
          <cell r="D3826" t="str">
            <v>Hùng</v>
          </cell>
          <cell r="E3826" t="str">
            <v>14.07.91</v>
          </cell>
          <cell r="F3826" t="str">
            <v>12LT-Ô</v>
          </cell>
          <cell r="H3826" t="str">
            <v>B</v>
          </cell>
        </row>
        <row r="3827">
          <cell r="B3827" t="str">
            <v>12E2050009</v>
          </cell>
          <cell r="C3827" t="str">
            <v>Huỳnh Việt</v>
          </cell>
          <cell r="D3827" t="str">
            <v>Khởi</v>
          </cell>
          <cell r="E3827" t="str">
            <v>24.02.90</v>
          </cell>
          <cell r="F3827" t="str">
            <v>12LT-Ô</v>
          </cell>
          <cell r="H3827" t="str">
            <v>B</v>
          </cell>
        </row>
        <row r="3828">
          <cell r="B3828" t="str">
            <v>12E2050010</v>
          </cell>
          <cell r="C3828" t="str">
            <v>Đỗ Thế</v>
          </cell>
          <cell r="D3828" t="str">
            <v>Mỹ</v>
          </cell>
          <cell r="E3828" t="str">
            <v>01.01.92</v>
          </cell>
          <cell r="F3828" t="str">
            <v>12LT-Ô</v>
          </cell>
          <cell r="H3828" t="str">
            <v>B</v>
          </cell>
        </row>
        <row r="3829">
          <cell r="B3829" t="str">
            <v>12E2050011</v>
          </cell>
          <cell r="C3829" t="str">
            <v>Ngô Minh</v>
          </cell>
          <cell r="D3829" t="str">
            <v>Nhật</v>
          </cell>
          <cell r="E3829" t="str">
            <v>07.03.90</v>
          </cell>
          <cell r="F3829" t="str">
            <v>12LT-Ô</v>
          </cell>
          <cell r="I3829" t="str">
            <v>VPNQ.VCC31.3CC14/4/14</v>
          </cell>
        </row>
        <row r="3830">
          <cell r="B3830" t="str">
            <v>12E2050012</v>
          </cell>
          <cell r="C3830" t="str">
            <v>Nguyễn Văn</v>
          </cell>
          <cell r="D3830" t="str">
            <v>Phức</v>
          </cell>
          <cell r="E3830" t="str">
            <v>19.06.90</v>
          </cell>
          <cell r="F3830" t="str">
            <v>12LT-Ô</v>
          </cell>
          <cell r="G3830" t="str">
            <v>LPKL</v>
          </cell>
          <cell r="H3830" t="str">
            <v>B</v>
          </cell>
          <cell r="I3830" t="str">
            <v>VPNQ.VCC31.3CC14/4/14</v>
          </cell>
        </row>
        <row r="3831">
          <cell r="B3831" t="str">
            <v>12E2050014</v>
          </cell>
          <cell r="C3831" t="str">
            <v>Võ Văn</v>
          </cell>
          <cell r="D3831" t="str">
            <v>Thiện</v>
          </cell>
          <cell r="E3831" t="str">
            <v>14.12.90</v>
          </cell>
          <cell r="F3831" t="str">
            <v>12LT-Ô</v>
          </cell>
          <cell r="H3831" t="str">
            <v>B</v>
          </cell>
          <cell r="I3831" t="str">
            <v>VPNQ.VCC31.3CC14/4/14</v>
          </cell>
        </row>
        <row r="3832">
          <cell r="B3832" t="str">
            <v>12E2050015</v>
          </cell>
          <cell r="C3832" t="str">
            <v>Ngô Thanh</v>
          </cell>
          <cell r="D3832" t="str">
            <v>Thuyền</v>
          </cell>
          <cell r="E3832" t="str">
            <v>03.09.90</v>
          </cell>
          <cell r="F3832" t="str">
            <v>12LT-Ô</v>
          </cell>
          <cell r="H3832" t="str">
            <v>B</v>
          </cell>
          <cell r="I3832" t="str">
            <v>VPNQ.VCC31.3CC14/4/14</v>
          </cell>
        </row>
        <row r="3833">
          <cell r="B3833" t="str">
            <v>12E2050016</v>
          </cell>
          <cell r="C3833" t="str">
            <v>Trần Lê Thượng</v>
          </cell>
          <cell r="D3833" t="str">
            <v>Trí</v>
          </cell>
          <cell r="E3833" t="str">
            <v>25.12.88</v>
          </cell>
          <cell r="F3833" t="str">
            <v>12LT-Ô</v>
          </cell>
          <cell r="H3833" t="str">
            <v>B</v>
          </cell>
          <cell r="I3833" t="str">
            <v>VPNQ.VCC31.3CC14/4/14</v>
          </cell>
        </row>
        <row r="3834">
          <cell r="B3834" t="str">
            <v>12E2050017</v>
          </cell>
          <cell r="C3834" t="str">
            <v>Vũ Anh</v>
          </cell>
          <cell r="D3834" t="str">
            <v>Tuấn</v>
          </cell>
          <cell r="E3834" t="str">
            <v>08.02.92</v>
          </cell>
          <cell r="F3834" t="str">
            <v>12LT-Ô</v>
          </cell>
          <cell r="H3834" t="str">
            <v>B</v>
          </cell>
          <cell r="I3834" t="str">
            <v>VPNQ.VCC31.3CC14/4/14</v>
          </cell>
        </row>
        <row r="3835">
          <cell r="B3835" t="str">
            <v>12E2050018</v>
          </cell>
          <cell r="C3835" t="str">
            <v>Nguyễn Tài</v>
          </cell>
          <cell r="D3835" t="str">
            <v>Vũ</v>
          </cell>
          <cell r="E3835" t="str">
            <v>23.04.91</v>
          </cell>
          <cell r="F3835" t="str">
            <v>12LT-Ô</v>
          </cell>
          <cell r="H3835" t="str">
            <v>B</v>
          </cell>
          <cell r="I3835" t="str">
            <v>con TB 3/4-VPNQ.VCC31/3CC14/4/14</v>
          </cell>
        </row>
        <row r="3836">
          <cell r="B3836" t="str">
            <v>12E201P001</v>
          </cell>
          <cell r="C3836" t="str">
            <v>Nguyễn Trung</v>
          </cell>
          <cell r="D3836" t="str">
            <v>Anh</v>
          </cell>
          <cell r="E3836" t="str">
            <v>21.09.91</v>
          </cell>
          <cell r="F3836" t="str">
            <v>12LT-TP</v>
          </cell>
          <cell r="H3836" t="str">
            <v>B</v>
          </cell>
        </row>
        <row r="3837">
          <cell r="B3837" t="str">
            <v>12E201P002</v>
          </cell>
          <cell r="C3837" t="str">
            <v>Phan Mạnh</v>
          </cell>
          <cell r="D3837" t="str">
            <v>Cường</v>
          </cell>
          <cell r="E3837" t="str">
            <v>10.01.91</v>
          </cell>
          <cell r="F3837" t="str">
            <v>12LT-TP</v>
          </cell>
        </row>
        <row r="3838">
          <cell r="B3838" t="str">
            <v>12E201P005</v>
          </cell>
          <cell r="C3838" t="str">
            <v>Nguyễn Hữu</v>
          </cell>
          <cell r="D3838" t="str">
            <v>Hiếu</v>
          </cell>
          <cell r="E3838" t="str">
            <v>25.07.90</v>
          </cell>
          <cell r="F3838" t="str">
            <v>12LT-TP</v>
          </cell>
        </row>
        <row r="3839">
          <cell r="B3839" t="str">
            <v>12E201P006</v>
          </cell>
          <cell r="C3839" t="str">
            <v>Nguyễn Bá</v>
          </cell>
          <cell r="D3839" t="str">
            <v>Nhi</v>
          </cell>
          <cell r="E3839" t="str">
            <v>20.07.90</v>
          </cell>
          <cell r="F3839" t="str">
            <v>12LT-TP</v>
          </cell>
          <cell r="H3839" t="str">
            <v>B</v>
          </cell>
        </row>
        <row r="3840">
          <cell r="B3840" t="str">
            <v>12E201P007</v>
          </cell>
          <cell r="C3840" t="str">
            <v>Hứa Ngọc</v>
          </cell>
          <cell r="D3840" t="str">
            <v>Phụng</v>
          </cell>
          <cell r="E3840" t="str">
            <v>25.12.93</v>
          </cell>
          <cell r="F3840" t="str">
            <v>12LT-TP</v>
          </cell>
          <cell r="G3840" t="str">
            <v>Nữ</v>
          </cell>
          <cell r="I3840" t="str">
            <v>DT.Hoa</v>
          </cell>
        </row>
        <row r="3841">
          <cell r="B3841" t="str">
            <v>12E201P008</v>
          </cell>
          <cell r="C3841" t="str">
            <v>Huỳnh Thanh</v>
          </cell>
          <cell r="D3841" t="str">
            <v>Tâm</v>
          </cell>
          <cell r="E3841" t="str">
            <v>03.04.90</v>
          </cell>
          <cell r="F3841" t="str">
            <v>12LT-TP</v>
          </cell>
        </row>
        <row r="3842">
          <cell r="B3842" t="str">
            <v>12E201P009</v>
          </cell>
          <cell r="C3842" t="str">
            <v>Nguyễn Duy</v>
          </cell>
          <cell r="D3842" t="str">
            <v>Tân</v>
          </cell>
          <cell r="E3842" t="str">
            <v>06.02.92</v>
          </cell>
          <cell r="F3842" t="str">
            <v>12LT-TP</v>
          </cell>
          <cell r="H3842" t="str">
            <v>B</v>
          </cell>
        </row>
        <row r="3843">
          <cell r="B3843" t="str">
            <v>12E201P010</v>
          </cell>
          <cell r="C3843" t="str">
            <v>Dương Hồng</v>
          </cell>
          <cell r="D3843" t="str">
            <v>Thanh</v>
          </cell>
          <cell r="E3843" t="str">
            <v>22.10.91</v>
          </cell>
          <cell r="F3843" t="str">
            <v>12LT-TP</v>
          </cell>
          <cell r="G3843" t="str">
            <v>LPHT</v>
          </cell>
        </row>
        <row r="3844">
          <cell r="B3844" t="str">
            <v>12E201P012</v>
          </cell>
          <cell r="C3844" t="str">
            <v>Nguyễn Hữu</v>
          </cell>
          <cell r="D3844" t="str">
            <v>Vũ</v>
          </cell>
          <cell r="E3844" t="str">
            <v>02.12.90</v>
          </cell>
          <cell r="F3844" t="str">
            <v>12LT-TP</v>
          </cell>
          <cell r="H3844" t="str">
            <v>B</v>
          </cell>
        </row>
        <row r="3845">
          <cell r="B3845" t="str">
            <v>12E201P013</v>
          </cell>
          <cell r="C3845" t="str">
            <v>Nguyễn Thế</v>
          </cell>
          <cell r="D3845" t="str">
            <v>Vũ</v>
          </cell>
          <cell r="E3845" t="str">
            <v>10.10.87</v>
          </cell>
          <cell r="F3845" t="str">
            <v>12LT-TP</v>
          </cell>
          <cell r="H3845" t="str">
            <v>B</v>
          </cell>
        </row>
        <row r="3846">
          <cell r="B3846" t="str">
            <v>12E201M001</v>
          </cell>
          <cell r="C3846" t="str">
            <v>Nguyễn Ngọc</v>
          </cell>
          <cell r="D3846" t="str">
            <v>Ân</v>
          </cell>
          <cell r="E3846" t="str">
            <v>14.08.88</v>
          </cell>
          <cell r="F3846" t="str">
            <v>12LT-TM</v>
          </cell>
          <cell r="H3846" t="str">
            <v>B</v>
          </cell>
        </row>
        <row r="3847">
          <cell r="B3847" t="str">
            <v>12E201M002</v>
          </cell>
          <cell r="C3847" t="str">
            <v>Nguyễn Nguyên Gia</v>
          </cell>
          <cell r="D3847" t="str">
            <v>Bảo</v>
          </cell>
          <cell r="E3847" t="str">
            <v>25.03.91</v>
          </cell>
          <cell r="F3847" t="str">
            <v>12LT-TM</v>
          </cell>
          <cell r="G3847" t="str">
            <v>LT</v>
          </cell>
        </row>
        <row r="3848">
          <cell r="B3848" t="str">
            <v>12E201M003</v>
          </cell>
          <cell r="C3848" t="str">
            <v>Đỗ Thanh</v>
          </cell>
          <cell r="D3848" t="str">
            <v>Bình</v>
          </cell>
          <cell r="E3848" t="str">
            <v>02.10.88</v>
          </cell>
          <cell r="F3848" t="str">
            <v>12LT-TM</v>
          </cell>
          <cell r="G3848" t="str">
            <v>LPKL</v>
          </cell>
        </row>
        <row r="3849">
          <cell r="B3849" t="str">
            <v>12E201M005</v>
          </cell>
          <cell r="C3849" t="str">
            <v>Trần Hoàng</v>
          </cell>
          <cell r="D3849" t="str">
            <v>Đạt</v>
          </cell>
          <cell r="E3849" t="str">
            <v>06.10.92</v>
          </cell>
          <cell r="F3849" t="str">
            <v>12LT-TM</v>
          </cell>
        </row>
        <row r="3850">
          <cell r="B3850" t="str">
            <v>12E201M006</v>
          </cell>
          <cell r="C3850" t="str">
            <v>Trần</v>
          </cell>
          <cell r="D3850" t="str">
            <v>Đệ</v>
          </cell>
          <cell r="E3850" t="str">
            <v>04.12.88</v>
          </cell>
          <cell r="F3850" t="str">
            <v>12LT-TM</v>
          </cell>
          <cell r="H3850" t="str">
            <v>B</v>
          </cell>
        </row>
        <row r="3851">
          <cell r="B3851" t="str">
            <v>12E201M007</v>
          </cell>
          <cell r="C3851" t="str">
            <v>Nguyễn Hữu</v>
          </cell>
          <cell r="D3851" t="str">
            <v>Hải</v>
          </cell>
          <cell r="E3851" t="str">
            <v>10.09.90</v>
          </cell>
          <cell r="F3851" t="str">
            <v>12LT-TM</v>
          </cell>
          <cell r="H3851" t="str">
            <v>B</v>
          </cell>
        </row>
        <row r="3852">
          <cell r="B3852" t="str">
            <v>12E201M008</v>
          </cell>
          <cell r="C3852" t="str">
            <v>Bùi Trọng</v>
          </cell>
          <cell r="D3852" t="str">
            <v>Hiệp</v>
          </cell>
          <cell r="E3852" t="str">
            <v>16.06.92</v>
          </cell>
          <cell r="F3852" t="str">
            <v>12LT-TM</v>
          </cell>
          <cell r="H3852" t="str">
            <v>B</v>
          </cell>
        </row>
        <row r="3853">
          <cell r="B3853" t="str">
            <v>12E201M009</v>
          </cell>
          <cell r="C3853" t="str">
            <v>Nguyễn Đức</v>
          </cell>
          <cell r="D3853" t="str">
            <v>Huy</v>
          </cell>
          <cell r="E3853" t="str">
            <v>21.07.92</v>
          </cell>
          <cell r="F3853" t="str">
            <v>12LT-TM</v>
          </cell>
        </row>
        <row r="3854">
          <cell r="B3854" t="str">
            <v>12E201M010</v>
          </cell>
          <cell r="C3854" t="str">
            <v>Mã Văn</v>
          </cell>
          <cell r="D3854" t="str">
            <v>Khoa</v>
          </cell>
          <cell r="E3854">
            <v>1992</v>
          </cell>
          <cell r="F3854" t="str">
            <v>12LT-TM</v>
          </cell>
          <cell r="H3854" t="str">
            <v>B</v>
          </cell>
        </row>
        <row r="3855">
          <cell r="B3855" t="str">
            <v>12E201M011</v>
          </cell>
          <cell r="C3855" t="str">
            <v>Nguyễn Đăng</v>
          </cell>
          <cell r="D3855" t="str">
            <v>Khoa</v>
          </cell>
          <cell r="E3855" t="str">
            <v>11.04.89</v>
          </cell>
          <cell r="F3855" t="str">
            <v>12LT-TM</v>
          </cell>
          <cell r="H3855" t="str">
            <v>B</v>
          </cell>
        </row>
        <row r="3856">
          <cell r="B3856" t="str">
            <v>12E201M015</v>
          </cell>
          <cell r="C3856" t="str">
            <v>Tiêu Hồng</v>
          </cell>
          <cell r="D3856" t="str">
            <v>Phúc</v>
          </cell>
          <cell r="E3856" t="str">
            <v>31.10.92</v>
          </cell>
          <cell r="F3856" t="str">
            <v>12LT-TM</v>
          </cell>
          <cell r="I3856" t="str">
            <v>DT.Hoa</v>
          </cell>
        </row>
        <row r="3857">
          <cell r="B3857" t="str">
            <v>12E201M017</v>
          </cell>
          <cell r="C3857" t="str">
            <v>Nguyễn Duy</v>
          </cell>
          <cell r="D3857" t="str">
            <v>Tân</v>
          </cell>
          <cell r="E3857" t="str">
            <v>11.11.91</v>
          </cell>
          <cell r="F3857" t="str">
            <v>12LT-TM</v>
          </cell>
          <cell r="H3857" t="str">
            <v>B</v>
          </cell>
        </row>
        <row r="3858">
          <cell r="B3858" t="str">
            <v>12E201M022</v>
          </cell>
          <cell r="C3858" t="str">
            <v>Đỗ Minh</v>
          </cell>
          <cell r="D3858" t="str">
            <v>Trí</v>
          </cell>
          <cell r="E3858" t="str">
            <v>11.08.90</v>
          </cell>
          <cell r="F3858" t="str">
            <v>12LT-TM</v>
          </cell>
        </row>
        <row r="3859">
          <cell r="B3859" t="str">
            <v>12E201M023</v>
          </cell>
          <cell r="C3859" t="str">
            <v>Trương Thiên Khánh</v>
          </cell>
          <cell r="D3859" t="str">
            <v>Truyền</v>
          </cell>
          <cell r="E3859" t="str">
            <v>12.04.91</v>
          </cell>
          <cell r="F3859" t="str">
            <v>12LT-TM</v>
          </cell>
        </row>
        <row r="3860">
          <cell r="B3860" t="str">
            <v>12E201M025</v>
          </cell>
          <cell r="C3860" t="str">
            <v>Nguyễn Minh</v>
          </cell>
          <cell r="D3860" t="str">
            <v>Tuấn</v>
          </cell>
          <cell r="E3860" t="str">
            <v>16.05.89</v>
          </cell>
          <cell r="F3860" t="str">
            <v>12LT-TM</v>
          </cell>
          <cell r="I3860" t="str">
            <v>Tự ý nghỉ từ 14/4/2014</v>
          </cell>
        </row>
        <row r="3861">
          <cell r="B3861" t="str">
            <v>12E201M026</v>
          </cell>
          <cell r="C3861" t="str">
            <v>Trang Anh</v>
          </cell>
          <cell r="D3861" t="str">
            <v>Tuấn</v>
          </cell>
          <cell r="E3861" t="str">
            <v>02.10.92</v>
          </cell>
          <cell r="F3861" t="str">
            <v>12LT-TM</v>
          </cell>
          <cell r="I3861" t="str">
            <v>DT.Hoa</v>
          </cell>
        </row>
        <row r="3862">
          <cell r="B3862" t="str">
            <v>12E201M027</v>
          </cell>
          <cell r="C3862" t="str">
            <v>Nguyễn Hồng</v>
          </cell>
          <cell r="D3862" t="str">
            <v>Tùng</v>
          </cell>
          <cell r="E3862" t="str">
            <v>19.05.92</v>
          </cell>
          <cell r="F3862" t="str">
            <v>12LT-TM</v>
          </cell>
        </row>
        <row r="3863">
          <cell r="B3863" t="str">
            <v>12E201M028</v>
          </cell>
          <cell r="C3863" t="str">
            <v>Lê Thế</v>
          </cell>
          <cell r="D3863" t="str">
            <v>Vinh</v>
          </cell>
          <cell r="E3863" t="str">
            <v>11.09.92</v>
          </cell>
          <cell r="F3863" t="str">
            <v>12LT-TM</v>
          </cell>
        </row>
        <row r="3864">
          <cell r="B3864" t="str">
            <v>12E201M029</v>
          </cell>
          <cell r="C3864" t="str">
            <v>Đồng Anh</v>
          </cell>
          <cell r="D3864" t="str">
            <v>Vũ</v>
          </cell>
          <cell r="E3864" t="str">
            <v>24.10.94</v>
          </cell>
          <cell r="F3864" t="str">
            <v>12LT-TM</v>
          </cell>
        </row>
        <row r="3865">
          <cell r="B3865" t="str">
            <v>12E201M030</v>
          </cell>
          <cell r="C3865" t="str">
            <v>Phan Nhật</v>
          </cell>
          <cell r="D3865" t="str">
            <v>Vy</v>
          </cell>
          <cell r="E3865" t="str">
            <v>01.11.92</v>
          </cell>
          <cell r="F3865" t="str">
            <v>12LT-TM</v>
          </cell>
          <cell r="H3865" t="str">
            <v>B</v>
          </cell>
        </row>
        <row r="3866">
          <cell r="B3866" t="str">
            <v>12E201M031</v>
          </cell>
          <cell r="C3866" t="str">
            <v>Trần Mỹ</v>
          </cell>
          <cell r="D3866" t="str">
            <v>Xuyên</v>
          </cell>
          <cell r="E3866" t="str">
            <v>25.06.89</v>
          </cell>
          <cell r="F3866" t="str">
            <v>12LT-TM</v>
          </cell>
          <cell r="G3866" t="str">
            <v>Nữ</v>
          </cell>
          <cell r="H3866" t="str">
            <v>B</v>
          </cell>
        </row>
        <row r="3867">
          <cell r="B3867" t="str">
            <v>11E0050017</v>
          </cell>
          <cell r="C3867" t="str">
            <v>Nguyễn Chí</v>
          </cell>
          <cell r="D3867" t="str">
            <v>Hùng</v>
          </cell>
          <cell r="E3867" t="str">
            <v>18.03.91</v>
          </cell>
          <cell r="F3867" t="str">
            <v>12LT-TM</v>
          </cell>
          <cell r="G3867" t="str">
            <v>r</v>
          </cell>
          <cell r="H3867" t="str">
            <v>B</v>
          </cell>
          <cell r="I3867" t="str">
            <v>BL.11LT-TM</v>
          </cell>
        </row>
        <row r="3868">
          <cell r="B3868" t="str">
            <v>14B3150005</v>
          </cell>
          <cell r="C3868" t="str">
            <v>Nguyễn Trang Hùng</v>
          </cell>
          <cell r="D3868" t="str">
            <v>Dũng</v>
          </cell>
          <cell r="E3868" t="str">
            <v>11.11.92</v>
          </cell>
          <cell r="F3868" t="str">
            <v>14TC-ĐT</v>
          </cell>
          <cell r="H3868" t="str">
            <v>A</v>
          </cell>
        </row>
        <row r="3869">
          <cell r="B3869" t="str">
            <v>14B3150003</v>
          </cell>
          <cell r="C3869" t="str">
            <v>Lý Hoa</v>
          </cell>
          <cell r="D3869" t="str">
            <v>Đăng</v>
          </cell>
          <cell r="E3869" t="str">
            <v>26.09.86</v>
          </cell>
          <cell r="F3869" t="str">
            <v>14TC-ĐT</v>
          </cell>
          <cell r="H3869" t="str">
            <v>A</v>
          </cell>
          <cell r="I3869" t="str">
            <v>MCCM</v>
          </cell>
        </row>
        <row r="3870">
          <cell r="B3870" t="str">
            <v>14B3150004</v>
          </cell>
          <cell r="C3870" t="str">
            <v xml:space="preserve">Nguyễn Quân </v>
          </cell>
          <cell r="D3870" t="str">
            <v>Đạt</v>
          </cell>
          <cell r="E3870" t="str">
            <v>11.07.96</v>
          </cell>
          <cell r="F3870" t="str">
            <v>14TC-ĐT</v>
          </cell>
          <cell r="G3870" t="str">
            <v>LPKL</v>
          </cell>
          <cell r="H3870" t="str">
            <v>B</v>
          </cell>
        </row>
        <row r="3871">
          <cell r="B3871" t="str">
            <v>14B3150006</v>
          </cell>
          <cell r="C3871" t="str">
            <v>Từ Việt</v>
          </cell>
          <cell r="D3871" t="str">
            <v>Hưng</v>
          </cell>
          <cell r="E3871" t="str">
            <v>20.09.95</v>
          </cell>
          <cell r="F3871" t="str">
            <v>14TC-ĐT</v>
          </cell>
          <cell r="H3871" t="str">
            <v>B</v>
          </cell>
        </row>
        <row r="3872">
          <cell r="B3872" t="str">
            <v>14B3150007</v>
          </cell>
          <cell r="C3872" t="str">
            <v>Trần Văn</v>
          </cell>
          <cell r="D3872" t="str">
            <v>Huy</v>
          </cell>
          <cell r="E3872" t="str">
            <v>02.09.93</v>
          </cell>
          <cell r="F3872" t="str">
            <v>14TC-ĐT</v>
          </cell>
          <cell r="H3872" t="str">
            <v>A</v>
          </cell>
        </row>
        <row r="3873">
          <cell r="B3873" t="str">
            <v>14B3150020</v>
          </cell>
          <cell r="C3873" t="str">
            <v>Nguyễn Duy</v>
          </cell>
          <cell r="D3873" t="str">
            <v>Huynh</v>
          </cell>
          <cell r="E3873" t="str">
            <v>08.01.94</v>
          </cell>
          <cell r="F3873" t="str">
            <v>14TC-ĐT</v>
          </cell>
          <cell r="H3873" t="str">
            <v>B</v>
          </cell>
        </row>
        <row r="3874">
          <cell r="B3874" t="str">
            <v>14B3150008</v>
          </cell>
          <cell r="C3874" t="str">
            <v xml:space="preserve">Hoàng Đức </v>
          </cell>
          <cell r="D3874" t="str">
            <v>Lưu</v>
          </cell>
          <cell r="E3874" t="str">
            <v>12.04.96</v>
          </cell>
          <cell r="F3874" t="str">
            <v>14TC-ĐT</v>
          </cell>
          <cell r="H3874" t="str">
            <v>B</v>
          </cell>
        </row>
        <row r="3875">
          <cell r="B3875" t="str">
            <v>14B3150009</v>
          </cell>
          <cell r="C3875" t="str">
            <v>Nguyễn Nhật</v>
          </cell>
          <cell r="D3875" t="str">
            <v>Nam</v>
          </cell>
          <cell r="E3875" t="str">
            <v>02.07.96</v>
          </cell>
          <cell r="F3875" t="str">
            <v>14TC-ĐT</v>
          </cell>
          <cell r="H3875" t="str">
            <v>A</v>
          </cell>
        </row>
        <row r="3876">
          <cell r="B3876" t="str">
            <v>14B3150010</v>
          </cell>
          <cell r="C3876" t="str">
            <v>Lê Tuấn</v>
          </cell>
          <cell r="D3876" t="str">
            <v>Phương</v>
          </cell>
          <cell r="E3876" t="str">
            <v>25.10.95</v>
          </cell>
          <cell r="F3876" t="str">
            <v>14TC-ĐT</v>
          </cell>
          <cell r="H3876" t="str">
            <v>B</v>
          </cell>
        </row>
        <row r="3877">
          <cell r="B3877" t="str">
            <v>14B3150011</v>
          </cell>
          <cell r="C3877" t="str">
            <v>Lê Như</v>
          </cell>
          <cell r="D3877" t="str">
            <v>Thế</v>
          </cell>
          <cell r="E3877" t="str">
            <v>26.08.94</v>
          </cell>
          <cell r="F3877" t="str">
            <v>14TC-ĐT</v>
          </cell>
          <cell r="H3877" t="str">
            <v>B</v>
          </cell>
        </row>
        <row r="3878">
          <cell r="B3878" t="str">
            <v>14B3150019</v>
          </cell>
          <cell r="C3878" t="str">
            <v>Phạm Phương</v>
          </cell>
          <cell r="D3878" t="str">
            <v>Thới</v>
          </cell>
          <cell r="E3878" t="str">
            <v>10.05.92</v>
          </cell>
          <cell r="F3878" t="str">
            <v>14TC-ĐT</v>
          </cell>
          <cell r="H3878" t="str">
            <v>B</v>
          </cell>
        </row>
        <row r="3879">
          <cell r="B3879" t="str">
            <v>14B3150012</v>
          </cell>
          <cell r="C3879" t="str">
            <v>Nguyễn Ngọc Minh</v>
          </cell>
          <cell r="D3879" t="str">
            <v>Trí</v>
          </cell>
          <cell r="E3879" t="str">
            <v>03.11.96</v>
          </cell>
          <cell r="F3879" t="str">
            <v>14TC-ĐT</v>
          </cell>
          <cell r="G3879" t="str">
            <v>LPHT</v>
          </cell>
          <cell r="H3879" t="str">
            <v>B</v>
          </cell>
        </row>
        <row r="3880">
          <cell r="B3880" t="str">
            <v>14B3150013</v>
          </cell>
          <cell r="C3880" t="str">
            <v>Nguyễn Thanh</v>
          </cell>
          <cell r="D3880" t="str">
            <v>Trung</v>
          </cell>
          <cell r="E3880" t="str">
            <v>26.12.94</v>
          </cell>
          <cell r="F3880" t="str">
            <v>14TC-ĐT</v>
          </cell>
          <cell r="H3880" t="str">
            <v>B</v>
          </cell>
        </row>
        <row r="3881">
          <cell r="B3881" t="str">
            <v>14B3150015</v>
          </cell>
          <cell r="C3881" t="str">
            <v>Nguyễn Đức</v>
          </cell>
          <cell r="D3881" t="str">
            <v>Viên</v>
          </cell>
          <cell r="E3881" t="str">
            <v>22.02.94</v>
          </cell>
          <cell r="F3881" t="str">
            <v>14TC-ĐT</v>
          </cell>
          <cell r="H3881" t="str">
            <v>B</v>
          </cell>
        </row>
        <row r="3882">
          <cell r="B3882" t="str">
            <v>14B3150014</v>
          </cell>
          <cell r="C3882" t="str">
            <v xml:space="preserve">Phan Ngọc </v>
          </cell>
          <cell r="D3882" t="str">
            <v>Vinh</v>
          </cell>
          <cell r="E3882" t="str">
            <v>12.04.94</v>
          </cell>
          <cell r="F3882" t="str">
            <v>14TC-ĐT</v>
          </cell>
          <cell r="H3882" t="str">
            <v>B</v>
          </cell>
        </row>
        <row r="3883">
          <cell r="B3883" t="str">
            <v>14B3150016</v>
          </cell>
          <cell r="C3883" t="str">
            <v xml:space="preserve">Thân Quang </v>
          </cell>
          <cell r="D3883" t="str">
            <v>Vinh</v>
          </cell>
          <cell r="E3883" t="str">
            <v>09.09.95</v>
          </cell>
          <cell r="F3883" t="str">
            <v>14TC-ĐT</v>
          </cell>
          <cell r="G3883" t="str">
            <v>LT</v>
          </cell>
          <cell r="H3883" t="str">
            <v>B</v>
          </cell>
        </row>
        <row r="3884">
          <cell r="B3884" t="str">
            <v>14B3150018</v>
          </cell>
          <cell r="C3884" t="str">
            <v>Bùi Đức</v>
          </cell>
          <cell r="D3884" t="str">
            <v>Vương</v>
          </cell>
          <cell r="E3884" t="str">
            <v>05.04.95</v>
          </cell>
          <cell r="F3884" t="str">
            <v>14TC-ĐT</v>
          </cell>
          <cell r="H3884" t="str">
            <v>A</v>
          </cell>
        </row>
        <row r="3885">
          <cell r="B3885" t="str">
            <v>14B3150017</v>
          </cell>
          <cell r="C3885" t="str">
            <v>Đinh Hiền</v>
          </cell>
          <cell r="D3885" t="str">
            <v>Vương</v>
          </cell>
          <cell r="E3885" t="str">
            <v>11.04.95</v>
          </cell>
          <cell r="F3885" t="str">
            <v>14TC-ĐT</v>
          </cell>
          <cell r="H3885" t="str">
            <v>B</v>
          </cell>
        </row>
        <row r="3886">
          <cell r="B3886" t="str">
            <v>14B3080069</v>
          </cell>
          <cell r="C3886" t="str">
            <v>Nguyễn Đức</v>
          </cell>
          <cell r="D3886" t="str">
            <v>Anh</v>
          </cell>
          <cell r="E3886" t="str">
            <v>05.11.96</v>
          </cell>
          <cell r="F3886" t="str">
            <v>14TC-Đ1</v>
          </cell>
          <cell r="H3886" t="str">
            <v>A</v>
          </cell>
        </row>
        <row r="3887">
          <cell r="B3887" t="str">
            <v>14B3080001</v>
          </cell>
          <cell r="C3887" t="str">
            <v>Đinh Văn</v>
          </cell>
          <cell r="D3887" t="str">
            <v>Bá</v>
          </cell>
          <cell r="E3887" t="str">
            <v>13.09.94</v>
          </cell>
          <cell r="F3887" t="str">
            <v>14TC-Đ1</v>
          </cell>
          <cell r="H3887" t="str">
            <v>B</v>
          </cell>
        </row>
        <row r="3888">
          <cell r="B3888" t="str">
            <v>14B3080002</v>
          </cell>
          <cell r="C3888" t="str">
            <v>Huỳnh Quốc</v>
          </cell>
          <cell r="D3888" t="str">
            <v>Bảo</v>
          </cell>
          <cell r="E3888" t="str">
            <v>16.09.91</v>
          </cell>
          <cell r="F3888" t="str">
            <v>14TC-Đ1</v>
          </cell>
          <cell r="H3888" t="str">
            <v>B</v>
          </cell>
          <cell r="I3888" t="str">
            <v>ĐV</v>
          </cell>
        </row>
        <row r="3889">
          <cell r="B3889" t="str">
            <v>14B3080003</v>
          </cell>
          <cell r="C3889" t="str">
            <v>Thái Thanh</v>
          </cell>
          <cell r="D3889" t="str">
            <v>Bình</v>
          </cell>
          <cell r="E3889" t="str">
            <v>11.05.93</v>
          </cell>
          <cell r="F3889" t="str">
            <v>14TC-Đ1</v>
          </cell>
          <cell r="H3889" t="str">
            <v>B</v>
          </cell>
        </row>
        <row r="3890">
          <cell r="B3890" t="str">
            <v>14B3080005</v>
          </cell>
          <cell r="C3890" t="str">
            <v>Đào Huy</v>
          </cell>
          <cell r="D3890" t="str">
            <v>Cường</v>
          </cell>
          <cell r="E3890" t="str">
            <v>10.02.93</v>
          </cell>
          <cell r="F3890" t="str">
            <v>14TC-Đ1</v>
          </cell>
          <cell r="H3890" t="str">
            <v>B</v>
          </cell>
          <cell r="I3890" t="str">
            <v>VPNQ02/11/14KT</v>
          </cell>
        </row>
        <row r="3891">
          <cell r="B3891" t="str">
            <v>14B3080004</v>
          </cell>
          <cell r="C3891" t="str">
            <v>Trần Thanh</v>
          </cell>
          <cell r="D3891" t="str">
            <v>Cường</v>
          </cell>
          <cell r="E3891" t="str">
            <v>10.12.92</v>
          </cell>
          <cell r="F3891" t="str">
            <v>14TC-Đ1</v>
          </cell>
          <cell r="H3891" t="str">
            <v>B</v>
          </cell>
        </row>
        <row r="3892">
          <cell r="B3892" t="str">
            <v>14B3080006</v>
          </cell>
          <cell r="C3892" t="str">
            <v>Phạm Hoàng</v>
          </cell>
          <cell r="D3892" t="str">
            <v>Dân</v>
          </cell>
          <cell r="E3892" t="str">
            <v>26.09.96</v>
          </cell>
          <cell r="F3892" t="str">
            <v>14TC-Đ1</v>
          </cell>
          <cell r="H3892" t="str">
            <v>B</v>
          </cell>
        </row>
        <row r="3893">
          <cell r="B3893" t="str">
            <v>14B3080008</v>
          </cell>
          <cell r="C3893" t="str">
            <v>Tăng Bá</v>
          </cell>
          <cell r="D3893" t="str">
            <v>Dương</v>
          </cell>
          <cell r="E3893" t="str">
            <v>27.01.93</v>
          </cell>
          <cell r="F3893" t="str">
            <v>14TC-Đ1</v>
          </cell>
          <cell r="H3893" t="str">
            <v>B</v>
          </cell>
        </row>
        <row r="3894">
          <cell r="B3894" t="str">
            <v>14B3080009</v>
          </cell>
          <cell r="C3894" t="str">
            <v>Dương Nhật</v>
          </cell>
          <cell r="D3894" t="str">
            <v>Duy</v>
          </cell>
          <cell r="E3894" t="str">
            <v>18.06.96</v>
          </cell>
          <cell r="F3894" t="str">
            <v>14TC-Đ1</v>
          </cell>
          <cell r="H3894" t="str">
            <v>B</v>
          </cell>
        </row>
        <row r="3895">
          <cell r="B3895" t="str">
            <v>14B3080073</v>
          </cell>
          <cell r="C3895" t="str">
            <v>Đinh Công Nhật</v>
          </cell>
          <cell r="D3895" t="str">
            <v>Duy</v>
          </cell>
          <cell r="E3895" t="str">
            <v>27.10.95</v>
          </cell>
          <cell r="F3895" t="str">
            <v>14TC-Đ1</v>
          </cell>
          <cell r="H3895" t="str">
            <v>A</v>
          </cell>
        </row>
        <row r="3896">
          <cell r="B3896" t="str">
            <v>14B3080010</v>
          </cell>
          <cell r="C3896" t="str">
            <v>Nguyễn Hoàng</v>
          </cell>
          <cell r="D3896" t="str">
            <v>Duy</v>
          </cell>
          <cell r="E3896" t="str">
            <v>08.08.96</v>
          </cell>
          <cell r="F3896" t="str">
            <v>14TC-Đ1</v>
          </cell>
          <cell r="H3896" t="str">
            <v>B</v>
          </cell>
        </row>
        <row r="3897">
          <cell r="B3897" t="str">
            <v>14B3080068</v>
          </cell>
          <cell r="C3897" t="str">
            <v xml:space="preserve">Nguyễn Hoàng </v>
          </cell>
          <cell r="D3897" t="str">
            <v>Duy</v>
          </cell>
          <cell r="E3897" t="str">
            <v>16.07.96</v>
          </cell>
          <cell r="F3897" t="str">
            <v>14TC-Đ1</v>
          </cell>
          <cell r="H3897" t="str">
            <v>A</v>
          </cell>
        </row>
        <row r="3898">
          <cell r="B3898" t="str">
            <v>14B3080075</v>
          </cell>
          <cell r="C3898" t="str">
            <v>Nguyễn Ngọc</v>
          </cell>
          <cell r="D3898" t="str">
            <v>Đạt</v>
          </cell>
          <cell r="E3898" t="str">
            <v>08.01.92</v>
          </cell>
          <cell r="F3898" t="str">
            <v>14TC-Đ1</v>
          </cell>
          <cell r="H3898" t="str">
            <v>B</v>
          </cell>
        </row>
        <row r="3899">
          <cell r="B3899" t="str">
            <v>14B3080007</v>
          </cell>
          <cell r="C3899" t="str">
            <v>Tiết Thành</v>
          </cell>
          <cell r="D3899" t="str">
            <v>Đông</v>
          </cell>
          <cell r="E3899" t="str">
            <v>18.10.95</v>
          </cell>
          <cell r="F3899" t="str">
            <v>14TC-Đ1</v>
          </cell>
          <cell r="H3899" t="str">
            <v>B</v>
          </cell>
        </row>
        <row r="3900">
          <cell r="B3900" t="str">
            <v>14B3080011</v>
          </cell>
          <cell r="C3900" t="str">
            <v>Trần Đình</v>
          </cell>
          <cell r="D3900" t="str">
            <v>Hà</v>
          </cell>
          <cell r="E3900" t="str">
            <v>03.10.96</v>
          </cell>
          <cell r="F3900" t="str">
            <v>14TC-Đ1</v>
          </cell>
          <cell r="H3900" t="str">
            <v>B</v>
          </cell>
        </row>
        <row r="3901">
          <cell r="B3901" t="str">
            <v>14B3080012</v>
          </cell>
          <cell r="C3901" t="str">
            <v xml:space="preserve">Trần Thanh </v>
          </cell>
          <cell r="D3901" t="str">
            <v>Hải</v>
          </cell>
          <cell r="E3901" t="str">
            <v>29.04.95</v>
          </cell>
          <cell r="F3901" t="str">
            <v>14TC-Đ1</v>
          </cell>
          <cell r="H3901" t="str">
            <v>B</v>
          </cell>
        </row>
        <row r="3902">
          <cell r="B3902" t="str">
            <v>14B3080013</v>
          </cell>
          <cell r="C3902" t="str">
            <v>Võ Thanh</v>
          </cell>
          <cell r="D3902" t="str">
            <v>Hải</v>
          </cell>
          <cell r="E3902" t="str">
            <v>16.07.96</v>
          </cell>
          <cell r="F3902" t="str">
            <v>14TC-Đ1</v>
          </cell>
          <cell r="H3902" t="str">
            <v>A</v>
          </cell>
        </row>
        <row r="3903">
          <cell r="B3903" t="str">
            <v>14B3080014</v>
          </cell>
          <cell r="C3903" t="str">
            <v>Bùi Văn</v>
          </cell>
          <cell r="D3903" t="str">
            <v>Hiếu</v>
          </cell>
          <cell r="E3903" t="str">
            <v>13.10.92</v>
          </cell>
          <cell r="F3903" t="str">
            <v>14TC-Đ1</v>
          </cell>
          <cell r="H3903" t="str">
            <v>B</v>
          </cell>
        </row>
        <row r="3904">
          <cell r="B3904" t="str">
            <v>14B3080015</v>
          </cell>
          <cell r="C3904" t="str">
            <v>Võ Minh</v>
          </cell>
          <cell r="D3904" t="str">
            <v>Hiếu</v>
          </cell>
          <cell r="E3904" t="str">
            <v>26.01.96</v>
          </cell>
          <cell r="F3904" t="str">
            <v>14TC-Đ1</v>
          </cell>
          <cell r="H3904" t="str">
            <v>B</v>
          </cell>
        </row>
        <row r="3905">
          <cell r="B3905" t="str">
            <v>14B3080017</v>
          </cell>
          <cell r="C3905" t="str">
            <v>Nguyễn Xuân</v>
          </cell>
          <cell r="D3905" t="str">
            <v>Hùng</v>
          </cell>
          <cell r="E3905" t="str">
            <v>08.06.96</v>
          </cell>
          <cell r="F3905" t="str">
            <v>14TC-Đ1</v>
          </cell>
          <cell r="H3905" t="str">
            <v>B</v>
          </cell>
        </row>
        <row r="3906">
          <cell r="B3906" t="str">
            <v>14B3080016</v>
          </cell>
          <cell r="C3906" t="str">
            <v>Phan Thanh</v>
          </cell>
          <cell r="D3906" t="str">
            <v>Hùng</v>
          </cell>
          <cell r="E3906" t="str">
            <v>21.05.94</v>
          </cell>
          <cell r="F3906" t="str">
            <v>14TC-Đ1</v>
          </cell>
          <cell r="H3906" t="str">
            <v>B</v>
          </cell>
        </row>
        <row r="3907">
          <cell r="B3907">
            <v>1400035</v>
          </cell>
          <cell r="C3907" t="str">
            <v>Huỳnh Hữu</v>
          </cell>
          <cell r="D3907" t="str">
            <v>Kháng</v>
          </cell>
          <cell r="E3907" t="str">
            <v>03.02.95</v>
          </cell>
          <cell r="F3907" t="str">
            <v>14TC-Đ1</v>
          </cell>
          <cell r="H3907" t="str">
            <v>B</v>
          </cell>
          <cell r="I3907" t="str">
            <v>14B3080018</v>
          </cell>
        </row>
        <row r="3908">
          <cell r="B3908" t="str">
            <v>14B3080019</v>
          </cell>
          <cell r="C3908" t="str">
            <v>Nguyễn Đăng</v>
          </cell>
          <cell r="D3908" t="str">
            <v>Khoa</v>
          </cell>
          <cell r="E3908" t="str">
            <v>01.01.94</v>
          </cell>
          <cell r="F3908" t="str">
            <v>14TC-Đ1</v>
          </cell>
          <cell r="H3908" t="str">
            <v>B</v>
          </cell>
        </row>
        <row r="3909">
          <cell r="B3909" t="str">
            <v>14B3080020</v>
          </cell>
          <cell r="C3909" t="str">
            <v>Hồ Lê Quốc</v>
          </cell>
          <cell r="D3909" t="str">
            <v>Kiệt</v>
          </cell>
          <cell r="E3909" t="str">
            <v>18.05.96</v>
          </cell>
          <cell r="F3909" t="str">
            <v>14TC-Đ1</v>
          </cell>
          <cell r="H3909" t="str">
            <v>B</v>
          </cell>
          <cell r="I3909" t="str">
            <v>VPNQ02/11/14KT</v>
          </cell>
        </row>
        <row r="3910">
          <cell r="B3910" t="str">
            <v>14B3080021</v>
          </cell>
          <cell r="C3910" t="str">
            <v>Trần Tuấn</v>
          </cell>
          <cell r="D3910" t="str">
            <v>Kiệt</v>
          </cell>
          <cell r="E3910" t="str">
            <v>27.09.94</v>
          </cell>
          <cell r="F3910" t="str">
            <v>14TC-Đ1</v>
          </cell>
          <cell r="H3910" t="str">
            <v>A</v>
          </cell>
        </row>
        <row r="3911">
          <cell r="B3911" t="str">
            <v>14B3080022</v>
          </cell>
          <cell r="C3911" t="str">
            <v>Đặng Ngọc</v>
          </cell>
          <cell r="D3911" t="str">
            <v>Kim</v>
          </cell>
          <cell r="E3911" t="str">
            <v>05.10.95</v>
          </cell>
          <cell r="F3911" t="str">
            <v>14TC-Đ1</v>
          </cell>
          <cell r="H3911" t="str">
            <v>B</v>
          </cell>
        </row>
        <row r="3912">
          <cell r="B3912" t="str">
            <v>14B3080072</v>
          </cell>
          <cell r="C3912" t="str">
            <v>Nguyễn Viết</v>
          </cell>
          <cell r="D3912" t="str">
            <v>Lâm</v>
          </cell>
          <cell r="E3912" t="str">
            <v>10.07.95</v>
          </cell>
          <cell r="F3912" t="str">
            <v>14TC-Đ1</v>
          </cell>
          <cell r="H3912" t="str">
            <v>B</v>
          </cell>
        </row>
        <row r="3913">
          <cell r="B3913" t="str">
            <v>14B3080023</v>
          </cell>
          <cell r="C3913" t="str">
            <v>Lê Văn</v>
          </cell>
          <cell r="D3913" t="str">
            <v>Lễ</v>
          </cell>
          <cell r="E3913" t="str">
            <v>18.08.92</v>
          </cell>
          <cell r="F3913" t="str">
            <v>14TC-Đ1</v>
          </cell>
          <cell r="H3913" t="str">
            <v>A</v>
          </cell>
        </row>
        <row r="3914">
          <cell r="B3914" t="str">
            <v>14B3080024</v>
          </cell>
          <cell r="C3914" t="str">
            <v>Đào Quốc</v>
          </cell>
          <cell r="D3914" t="str">
            <v>Lịch</v>
          </cell>
          <cell r="E3914" t="str">
            <v>02.01.85</v>
          </cell>
          <cell r="F3914" t="str">
            <v>14TC-Đ1</v>
          </cell>
          <cell r="H3914" t="str">
            <v>B</v>
          </cell>
        </row>
        <row r="3915">
          <cell r="B3915" t="str">
            <v>14B3080025</v>
          </cell>
          <cell r="C3915" t="str">
            <v>Nguyễn Hoàng</v>
          </cell>
          <cell r="D3915" t="str">
            <v>Long</v>
          </cell>
          <cell r="E3915" t="str">
            <v>20.04.93</v>
          </cell>
          <cell r="F3915" t="str">
            <v>14TC-Đ1</v>
          </cell>
          <cell r="H3915" t="str">
            <v>A</v>
          </cell>
        </row>
        <row r="3916">
          <cell r="B3916" t="str">
            <v>14B3080026</v>
          </cell>
          <cell r="C3916" t="str">
            <v xml:space="preserve">Đinh Nguyễn Tấn </v>
          </cell>
          <cell r="D3916" t="str">
            <v>Luân</v>
          </cell>
          <cell r="E3916" t="str">
            <v>08.08.93</v>
          </cell>
          <cell r="F3916" t="str">
            <v>14TC-Đ1</v>
          </cell>
          <cell r="H3916" t="str">
            <v>B</v>
          </cell>
        </row>
        <row r="3917">
          <cell r="B3917" t="str">
            <v>14B3080027</v>
          </cell>
          <cell r="C3917" t="str">
            <v xml:space="preserve">Đoàn Thanh </v>
          </cell>
          <cell r="D3917" t="str">
            <v>Minh</v>
          </cell>
          <cell r="E3917" t="str">
            <v>06.12.96</v>
          </cell>
          <cell r="F3917" t="str">
            <v>14TC-Đ1</v>
          </cell>
          <cell r="H3917" t="str">
            <v>A</v>
          </cell>
        </row>
        <row r="3918">
          <cell r="B3918" t="str">
            <v>14B3080028</v>
          </cell>
          <cell r="C3918" t="str">
            <v xml:space="preserve">Nguyễn Quốc </v>
          </cell>
          <cell r="D3918" t="str">
            <v>Minh</v>
          </cell>
          <cell r="E3918" t="str">
            <v>09.08.95</v>
          </cell>
          <cell r="F3918" t="str">
            <v>14TC-Đ1</v>
          </cell>
          <cell r="H3918" t="str">
            <v>A</v>
          </cell>
          <cell r="I3918" t="str">
            <v>VPNQ02/11/14KT</v>
          </cell>
        </row>
        <row r="3919">
          <cell r="B3919" t="str">
            <v>14B3080074</v>
          </cell>
          <cell r="C3919" t="str">
            <v>Võ Tấn</v>
          </cell>
          <cell r="D3919" t="str">
            <v>Nam</v>
          </cell>
          <cell r="E3919" t="str">
            <v>27.08.94</v>
          </cell>
          <cell r="F3919" t="str">
            <v>14TC-Đ1</v>
          </cell>
          <cell r="H3919" t="str">
            <v>B</v>
          </cell>
        </row>
        <row r="3920">
          <cell r="B3920" t="str">
            <v>14B3080030</v>
          </cell>
          <cell r="C3920" t="str">
            <v xml:space="preserve">Đặng Trọng </v>
          </cell>
          <cell r="D3920" t="str">
            <v>Nghĩa</v>
          </cell>
          <cell r="E3920" t="str">
            <v>06.11.96</v>
          </cell>
          <cell r="F3920" t="str">
            <v>14TC-Đ1</v>
          </cell>
          <cell r="H3920" t="str">
            <v>B</v>
          </cell>
        </row>
        <row r="3921">
          <cell r="B3921">
            <v>14000049</v>
          </cell>
          <cell r="C3921" t="str">
            <v>Đào Duy</v>
          </cell>
          <cell r="D3921" t="str">
            <v>Nghĩa</v>
          </cell>
          <cell r="E3921" t="str">
            <v>12.12.95</v>
          </cell>
          <cell r="F3921" t="str">
            <v>14TC-Đ1</v>
          </cell>
          <cell r="H3921" t="str">
            <v>B</v>
          </cell>
          <cell r="I3921" t="str">
            <v>14B3080029</v>
          </cell>
        </row>
        <row r="3922">
          <cell r="B3922" t="str">
            <v>14B3080076</v>
          </cell>
          <cell r="C3922" t="str">
            <v xml:space="preserve">Đinh Hoàng Đức </v>
          </cell>
          <cell r="D3922" t="str">
            <v>Nhân</v>
          </cell>
          <cell r="E3922" t="str">
            <v>06.04.95</v>
          </cell>
          <cell r="F3922" t="str">
            <v>14TC-Đ1</v>
          </cell>
          <cell r="H3922" t="str">
            <v>B</v>
          </cell>
        </row>
        <row r="3923">
          <cell r="B3923" t="str">
            <v>14B3080031</v>
          </cell>
          <cell r="C3923" t="str">
            <v>Trần Quang</v>
          </cell>
          <cell r="D3923" t="str">
            <v>Nhật</v>
          </cell>
          <cell r="E3923" t="str">
            <v>20.07.94</v>
          </cell>
          <cell r="F3923" t="str">
            <v>14TC-Đ1</v>
          </cell>
          <cell r="H3923" t="str">
            <v>B</v>
          </cell>
        </row>
        <row r="3924">
          <cell r="B3924" t="str">
            <v>14B3080032</v>
          </cell>
          <cell r="C3924" t="str">
            <v>Nguyễn Hoàng</v>
          </cell>
          <cell r="D3924" t="str">
            <v>Nhi</v>
          </cell>
          <cell r="E3924" t="str">
            <v>14.10.96</v>
          </cell>
          <cell r="F3924" t="str">
            <v>14TC-Đ1</v>
          </cell>
          <cell r="H3924" t="str">
            <v>B</v>
          </cell>
        </row>
        <row r="3925">
          <cell r="B3925" t="str">
            <v>14B3080033</v>
          </cell>
          <cell r="C3925" t="str">
            <v>Nguyễn Tiến</v>
          </cell>
          <cell r="D3925" t="str">
            <v>Phi</v>
          </cell>
          <cell r="E3925" t="str">
            <v>13.10.94</v>
          </cell>
          <cell r="F3925" t="str">
            <v>14TC-Đ1</v>
          </cell>
          <cell r="H3925" t="str">
            <v>B</v>
          </cell>
        </row>
        <row r="3926">
          <cell r="B3926" t="str">
            <v>14B3080034</v>
          </cell>
          <cell r="C3926" t="str">
            <v>Trần Thanh</v>
          </cell>
          <cell r="D3926" t="str">
            <v>Phú</v>
          </cell>
          <cell r="E3926" t="str">
            <v>01.09.96</v>
          </cell>
          <cell r="F3926" t="str">
            <v>14TC-Đ1</v>
          </cell>
          <cell r="H3926" t="str">
            <v>B</v>
          </cell>
        </row>
        <row r="3927">
          <cell r="B3927" t="str">
            <v>14B3080058</v>
          </cell>
          <cell r="C3927" t="str">
            <v>Nguyễn Đình</v>
          </cell>
          <cell r="D3927" t="str">
            <v>Phúc</v>
          </cell>
          <cell r="E3927" t="str">
            <v>08.12.85</v>
          </cell>
          <cell r="F3927" t="str">
            <v>14TC-Đ1</v>
          </cell>
          <cell r="H3927" t="str">
            <v>B</v>
          </cell>
        </row>
        <row r="3928">
          <cell r="B3928" t="str">
            <v>14B3080035</v>
          </cell>
          <cell r="C3928" t="str">
            <v>Nguyễn Duy</v>
          </cell>
          <cell r="D3928" t="str">
            <v>Phước</v>
          </cell>
          <cell r="E3928" t="str">
            <v>31.07.95</v>
          </cell>
          <cell r="F3928" t="str">
            <v>14TC-Đ1</v>
          </cell>
          <cell r="H3928" t="str">
            <v>A</v>
          </cell>
          <cell r="I3928" t="str">
            <v>VPNQ02/11/14KT</v>
          </cell>
        </row>
        <row r="3929">
          <cell r="B3929" t="str">
            <v>14B3080036</v>
          </cell>
          <cell r="C3929" t="str">
            <v xml:space="preserve">Phạm Văn </v>
          </cell>
          <cell r="D3929" t="str">
            <v>Phương</v>
          </cell>
          <cell r="E3929" t="str">
            <v>25.02.95</v>
          </cell>
          <cell r="F3929" t="str">
            <v>14TC-Đ1</v>
          </cell>
          <cell r="H3929" t="str">
            <v>B</v>
          </cell>
          <cell r="I3929" t="str">
            <v>VPNQ02/11/14KT</v>
          </cell>
        </row>
        <row r="3930">
          <cell r="B3930">
            <v>14000056</v>
          </cell>
          <cell r="C3930" t="str">
            <v>Lê</v>
          </cell>
          <cell r="D3930" t="str">
            <v>Quốc</v>
          </cell>
          <cell r="E3930" t="str">
            <v>23.02.96</v>
          </cell>
          <cell r="F3930" t="str">
            <v>14TC-Đ1</v>
          </cell>
          <cell r="H3930" t="str">
            <v>B</v>
          </cell>
          <cell r="I3930" t="str">
            <v>14B3080037</v>
          </cell>
        </row>
        <row r="3931">
          <cell r="B3931" t="str">
            <v>14B3080038</v>
          </cell>
          <cell r="C3931" t="str">
            <v>Nguyễn Thanh</v>
          </cell>
          <cell r="D3931" t="str">
            <v>Quyền</v>
          </cell>
          <cell r="E3931" t="str">
            <v>10.08.94</v>
          </cell>
          <cell r="F3931" t="str">
            <v>14TC-Đ1</v>
          </cell>
          <cell r="H3931" t="str">
            <v>A</v>
          </cell>
        </row>
        <row r="3932">
          <cell r="B3932" t="str">
            <v>14B3080039</v>
          </cell>
          <cell r="C3932" t="str">
            <v>Nguyễn Văn</v>
          </cell>
          <cell r="D3932" t="str">
            <v>Sang</v>
          </cell>
          <cell r="E3932" t="str">
            <v>20.03.96</v>
          </cell>
          <cell r="F3932" t="str">
            <v>14TC-Đ1</v>
          </cell>
          <cell r="H3932" t="str">
            <v>B</v>
          </cell>
        </row>
        <row r="3933">
          <cell r="B3933" t="str">
            <v>14B3080040</v>
          </cell>
          <cell r="C3933" t="str">
            <v>Phạm Thanh</v>
          </cell>
          <cell r="D3933" t="str">
            <v>Sang</v>
          </cell>
          <cell r="E3933" t="str">
            <v>05.09.92</v>
          </cell>
          <cell r="F3933" t="str">
            <v>14TC-Đ1</v>
          </cell>
          <cell r="H3933" t="str">
            <v>B</v>
          </cell>
        </row>
        <row r="3934">
          <cell r="B3934" t="str">
            <v>14B3080041</v>
          </cell>
          <cell r="C3934" t="str">
            <v>Võ Trần Tấn</v>
          </cell>
          <cell r="D3934" t="str">
            <v>Sang</v>
          </cell>
          <cell r="E3934" t="str">
            <v>29.05.95</v>
          </cell>
          <cell r="F3934" t="str">
            <v>14TC-Đ1</v>
          </cell>
          <cell r="H3934" t="str">
            <v>B</v>
          </cell>
        </row>
        <row r="3935">
          <cell r="B3935" t="str">
            <v>14B3080070</v>
          </cell>
          <cell r="C3935" t="str">
            <v>Nguyễn Thanh</v>
          </cell>
          <cell r="D3935" t="str">
            <v>Sơn</v>
          </cell>
          <cell r="E3935" t="str">
            <v>13.08.95</v>
          </cell>
          <cell r="F3935" t="str">
            <v>14TC-Đ1</v>
          </cell>
          <cell r="H3935" t="str">
            <v>B</v>
          </cell>
          <cell r="I3935" t="str">
            <v>VPNQ02/11/14KT</v>
          </cell>
        </row>
        <row r="3936">
          <cell r="B3936" t="str">
            <v>14B3080043</v>
          </cell>
          <cell r="C3936" t="str">
            <v>Phan Nhật  Nam</v>
          </cell>
          <cell r="D3936" t="str">
            <v>Sơn</v>
          </cell>
          <cell r="E3936" t="str">
            <v>02.09.95</v>
          </cell>
          <cell r="F3936" t="str">
            <v>14TC-Đ1</v>
          </cell>
          <cell r="H3936" t="str">
            <v>B</v>
          </cell>
          <cell r="I3936" t="str">
            <v>VPNQ02/11/14KT</v>
          </cell>
        </row>
        <row r="3937">
          <cell r="B3937" t="str">
            <v>14B3080044</v>
          </cell>
          <cell r="C3937" t="str">
            <v>Phạm Thanh</v>
          </cell>
          <cell r="D3937" t="str">
            <v>Tâm</v>
          </cell>
          <cell r="E3937" t="str">
            <v>23.09.94</v>
          </cell>
          <cell r="F3937" t="str">
            <v>14TC-Đ1</v>
          </cell>
          <cell r="H3937" t="str">
            <v>B</v>
          </cell>
        </row>
        <row r="3938">
          <cell r="B3938" t="str">
            <v>14B3080045</v>
          </cell>
          <cell r="C3938" t="str">
            <v>Nguyễn Hoàng</v>
          </cell>
          <cell r="D3938" t="str">
            <v>Thạch</v>
          </cell>
          <cell r="E3938" t="str">
            <v>21.09.95</v>
          </cell>
          <cell r="F3938" t="str">
            <v>14TC-Đ1</v>
          </cell>
          <cell r="H3938" t="str">
            <v>B</v>
          </cell>
        </row>
        <row r="3939">
          <cell r="B3939" t="str">
            <v>14B3080046</v>
          </cell>
          <cell r="C3939" t="str">
            <v xml:space="preserve">Phạm Hồng </v>
          </cell>
          <cell r="D3939" t="str">
            <v>Thái</v>
          </cell>
          <cell r="E3939" t="str">
            <v>12.11.96</v>
          </cell>
          <cell r="F3939" t="str">
            <v>14TC-Đ1</v>
          </cell>
          <cell r="H3939" t="str">
            <v>B</v>
          </cell>
          <cell r="I3939" t="str">
            <v>VPNQ02/11/14KT</v>
          </cell>
        </row>
        <row r="3940">
          <cell r="B3940" t="str">
            <v>14B3080047</v>
          </cell>
          <cell r="C3940" t="str">
            <v>Nguyễn Thái</v>
          </cell>
          <cell r="D3940" t="str">
            <v>Thanh</v>
          </cell>
          <cell r="E3940" t="str">
            <v>08.03.95</v>
          </cell>
          <cell r="F3940" t="str">
            <v>14TC-Đ1</v>
          </cell>
          <cell r="H3940" t="str">
            <v>B</v>
          </cell>
        </row>
        <row r="3941">
          <cell r="B3941" t="str">
            <v>14B3080048</v>
          </cell>
          <cell r="C3941" t="str">
            <v>Phạm Văn</v>
          </cell>
          <cell r="D3941" t="str">
            <v>Thanh</v>
          </cell>
          <cell r="E3941" t="str">
            <v>08.02.91</v>
          </cell>
          <cell r="F3941" t="str">
            <v>14TC-Đ1</v>
          </cell>
          <cell r="H3941" t="str">
            <v>B</v>
          </cell>
        </row>
        <row r="3942">
          <cell r="B3942" t="str">
            <v>14B3080049</v>
          </cell>
          <cell r="C3942" t="str">
            <v>Nguyễn Thanh</v>
          </cell>
          <cell r="D3942" t="str">
            <v>Thảo</v>
          </cell>
          <cell r="E3942" t="str">
            <v>05.10.96</v>
          </cell>
          <cell r="F3942" t="str">
            <v>14TC-Đ1</v>
          </cell>
          <cell r="H3942" t="str">
            <v>B</v>
          </cell>
        </row>
        <row r="3943">
          <cell r="B3943" t="str">
            <v>14B3080050</v>
          </cell>
          <cell r="C3943" t="str">
            <v>Nguyễn Dẩn Trọng</v>
          </cell>
          <cell r="D3943" t="str">
            <v>Thêm</v>
          </cell>
          <cell r="E3943" t="str">
            <v>04.01.95</v>
          </cell>
          <cell r="F3943" t="str">
            <v>14TC-Đ1</v>
          </cell>
          <cell r="H3943" t="str">
            <v>B</v>
          </cell>
          <cell r="I3943" t="str">
            <v>VPNQ02/11/14KT</v>
          </cell>
        </row>
        <row r="3944">
          <cell r="B3944" t="str">
            <v>14B3080051</v>
          </cell>
          <cell r="C3944" t="str">
            <v>Nguyễn Phúc</v>
          </cell>
          <cell r="D3944" t="str">
            <v>Thiện</v>
          </cell>
          <cell r="E3944" t="str">
            <v>26.04.96</v>
          </cell>
          <cell r="F3944" t="str">
            <v>14TC-Đ1</v>
          </cell>
          <cell r="H3944" t="str">
            <v>A</v>
          </cell>
        </row>
        <row r="3945">
          <cell r="B3945" t="str">
            <v>14B3080052</v>
          </cell>
          <cell r="C3945" t="str">
            <v>Nguyễn Xuân</v>
          </cell>
          <cell r="D3945" t="str">
            <v>Thịnh</v>
          </cell>
          <cell r="E3945" t="str">
            <v>10.06.96</v>
          </cell>
          <cell r="F3945" t="str">
            <v>14TC-Đ1</v>
          </cell>
          <cell r="H3945" t="str">
            <v>B</v>
          </cell>
        </row>
        <row r="3946">
          <cell r="B3946" t="str">
            <v>14B3080053</v>
          </cell>
          <cell r="C3946" t="str">
            <v xml:space="preserve">Nguyễn Dương Ngọc </v>
          </cell>
          <cell r="D3946" t="str">
            <v>Tình</v>
          </cell>
          <cell r="E3946" t="str">
            <v>01.05.93</v>
          </cell>
          <cell r="F3946" t="str">
            <v>14TC-Đ1</v>
          </cell>
          <cell r="H3946" t="str">
            <v>B</v>
          </cell>
        </row>
        <row r="3947">
          <cell r="B3947" t="str">
            <v>14B3080054</v>
          </cell>
          <cell r="C3947" t="str">
            <v>Lê Trọng</v>
          </cell>
          <cell r="D3947" t="str">
            <v>Toàn</v>
          </cell>
          <cell r="E3947" t="str">
            <v>04.04.95</v>
          </cell>
          <cell r="F3947" t="str">
            <v>14TC-Đ1</v>
          </cell>
          <cell r="H3947" t="str">
            <v>A</v>
          </cell>
        </row>
        <row r="3948">
          <cell r="B3948" t="str">
            <v>14B3080056</v>
          </cell>
          <cell r="C3948" t="str">
            <v>Nguyễn Quốc</v>
          </cell>
          <cell r="D3948" t="str">
            <v>Trí</v>
          </cell>
          <cell r="E3948" t="str">
            <v>18.12.95</v>
          </cell>
          <cell r="F3948" t="str">
            <v>14TC-Đ1</v>
          </cell>
          <cell r="H3948" t="str">
            <v>A</v>
          </cell>
        </row>
        <row r="3949">
          <cell r="B3949" t="str">
            <v>14B3080055</v>
          </cell>
          <cell r="C3949" t="str">
            <v>Trần Hửu</v>
          </cell>
          <cell r="D3949" t="str">
            <v>Trí</v>
          </cell>
          <cell r="E3949" t="str">
            <v>19.08.96</v>
          </cell>
          <cell r="F3949" t="str">
            <v>14TC-Đ1</v>
          </cell>
          <cell r="H3949" t="str">
            <v>B</v>
          </cell>
        </row>
        <row r="3950">
          <cell r="B3950" t="str">
            <v>14B3080057</v>
          </cell>
          <cell r="C3950" t="str">
            <v xml:space="preserve">Phạm Đức </v>
          </cell>
          <cell r="D3950" t="str">
            <v>Trọng</v>
          </cell>
          <cell r="E3950" t="str">
            <v>03.01.96</v>
          </cell>
          <cell r="F3950" t="str">
            <v>14TC-Đ1</v>
          </cell>
          <cell r="H3950" t="str">
            <v>B</v>
          </cell>
        </row>
        <row r="3951">
          <cell r="B3951" t="str">
            <v>14B3080059</v>
          </cell>
          <cell r="C3951" t="str">
            <v>Nguyễn Minh</v>
          </cell>
          <cell r="D3951" t="str">
            <v>Trung</v>
          </cell>
          <cell r="E3951" t="str">
            <v>23.08.96</v>
          </cell>
          <cell r="F3951" t="str">
            <v>14TC-Đ1</v>
          </cell>
          <cell r="H3951" t="str">
            <v>A</v>
          </cell>
        </row>
        <row r="3952">
          <cell r="B3952" t="str">
            <v>14B3080060</v>
          </cell>
          <cell r="C3952" t="str">
            <v>Đoàn Công</v>
          </cell>
          <cell r="D3952" t="str">
            <v>Tuấn</v>
          </cell>
          <cell r="E3952" t="str">
            <v>11.03.94</v>
          </cell>
          <cell r="F3952" t="str">
            <v>14TC-Đ1</v>
          </cell>
          <cell r="H3952" t="str">
            <v>B</v>
          </cell>
        </row>
        <row r="3953">
          <cell r="B3953" t="str">
            <v>14B3080062</v>
          </cell>
          <cell r="C3953" t="str">
            <v>Nguyễn Lê Hoàng</v>
          </cell>
          <cell r="D3953" t="str">
            <v>Tuấn</v>
          </cell>
          <cell r="E3953" t="str">
            <v>30.05.94</v>
          </cell>
          <cell r="F3953" t="str">
            <v>14TC-Đ1</v>
          </cell>
          <cell r="H3953" t="str">
            <v>A</v>
          </cell>
        </row>
        <row r="3954">
          <cell r="B3954" t="str">
            <v>14B3080061</v>
          </cell>
          <cell r="C3954" t="str">
            <v>Nguyễn Tài</v>
          </cell>
          <cell r="D3954" t="str">
            <v>Tuấn</v>
          </cell>
          <cell r="E3954" t="str">
            <v>14.01.93</v>
          </cell>
          <cell r="F3954" t="str">
            <v>14TC-Đ1</v>
          </cell>
          <cell r="H3954" t="str">
            <v>A</v>
          </cell>
          <cell r="I3954" t="str">
            <v>con TB 4/4</v>
          </cell>
        </row>
        <row r="3955">
          <cell r="B3955" t="str">
            <v>14B3080063</v>
          </cell>
          <cell r="C3955" t="str">
            <v>Hồ Xuân</v>
          </cell>
          <cell r="D3955" t="str">
            <v>Tùng</v>
          </cell>
          <cell r="E3955" t="str">
            <v>28.02.96</v>
          </cell>
          <cell r="F3955" t="str">
            <v>14TC-Đ1</v>
          </cell>
          <cell r="H3955" t="str">
            <v>B</v>
          </cell>
        </row>
        <row r="3956">
          <cell r="B3956" t="str">
            <v>14B3080042</v>
          </cell>
          <cell r="C3956" t="str">
            <v>Đào Anh</v>
          </cell>
          <cell r="D3956" t="str">
            <v>Văn</v>
          </cell>
          <cell r="E3956" t="str">
            <v>10.09.96</v>
          </cell>
          <cell r="F3956" t="str">
            <v>14TC-Đ1</v>
          </cell>
          <cell r="H3956" t="str">
            <v>B</v>
          </cell>
          <cell r="I3956" t="str">
            <v>VPNQ02/11/14KT</v>
          </cell>
        </row>
        <row r="3957">
          <cell r="B3957" t="str">
            <v>14B3080064</v>
          </cell>
          <cell r="C3957" t="str">
            <v xml:space="preserve">Nguyễn Tiến </v>
          </cell>
          <cell r="D3957" t="str">
            <v>Văn</v>
          </cell>
          <cell r="E3957" t="str">
            <v>08.02.93</v>
          </cell>
          <cell r="F3957" t="str">
            <v>14TC-Đ1</v>
          </cell>
          <cell r="H3957" t="str">
            <v>B</v>
          </cell>
          <cell r="I3957" t="str">
            <v>con TB 2/4</v>
          </cell>
        </row>
        <row r="3958">
          <cell r="B3958" t="str">
            <v>14B3080065</v>
          </cell>
          <cell r="C3958" t="str">
            <v>Trần Ngọc</v>
          </cell>
          <cell r="D3958" t="str">
            <v>Viên</v>
          </cell>
          <cell r="E3958" t="str">
            <v>01.12.96</v>
          </cell>
          <cell r="F3958" t="str">
            <v>14TC-Đ1</v>
          </cell>
          <cell r="H3958" t="str">
            <v>B</v>
          </cell>
        </row>
        <row r="3959">
          <cell r="B3959" t="str">
            <v>14B3080071</v>
          </cell>
          <cell r="C3959" t="str">
            <v xml:space="preserve">Huỳnh Văn </v>
          </cell>
          <cell r="D3959" t="str">
            <v>Vinh</v>
          </cell>
          <cell r="E3959" t="str">
            <v>23.08.95</v>
          </cell>
          <cell r="F3959" t="str">
            <v>14TC-Đ1</v>
          </cell>
          <cell r="H3959" t="str">
            <v>B</v>
          </cell>
        </row>
        <row r="3960">
          <cell r="B3960" t="str">
            <v>14B3080066</v>
          </cell>
          <cell r="C3960" t="str">
            <v>Nguyễn Hải</v>
          </cell>
          <cell r="D3960" t="str">
            <v>Vinh</v>
          </cell>
          <cell r="E3960" t="str">
            <v>24.04.94</v>
          </cell>
          <cell r="F3960" t="str">
            <v>14TC-Đ1</v>
          </cell>
          <cell r="H3960" t="str">
            <v>B</v>
          </cell>
        </row>
        <row r="3961">
          <cell r="B3961" t="str">
            <v>14B3080067</v>
          </cell>
          <cell r="C3961" t="str">
            <v>Nguyễn Thanh</v>
          </cell>
          <cell r="D3961" t="str">
            <v>Vũ</v>
          </cell>
          <cell r="E3961" t="str">
            <v>24.09.96</v>
          </cell>
          <cell r="F3961" t="str">
            <v>14TC-Đ1</v>
          </cell>
          <cell r="H3961" t="str">
            <v>B</v>
          </cell>
        </row>
        <row r="3962">
          <cell r="B3962" t="str">
            <v>14B3080077</v>
          </cell>
          <cell r="C3962" t="str">
            <v xml:space="preserve">Phạm Tuấn </v>
          </cell>
          <cell r="D3962" t="str">
            <v>Vĩnh</v>
          </cell>
          <cell r="E3962" t="str">
            <v>29.10.94</v>
          </cell>
          <cell r="F3962" t="str">
            <v>14TC-Đ1</v>
          </cell>
          <cell r="H3962" t="str">
            <v>B</v>
          </cell>
        </row>
        <row r="3963">
          <cell r="B3963" t="str">
            <v>14B2190052</v>
          </cell>
          <cell r="C3963" t="str">
            <v xml:space="preserve">Trịnh Ngọc </v>
          </cell>
          <cell r="D3963" t="str">
            <v>Bảo</v>
          </cell>
          <cell r="E3963" t="str">
            <v>09.02.96</v>
          </cell>
          <cell r="F3963" t="str">
            <v>14TC-ĐL</v>
          </cell>
          <cell r="H3963" t="str">
            <v>B</v>
          </cell>
          <cell r="I3963" t="str">
            <v>DT.Hoa</v>
          </cell>
        </row>
        <row r="3964">
          <cell r="B3964" t="str">
            <v>14B2190001</v>
          </cell>
          <cell r="C3964" t="str">
            <v>Phan Hồ</v>
          </cell>
          <cell r="D3964" t="str">
            <v>Bình</v>
          </cell>
          <cell r="E3964" t="str">
            <v>02.01.95</v>
          </cell>
          <cell r="F3964" t="str">
            <v>14TC-ĐL</v>
          </cell>
          <cell r="H3964" t="str">
            <v>B</v>
          </cell>
        </row>
        <row r="3965">
          <cell r="B3965" t="str">
            <v>14B2190002</v>
          </cell>
          <cell r="C3965" t="str">
            <v xml:space="preserve">Nguyễn Văn </v>
          </cell>
          <cell r="D3965" t="str">
            <v>Chí</v>
          </cell>
          <cell r="E3965" t="str">
            <v>01.08.96</v>
          </cell>
          <cell r="F3965" t="str">
            <v>14TC-ĐL</v>
          </cell>
          <cell r="H3965" t="str">
            <v>B</v>
          </cell>
        </row>
        <row r="3966">
          <cell r="B3966" t="str">
            <v>14B2190003</v>
          </cell>
          <cell r="C3966" t="str">
            <v>Trần Thế</v>
          </cell>
          <cell r="D3966" t="str">
            <v>Cường</v>
          </cell>
          <cell r="E3966" t="str">
            <v>06.08.93</v>
          </cell>
          <cell r="F3966" t="str">
            <v>14TC-ĐL</v>
          </cell>
          <cell r="H3966" t="str">
            <v>B</v>
          </cell>
        </row>
        <row r="3967">
          <cell r="B3967" t="str">
            <v>14B2190004</v>
          </cell>
          <cell r="C3967" t="str">
            <v>Nguyễn Tiến</v>
          </cell>
          <cell r="D3967" t="str">
            <v>Danh</v>
          </cell>
          <cell r="E3967" t="str">
            <v>17.04.95</v>
          </cell>
          <cell r="F3967" t="str">
            <v>14TC-ĐL</v>
          </cell>
          <cell r="H3967" t="str">
            <v>B</v>
          </cell>
        </row>
        <row r="3968">
          <cell r="B3968" t="str">
            <v>14B2190007</v>
          </cell>
          <cell r="C3968" t="str">
            <v>Huỳnh Hữu</v>
          </cell>
          <cell r="D3968" t="str">
            <v>Dũng</v>
          </cell>
          <cell r="E3968" t="str">
            <v>27.08.94</v>
          </cell>
          <cell r="F3968" t="str">
            <v>14TC-ĐL</v>
          </cell>
          <cell r="H3968" t="str">
            <v>B</v>
          </cell>
        </row>
        <row r="3969">
          <cell r="B3969" t="str">
            <v>14B2190008</v>
          </cell>
          <cell r="C3969" t="str">
            <v>Huỳnh Phương</v>
          </cell>
          <cell r="D3969" t="str">
            <v>Duy</v>
          </cell>
          <cell r="E3969" t="str">
            <v>06.07.93</v>
          </cell>
          <cell r="F3969" t="str">
            <v>14TC-ĐL</v>
          </cell>
          <cell r="H3969" t="str">
            <v>B</v>
          </cell>
        </row>
        <row r="3970">
          <cell r="B3970" t="str">
            <v>14B2190046</v>
          </cell>
          <cell r="C3970" t="str">
            <v xml:space="preserve">Thái Hoàng </v>
          </cell>
          <cell r="D3970" t="str">
            <v>Duy</v>
          </cell>
          <cell r="E3970" t="str">
            <v>19.06.95</v>
          </cell>
          <cell r="F3970" t="str">
            <v>14TC-ĐL</v>
          </cell>
          <cell r="H3970" t="str">
            <v>A</v>
          </cell>
        </row>
        <row r="3971">
          <cell r="B3971" t="str">
            <v>14B2190005</v>
          </cell>
          <cell r="C3971" t="str">
            <v>Trần Văn</v>
          </cell>
          <cell r="D3971" t="str">
            <v>Đoan</v>
          </cell>
          <cell r="E3971" t="str">
            <v>27.05.96</v>
          </cell>
          <cell r="F3971" t="str">
            <v>14TC-ĐL</v>
          </cell>
          <cell r="H3971" t="str">
            <v>B</v>
          </cell>
        </row>
        <row r="3972">
          <cell r="B3972" t="str">
            <v>14B2190006</v>
          </cell>
          <cell r="C3972" t="str">
            <v>Nguyễn Mạnh</v>
          </cell>
          <cell r="D3972" t="str">
            <v>Đức</v>
          </cell>
          <cell r="E3972" t="str">
            <v>04.04.93</v>
          </cell>
          <cell r="F3972" t="str">
            <v>14TC-ĐL</v>
          </cell>
          <cell r="H3972" t="str">
            <v>A</v>
          </cell>
        </row>
        <row r="3973">
          <cell r="B3973" t="str">
            <v>14B2190047</v>
          </cell>
          <cell r="C3973" t="str">
            <v>Trần Ngọc</v>
          </cell>
          <cell r="D3973" t="str">
            <v>Hải</v>
          </cell>
          <cell r="E3973" t="str">
            <v>05.01.96</v>
          </cell>
          <cell r="F3973" t="str">
            <v>14TC-ĐL</v>
          </cell>
          <cell r="H3973" t="str">
            <v>B</v>
          </cell>
        </row>
        <row r="3974">
          <cell r="B3974" t="str">
            <v>14B2190049</v>
          </cell>
          <cell r="C3974" t="str">
            <v xml:space="preserve">Nguyễn Hữu </v>
          </cell>
          <cell r="D3974" t="str">
            <v>Hậu</v>
          </cell>
          <cell r="E3974" t="str">
            <v>06.01.94</v>
          </cell>
          <cell r="F3974" t="str">
            <v>14TC-ĐL</v>
          </cell>
          <cell r="H3974" t="str">
            <v>B</v>
          </cell>
        </row>
        <row r="3975">
          <cell r="B3975" t="str">
            <v>14B2190009</v>
          </cell>
          <cell r="C3975" t="str">
            <v xml:space="preserve">Vũ Văn </v>
          </cell>
          <cell r="D3975" t="str">
            <v>Hoạch</v>
          </cell>
          <cell r="E3975" t="str">
            <v>28.04.92</v>
          </cell>
          <cell r="F3975" t="str">
            <v>14TC-ĐL</v>
          </cell>
          <cell r="H3975" t="str">
            <v>B</v>
          </cell>
        </row>
        <row r="3976">
          <cell r="B3976" t="str">
            <v>14B2190010</v>
          </cell>
          <cell r="C3976" t="str">
            <v>Nguyễn Hữu</v>
          </cell>
          <cell r="D3976" t="str">
            <v>Hoan</v>
          </cell>
          <cell r="E3976" t="str">
            <v>10.04.94</v>
          </cell>
          <cell r="F3976" t="str">
            <v>14TC-ĐL</v>
          </cell>
          <cell r="H3976" t="str">
            <v>B</v>
          </cell>
        </row>
        <row r="3977">
          <cell r="B3977" t="str">
            <v>14B2190011</v>
          </cell>
          <cell r="C3977" t="str">
            <v>Huỳnh Thanh</v>
          </cell>
          <cell r="D3977" t="str">
            <v>Hoàng</v>
          </cell>
          <cell r="E3977" t="str">
            <v>08.10.96</v>
          </cell>
          <cell r="F3977" t="str">
            <v>14TC-ĐL</v>
          </cell>
          <cell r="H3977" t="str">
            <v>B</v>
          </cell>
        </row>
        <row r="3978">
          <cell r="B3978" t="str">
            <v>14B2190012</v>
          </cell>
          <cell r="C3978" t="str">
            <v>Nguyễn Văn</v>
          </cell>
          <cell r="D3978" t="str">
            <v>Huấn</v>
          </cell>
          <cell r="E3978" t="str">
            <v>11.02.95</v>
          </cell>
          <cell r="F3978" t="str">
            <v>14TC-ĐL</v>
          </cell>
          <cell r="H3978" t="str">
            <v>B</v>
          </cell>
        </row>
        <row r="3979">
          <cell r="B3979" t="str">
            <v>14B2190013</v>
          </cell>
          <cell r="C3979" t="str">
            <v>Huỳnh Hoàng</v>
          </cell>
          <cell r="D3979" t="str">
            <v>Hưng</v>
          </cell>
          <cell r="E3979" t="str">
            <v>26.10.90</v>
          </cell>
          <cell r="F3979" t="str">
            <v>14TC-ĐL</v>
          </cell>
          <cell r="G3979" t="str">
            <v>LPHT</v>
          </cell>
          <cell r="H3979" t="str">
            <v>B</v>
          </cell>
        </row>
        <row r="3980">
          <cell r="B3980" t="str">
            <v>14B2190014</v>
          </cell>
          <cell r="C3980" t="str">
            <v>Trương Quốc</v>
          </cell>
          <cell r="D3980" t="str">
            <v>Hưng</v>
          </cell>
          <cell r="E3980" t="str">
            <v>27.06.96</v>
          </cell>
          <cell r="F3980" t="str">
            <v>14TC-ĐL</v>
          </cell>
          <cell r="H3980" t="str">
            <v>A</v>
          </cell>
        </row>
        <row r="3981">
          <cell r="B3981" t="str">
            <v>14B2190015</v>
          </cell>
          <cell r="C3981" t="str">
            <v>Nguyễn Bá</v>
          </cell>
          <cell r="D3981" t="str">
            <v>Huy</v>
          </cell>
          <cell r="E3981" t="str">
            <v>20.10.95</v>
          </cell>
          <cell r="F3981" t="str">
            <v>14TC-ĐL</v>
          </cell>
          <cell r="H3981" t="str">
            <v>B</v>
          </cell>
        </row>
        <row r="3982">
          <cell r="B3982" t="str">
            <v>14B2190056</v>
          </cell>
          <cell r="C3982" t="str">
            <v>Nguyễn Lê Hoàng</v>
          </cell>
          <cell r="D3982" t="str">
            <v>Huy</v>
          </cell>
          <cell r="E3982" t="str">
            <v>07.07.93</v>
          </cell>
          <cell r="F3982" t="str">
            <v>14TC-ĐL</v>
          </cell>
          <cell r="H3982" t="str">
            <v>A</v>
          </cell>
        </row>
        <row r="3983">
          <cell r="B3983" t="str">
            <v>14B2190016</v>
          </cell>
          <cell r="C3983" t="str">
            <v>Triệu Mạnh</v>
          </cell>
          <cell r="D3983" t="str">
            <v>Khang</v>
          </cell>
          <cell r="E3983" t="str">
            <v>17.01.96</v>
          </cell>
          <cell r="F3983" t="str">
            <v>14TC-ĐL</v>
          </cell>
          <cell r="H3983" t="str">
            <v>B</v>
          </cell>
        </row>
        <row r="3984">
          <cell r="B3984" t="str">
            <v>14B2190051</v>
          </cell>
          <cell r="C3984" t="str">
            <v>Nguyễn Quốc</v>
          </cell>
          <cell r="D3984" t="str">
            <v>Khánh</v>
          </cell>
          <cell r="E3984" t="str">
            <v>15.12.96</v>
          </cell>
          <cell r="F3984" t="str">
            <v>14TC-ĐL</v>
          </cell>
          <cell r="H3984" t="str">
            <v>A</v>
          </cell>
        </row>
        <row r="3985">
          <cell r="B3985" t="str">
            <v>14B2190017</v>
          </cell>
          <cell r="C3985" t="str">
            <v>Phạm Công</v>
          </cell>
          <cell r="D3985" t="str">
            <v>Khanh</v>
          </cell>
          <cell r="E3985" t="str">
            <v>15.12.95</v>
          </cell>
          <cell r="F3985" t="str">
            <v>14TC-ĐL</v>
          </cell>
          <cell r="H3985" t="str">
            <v>A</v>
          </cell>
        </row>
        <row r="3986">
          <cell r="B3986" t="str">
            <v>14B2190018</v>
          </cell>
          <cell r="C3986" t="str">
            <v>Đỗ Nguyễn Hoàng</v>
          </cell>
          <cell r="D3986" t="str">
            <v>Lê</v>
          </cell>
          <cell r="E3986" t="str">
            <v>03.03.92</v>
          </cell>
          <cell r="F3986" t="str">
            <v>14TC-ĐL</v>
          </cell>
          <cell r="H3986" t="str">
            <v>A</v>
          </cell>
        </row>
        <row r="3987">
          <cell r="B3987" t="str">
            <v>14B2190019</v>
          </cell>
          <cell r="C3987" t="str">
            <v>Lưu Bá</v>
          </cell>
          <cell r="D3987" t="str">
            <v>Linh</v>
          </cell>
          <cell r="E3987" t="str">
            <v>29.09.94</v>
          </cell>
          <cell r="F3987" t="str">
            <v>14TC-ĐL</v>
          </cell>
          <cell r="G3987" t="str">
            <v>LT</v>
          </cell>
          <cell r="H3987" t="str">
            <v>B</v>
          </cell>
        </row>
        <row r="3988">
          <cell r="B3988" t="str">
            <v>14B2190020</v>
          </cell>
          <cell r="C3988" t="str">
            <v>Huỳnh Thương</v>
          </cell>
          <cell r="D3988" t="str">
            <v>Lộc</v>
          </cell>
          <cell r="E3988" t="str">
            <v>16.09.96</v>
          </cell>
          <cell r="F3988" t="str">
            <v>14TC-ĐL</v>
          </cell>
          <cell r="H3988" t="str">
            <v>B</v>
          </cell>
        </row>
        <row r="3989">
          <cell r="B3989" t="str">
            <v>14B2190021</v>
          </cell>
          <cell r="C3989" t="str">
            <v>Nguyễn Thanh</v>
          </cell>
          <cell r="D3989" t="str">
            <v>Luyện</v>
          </cell>
          <cell r="E3989" t="str">
            <v>26.07.96</v>
          </cell>
          <cell r="F3989" t="str">
            <v>14TC-ĐL</v>
          </cell>
          <cell r="H3989" t="str">
            <v>B</v>
          </cell>
        </row>
        <row r="3990">
          <cell r="B3990" t="str">
            <v>14B2190055</v>
          </cell>
          <cell r="C3990" t="str">
            <v>Võ Thanh</v>
          </cell>
          <cell r="D3990" t="str">
            <v>Nam</v>
          </cell>
          <cell r="E3990" t="str">
            <v>09.03.94</v>
          </cell>
          <cell r="F3990" t="str">
            <v>14TC-ĐL</v>
          </cell>
          <cell r="H3990" t="str">
            <v>B</v>
          </cell>
        </row>
        <row r="3991">
          <cell r="B3991" t="str">
            <v>14B2190022</v>
          </cell>
          <cell r="C3991" t="str">
            <v>Phạm Minh</v>
          </cell>
          <cell r="D3991" t="str">
            <v>Nhật</v>
          </cell>
          <cell r="E3991" t="str">
            <v>01.12.94</v>
          </cell>
          <cell r="F3991" t="str">
            <v>14TC-ĐL</v>
          </cell>
          <cell r="H3991" t="str">
            <v>A</v>
          </cell>
        </row>
        <row r="3992">
          <cell r="B3992" t="str">
            <v>14B2190023</v>
          </cell>
          <cell r="C3992" t="str">
            <v>Nguyễn Văn</v>
          </cell>
          <cell r="D3992" t="str">
            <v>Nhí</v>
          </cell>
          <cell r="E3992" t="str">
            <v>01.01.94</v>
          </cell>
          <cell r="F3992" t="str">
            <v>14TC-ĐL</v>
          </cell>
          <cell r="H3992" t="str">
            <v>B</v>
          </cell>
        </row>
        <row r="3993">
          <cell r="B3993" t="str">
            <v>14B2190024</v>
          </cell>
          <cell r="C3993" t="str">
            <v xml:space="preserve">Võ Minh </v>
          </cell>
          <cell r="D3993" t="str">
            <v>Nhựt</v>
          </cell>
          <cell r="E3993" t="str">
            <v>25.01.95</v>
          </cell>
          <cell r="F3993" t="str">
            <v>14TC-ĐL</v>
          </cell>
          <cell r="H3993" t="str">
            <v>B</v>
          </cell>
        </row>
        <row r="3994">
          <cell r="B3994" t="str">
            <v>14B2190025</v>
          </cell>
          <cell r="C3994" t="str">
            <v>Mai Phong</v>
          </cell>
          <cell r="D3994" t="str">
            <v>Phú</v>
          </cell>
          <cell r="E3994" t="str">
            <v>02.12.95</v>
          </cell>
          <cell r="F3994" t="str">
            <v>14TC-ĐL</v>
          </cell>
          <cell r="H3994" t="str">
            <v>B</v>
          </cell>
        </row>
        <row r="3995">
          <cell r="B3995" t="str">
            <v>14B2190026</v>
          </cell>
          <cell r="C3995" t="str">
            <v>Mai Văn</v>
          </cell>
          <cell r="D3995" t="str">
            <v>Quang</v>
          </cell>
          <cell r="E3995" t="str">
            <v>27.03.96</v>
          </cell>
          <cell r="F3995" t="str">
            <v>14TC-ĐL</v>
          </cell>
          <cell r="H3995" t="str">
            <v>B</v>
          </cell>
        </row>
        <row r="3996">
          <cell r="B3996" t="str">
            <v>14B2190027</v>
          </cell>
          <cell r="C3996" t="str">
            <v>Nguyễn Văn</v>
          </cell>
          <cell r="D3996" t="str">
            <v>Quốc</v>
          </cell>
          <cell r="E3996" t="str">
            <v>05.11.96</v>
          </cell>
          <cell r="F3996" t="str">
            <v>14TC-ĐL</v>
          </cell>
          <cell r="G3996" t="str">
            <v>BTCĐ</v>
          </cell>
          <cell r="H3996" t="str">
            <v>B</v>
          </cell>
        </row>
        <row r="3997">
          <cell r="B3997" t="str">
            <v>14B2190028</v>
          </cell>
          <cell r="C3997" t="str">
            <v>Trương Thành</v>
          </cell>
          <cell r="D3997" t="str">
            <v>Sang</v>
          </cell>
          <cell r="E3997" t="str">
            <v>08.08.94</v>
          </cell>
          <cell r="F3997" t="str">
            <v>14TC-ĐL</v>
          </cell>
          <cell r="H3997" t="str">
            <v>B</v>
          </cell>
        </row>
        <row r="3998">
          <cell r="B3998" t="str">
            <v>14B2190050</v>
          </cell>
          <cell r="C3998" t="str">
            <v>Cao Thanh</v>
          </cell>
          <cell r="D3998" t="str">
            <v>Tân</v>
          </cell>
          <cell r="E3998" t="str">
            <v>12.11.94</v>
          </cell>
          <cell r="F3998" t="str">
            <v>14TC-ĐL</v>
          </cell>
          <cell r="H3998" t="str">
            <v>B</v>
          </cell>
        </row>
        <row r="3999">
          <cell r="B3999" t="str">
            <v>14B2190029</v>
          </cell>
          <cell r="C3999" t="str">
            <v>Trần Đặng Duy</v>
          </cell>
          <cell r="D3999" t="str">
            <v>Tân</v>
          </cell>
          <cell r="E3999" t="str">
            <v>17.07.96</v>
          </cell>
          <cell r="F3999" t="str">
            <v>14TC-ĐL</v>
          </cell>
          <cell r="H3999" t="str">
            <v>A</v>
          </cell>
        </row>
        <row r="4000">
          <cell r="B4000" t="str">
            <v>14B2190048</v>
          </cell>
          <cell r="C4000" t="str">
            <v xml:space="preserve">Trần Minh </v>
          </cell>
          <cell r="D4000" t="str">
            <v>Thái</v>
          </cell>
          <cell r="E4000" t="str">
            <v>01.10.93</v>
          </cell>
          <cell r="F4000" t="str">
            <v>14TC-ĐL</v>
          </cell>
          <cell r="H4000" t="str">
            <v>B</v>
          </cell>
        </row>
        <row r="4001">
          <cell r="B4001" t="str">
            <v>14B2190030</v>
          </cell>
          <cell r="C4001" t="str">
            <v>Phạm Quốc</v>
          </cell>
          <cell r="D4001" t="str">
            <v>Thắng</v>
          </cell>
          <cell r="E4001" t="str">
            <v>02.02.92</v>
          </cell>
          <cell r="F4001" t="str">
            <v>14TC-ĐL</v>
          </cell>
          <cell r="H4001" t="str">
            <v>B</v>
          </cell>
        </row>
        <row r="4002">
          <cell r="B4002" t="str">
            <v>14B2190053</v>
          </cell>
          <cell r="C4002" t="str">
            <v xml:space="preserve">Đoàn Thanh </v>
          </cell>
          <cell r="D4002" t="str">
            <v>Thành</v>
          </cell>
          <cell r="E4002" t="str">
            <v>30.04.96</v>
          </cell>
          <cell r="F4002" t="str">
            <v>14TC-ĐL</v>
          </cell>
          <cell r="H4002" t="str">
            <v>B</v>
          </cell>
        </row>
        <row r="4003">
          <cell r="B4003" t="str">
            <v>14B2190031</v>
          </cell>
          <cell r="C4003" t="str">
            <v xml:space="preserve">Vũ Quang </v>
          </cell>
          <cell r="D4003" t="str">
            <v>Thiện</v>
          </cell>
          <cell r="E4003" t="str">
            <v>23.10.96</v>
          </cell>
          <cell r="F4003" t="str">
            <v>14TC-ĐL</v>
          </cell>
          <cell r="H4003" t="str">
            <v>A</v>
          </cell>
        </row>
        <row r="4004">
          <cell r="B4004" t="str">
            <v>14B2190032</v>
          </cell>
          <cell r="C4004" t="str">
            <v>Huỳnh Kiều</v>
          </cell>
          <cell r="D4004" t="str">
            <v>Thoại</v>
          </cell>
          <cell r="E4004" t="str">
            <v>09.08.96</v>
          </cell>
          <cell r="F4004" t="str">
            <v>14TC-ĐL</v>
          </cell>
          <cell r="H4004" t="str">
            <v>B</v>
          </cell>
        </row>
        <row r="4005">
          <cell r="B4005" t="str">
            <v>14B2190033</v>
          </cell>
          <cell r="C4005" t="str">
            <v xml:space="preserve">Huỳnh Văn </v>
          </cell>
          <cell r="D4005" t="str">
            <v>Thoại</v>
          </cell>
          <cell r="E4005" t="str">
            <v>02.03.95</v>
          </cell>
          <cell r="F4005" t="str">
            <v>14TC-ĐL</v>
          </cell>
          <cell r="H4005" t="str">
            <v>A</v>
          </cell>
        </row>
        <row r="4006">
          <cell r="B4006" t="str">
            <v>14B2190034</v>
          </cell>
          <cell r="C4006" t="str">
            <v>Mã Minh</v>
          </cell>
          <cell r="D4006" t="str">
            <v>Thư</v>
          </cell>
          <cell r="E4006" t="str">
            <v>15.11.94</v>
          </cell>
          <cell r="F4006" t="str">
            <v>14TC-ĐL</v>
          </cell>
          <cell r="H4006" t="str">
            <v>B</v>
          </cell>
          <cell r="I4006" t="str">
            <v>DT.Tày</v>
          </cell>
        </row>
        <row r="4007">
          <cell r="B4007" t="str">
            <v>14B2190035</v>
          </cell>
          <cell r="C4007" t="str">
            <v>Phạm Ngọc</v>
          </cell>
          <cell r="D4007" t="str">
            <v>Tiến</v>
          </cell>
          <cell r="E4007" t="str">
            <v>19.05.95</v>
          </cell>
          <cell r="F4007" t="str">
            <v>14TC-ĐL</v>
          </cell>
          <cell r="H4007" t="str">
            <v>B</v>
          </cell>
        </row>
        <row r="4008">
          <cell r="B4008" t="str">
            <v>14B2190036</v>
          </cell>
          <cell r="C4008" t="str">
            <v xml:space="preserve">Nguyễn Hữu </v>
          </cell>
          <cell r="D4008" t="str">
            <v>Tín</v>
          </cell>
          <cell r="E4008" t="str">
            <v>06.12.96</v>
          </cell>
          <cell r="F4008" t="str">
            <v>14TC-ĐL</v>
          </cell>
          <cell r="H4008" t="str">
            <v>B</v>
          </cell>
        </row>
        <row r="4009">
          <cell r="B4009" t="str">
            <v>14B2190054</v>
          </cell>
          <cell r="C4009" t="str">
            <v>Trần Nguyễn Công</v>
          </cell>
          <cell r="D4009" t="str">
            <v>Trí</v>
          </cell>
          <cell r="E4009" t="str">
            <v>02.10.94</v>
          </cell>
          <cell r="F4009" t="str">
            <v>14TC-ĐL</v>
          </cell>
          <cell r="H4009" t="str">
            <v>B</v>
          </cell>
        </row>
        <row r="4010">
          <cell r="B4010" t="str">
            <v>14B2190037</v>
          </cell>
          <cell r="C4010" t="str">
            <v>Mai Phú</v>
          </cell>
          <cell r="D4010" t="str">
            <v>Triệu</v>
          </cell>
          <cell r="E4010" t="str">
            <v>09.11.95</v>
          </cell>
          <cell r="F4010" t="str">
            <v>14TC-ĐL</v>
          </cell>
          <cell r="H4010" t="str">
            <v>B</v>
          </cell>
        </row>
        <row r="4011">
          <cell r="B4011" t="str">
            <v>14B2190045</v>
          </cell>
          <cell r="C4011" t="str">
            <v>Phùng Văn</v>
          </cell>
          <cell r="D4011" t="str">
            <v>Trọng</v>
          </cell>
          <cell r="E4011" t="str">
            <v>05.09.95</v>
          </cell>
          <cell r="F4011" t="str">
            <v>14TC-ĐL</v>
          </cell>
          <cell r="H4011" t="str">
            <v>B</v>
          </cell>
        </row>
        <row r="4012">
          <cell r="B4012" t="str">
            <v>14B2190038</v>
          </cell>
          <cell r="C4012" t="str">
            <v>Đỗ  Quang</v>
          </cell>
          <cell r="D4012" t="str">
            <v>Trường</v>
          </cell>
          <cell r="E4012" t="str">
            <v>23.09.96</v>
          </cell>
          <cell r="F4012" t="str">
            <v>14TC-ĐL</v>
          </cell>
          <cell r="H4012" t="str">
            <v>A</v>
          </cell>
        </row>
        <row r="4013">
          <cell r="B4013" t="str">
            <v>14B2190039</v>
          </cell>
          <cell r="C4013" t="str">
            <v>Lê Thành</v>
          </cell>
          <cell r="D4013" t="str">
            <v>Tự</v>
          </cell>
          <cell r="E4013" t="str">
            <v>16.06.96</v>
          </cell>
          <cell r="F4013" t="str">
            <v>14TC-ĐL</v>
          </cell>
          <cell r="H4013" t="str">
            <v>B</v>
          </cell>
        </row>
        <row r="4014">
          <cell r="B4014" t="str">
            <v>14B2190040</v>
          </cell>
          <cell r="C4014" t="str">
            <v>Trương Văn Minh</v>
          </cell>
          <cell r="D4014" t="str">
            <v>Tuấn</v>
          </cell>
          <cell r="E4014" t="str">
            <v>21.01.94</v>
          </cell>
          <cell r="F4014" t="str">
            <v>14TC-ĐL</v>
          </cell>
          <cell r="H4014" t="str">
            <v>A</v>
          </cell>
        </row>
        <row r="4015">
          <cell r="B4015" t="str">
            <v>14B2190041</v>
          </cell>
          <cell r="C4015" t="str">
            <v>Nguyễn Thanh</v>
          </cell>
          <cell r="D4015" t="str">
            <v>Tùng</v>
          </cell>
          <cell r="E4015" t="str">
            <v>15.05.93</v>
          </cell>
          <cell r="F4015" t="str">
            <v>14TC-ĐL</v>
          </cell>
          <cell r="H4015" t="str">
            <v>B</v>
          </cell>
        </row>
        <row r="4016">
          <cell r="B4016" t="str">
            <v>14B2190042</v>
          </cell>
          <cell r="C4016" t="str">
            <v xml:space="preserve">Trần Hoàng </v>
          </cell>
          <cell r="D4016" t="str">
            <v>Vinh</v>
          </cell>
          <cell r="E4016" t="str">
            <v>05.10.93</v>
          </cell>
          <cell r="F4016" t="str">
            <v>14TC-ĐL</v>
          </cell>
          <cell r="H4016" t="str">
            <v>B</v>
          </cell>
        </row>
        <row r="4017">
          <cell r="B4017" t="str">
            <v>14B2190043</v>
          </cell>
          <cell r="C4017" t="str">
            <v>Nguyễn Ngọc</v>
          </cell>
          <cell r="D4017" t="str">
            <v>Vũ</v>
          </cell>
          <cell r="E4017" t="str">
            <v>21.04.93</v>
          </cell>
          <cell r="F4017" t="str">
            <v>14TC-ĐL</v>
          </cell>
          <cell r="H4017" t="str">
            <v>B</v>
          </cell>
          <cell r="I4017" t="str">
            <v>BĐXN+ con TB 4/4</v>
          </cell>
        </row>
        <row r="4018">
          <cell r="B4018" t="str">
            <v>14B2190044</v>
          </cell>
          <cell r="C4018" t="str">
            <v>Trần Ngọc</v>
          </cell>
          <cell r="D4018" t="str">
            <v>Vượng</v>
          </cell>
          <cell r="E4018" t="str">
            <v>21.03.94</v>
          </cell>
          <cell r="F4018" t="str">
            <v>14TC-ĐL</v>
          </cell>
          <cell r="H4018" t="str">
            <v>B</v>
          </cell>
        </row>
        <row r="4019">
          <cell r="B4019" t="str">
            <v>14B204T049</v>
          </cell>
          <cell r="C4019" t="str">
            <v>Lê Hoàng</v>
          </cell>
          <cell r="D4019" t="str">
            <v>Anh</v>
          </cell>
          <cell r="E4019" t="str">
            <v>19.11.94</v>
          </cell>
          <cell r="F4019" t="str">
            <v>14TC-CKT</v>
          </cell>
          <cell r="H4019" t="str">
            <v>B</v>
          </cell>
        </row>
        <row r="4020">
          <cell r="B4020" t="str">
            <v>14B204T001</v>
          </cell>
          <cell r="C4020" t="str">
            <v>Lê Hoàng</v>
          </cell>
          <cell r="D4020" t="str">
            <v>Bảo</v>
          </cell>
          <cell r="E4020" t="str">
            <v>25.12.95</v>
          </cell>
          <cell r="F4020" t="str">
            <v>14TC-CKT</v>
          </cell>
          <cell r="H4020" t="str">
            <v>B</v>
          </cell>
        </row>
        <row r="4021">
          <cell r="B4021" t="str">
            <v>14B204T004</v>
          </cell>
          <cell r="C4021" t="str">
            <v>Lê Hồ Bảo</v>
          </cell>
          <cell r="D4021" t="str">
            <v>Duy</v>
          </cell>
          <cell r="E4021" t="str">
            <v>28.03.92</v>
          </cell>
          <cell r="F4021" t="str">
            <v>14TC-CKT</v>
          </cell>
          <cell r="H4021" t="str">
            <v>B</v>
          </cell>
        </row>
        <row r="4022">
          <cell r="B4022" t="str">
            <v>14B204T003</v>
          </cell>
          <cell r="C4022" t="str">
            <v>Nguyễn Hoàng</v>
          </cell>
          <cell r="D4022" t="str">
            <v>Duy</v>
          </cell>
          <cell r="E4022" t="str">
            <v>01.01.96</v>
          </cell>
          <cell r="F4022" t="str">
            <v>14TC-CKT</v>
          </cell>
          <cell r="H4022" t="str">
            <v>B</v>
          </cell>
        </row>
        <row r="4023">
          <cell r="B4023" t="str">
            <v>14B204T002</v>
          </cell>
          <cell r="C4023" t="str">
            <v>Trần Phạm Phương</v>
          </cell>
          <cell r="D4023" t="str">
            <v>Đại</v>
          </cell>
          <cell r="E4023" t="str">
            <v>02.09.94</v>
          </cell>
          <cell r="F4023" t="str">
            <v>14TC-CKT</v>
          </cell>
          <cell r="H4023" t="str">
            <v>A</v>
          </cell>
        </row>
        <row r="4024">
          <cell r="B4024" t="str">
            <v>14B204T047</v>
          </cell>
          <cell r="C4024" t="str">
            <v xml:space="preserve">Đoàn Thanh </v>
          </cell>
          <cell r="D4024" t="str">
            <v>Hải</v>
          </cell>
          <cell r="E4024" t="str">
            <v>03.03.94</v>
          </cell>
          <cell r="F4024" t="str">
            <v>14TC-CKT</v>
          </cell>
          <cell r="H4024" t="str">
            <v>B</v>
          </cell>
        </row>
        <row r="4025">
          <cell r="B4025" t="str">
            <v>14B204T005</v>
          </cell>
          <cell r="C4025" t="str">
            <v>Ngô Văn</v>
          </cell>
          <cell r="D4025" t="str">
            <v>Hải</v>
          </cell>
          <cell r="E4025" t="str">
            <v>18.10.96</v>
          </cell>
          <cell r="F4025" t="str">
            <v>14TC-CKT</v>
          </cell>
          <cell r="H4025" t="str">
            <v>B</v>
          </cell>
        </row>
        <row r="4026">
          <cell r="B4026" t="str">
            <v>14B204T007</v>
          </cell>
          <cell r="C4026" t="str">
            <v xml:space="preserve">Ngô Hữu </v>
          </cell>
          <cell r="D4026" t="str">
            <v>Hoà</v>
          </cell>
          <cell r="E4026" t="str">
            <v>27.09.96</v>
          </cell>
          <cell r="F4026" t="str">
            <v>14TC-CKT</v>
          </cell>
          <cell r="H4026" t="str">
            <v>B</v>
          </cell>
        </row>
        <row r="4027">
          <cell r="B4027" t="str">
            <v>14B204T008</v>
          </cell>
          <cell r="C4027" t="str">
            <v>Vũ Thành</v>
          </cell>
          <cell r="D4027" t="str">
            <v>Hoàng</v>
          </cell>
          <cell r="E4027" t="str">
            <v>10.11.96</v>
          </cell>
          <cell r="F4027" t="str">
            <v>14TC-CKT</v>
          </cell>
          <cell r="H4027" t="str">
            <v>B</v>
          </cell>
        </row>
        <row r="4028">
          <cell r="B4028" t="str">
            <v>14B204T009</v>
          </cell>
          <cell r="C4028" t="str">
            <v>Ngô Dương Quốc</v>
          </cell>
          <cell r="D4028" t="str">
            <v>Hùng</v>
          </cell>
          <cell r="E4028" t="str">
            <v>16.07.91</v>
          </cell>
          <cell r="F4028" t="str">
            <v>14TC-CKT</v>
          </cell>
          <cell r="H4028" t="str">
            <v>A</v>
          </cell>
        </row>
        <row r="4029">
          <cell r="B4029" t="str">
            <v>14B204T010</v>
          </cell>
          <cell r="C4029" t="str">
            <v>Hà Triệu</v>
          </cell>
          <cell r="D4029" t="str">
            <v>Khang</v>
          </cell>
          <cell r="E4029" t="str">
            <v>04.06.96</v>
          </cell>
          <cell r="F4029" t="str">
            <v>14TC-CKT</v>
          </cell>
          <cell r="H4029" t="str">
            <v>B</v>
          </cell>
        </row>
        <row r="4030">
          <cell r="B4030" t="str">
            <v>14B204T045</v>
          </cell>
          <cell r="C4030" t="str">
            <v>Võ Sĩ</v>
          </cell>
          <cell r="D4030" t="str">
            <v>Lâm</v>
          </cell>
          <cell r="E4030" t="str">
            <v>25.10.94</v>
          </cell>
          <cell r="F4030" t="str">
            <v>14TC-CKT</v>
          </cell>
          <cell r="H4030" t="str">
            <v>B</v>
          </cell>
        </row>
        <row r="4031">
          <cell r="B4031">
            <v>14000144</v>
          </cell>
          <cell r="C4031" t="str">
            <v>Huỳnh Thanh</v>
          </cell>
          <cell r="D4031" t="str">
            <v>Lịch</v>
          </cell>
          <cell r="E4031" t="str">
            <v>02.09.96</v>
          </cell>
          <cell r="F4031" t="str">
            <v>14TC-CKT</v>
          </cell>
          <cell r="H4031" t="str">
            <v>B</v>
          </cell>
          <cell r="I4031" t="str">
            <v>14B204T041</v>
          </cell>
        </row>
        <row r="4032">
          <cell r="B4032" t="str">
            <v>14B204T011</v>
          </cell>
          <cell r="C4032" t="str">
            <v>Võ Thành</v>
          </cell>
          <cell r="D4032" t="str">
            <v>Liêm</v>
          </cell>
          <cell r="E4032" t="str">
            <v>04.12.96</v>
          </cell>
          <cell r="F4032" t="str">
            <v>14TC-CKT</v>
          </cell>
          <cell r="H4032" t="str">
            <v>B</v>
          </cell>
        </row>
        <row r="4033">
          <cell r="B4033" t="str">
            <v>14B204T040</v>
          </cell>
          <cell r="C4033" t="str">
            <v xml:space="preserve">Lê Phú </v>
          </cell>
          <cell r="D4033" t="str">
            <v>Linh</v>
          </cell>
          <cell r="E4033" t="str">
            <v>01.01.96</v>
          </cell>
          <cell r="F4033" t="str">
            <v>14TC-CKT</v>
          </cell>
          <cell r="H4033" t="str">
            <v>B</v>
          </cell>
        </row>
        <row r="4034">
          <cell r="B4034" t="str">
            <v>14B204T012</v>
          </cell>
          <cell r="C4034" t="str">
            <v>Huỳnh Tấn</v>
          </cell>
          <cell r="D4034" t="str">
            <v>Mạnh</v>
          </cell>
          <cell r="E4034" t="str">
            <v>04.06.96</v>
          </cell>
          <cell r="F4034" t="str">
            <v>14TC-CKT</v>
          </cell>
          <cell r="H4034" t="str">
            <v>B</v>
          </cell>
        </row>
        <row r="4035">
          <cell r="B4035">
            <v>14000148</v>
          </cell>
          <cell r="C4035" t="str">
            <v>Huỳnh Văn</v>
          </cell>
          <cell r="D4035" t="str">
            <v>Nghĩa</v>
          </cell>
          <cell r="E4035" t="str">
            <v>05.10.94</v>
          </cell>
          <cell r="F4035" t="str">
            <v>14TC-CKT</v>
          </cell>
          <cell r="G4035" t="str">
            <v>LPHT</v>
          </cell>
          <cell r="H4035" t="str">
            <v>A</v>
          </cell>
          <cell r="I4035" t="str">
            <v>14B204T013</v>
          </cell>
        </row>
        <row r="4036">
          <cell r="B4036">
            <v>14000149</v>
          </cell>
          <cell r="C4036" t="str">
            <v>Đào Duy</v>
          </cell>
          <cell r="D4036" t="str">
            <v>Nguyên</v>
          </cell>
          <cell r="E4036" t="str">
            <v>20.10.95</v>
          </cell>
          <cell r="F4036" t="str">
            <v>14TC-CKT</v>
          </cell>
          <cell r="H4036" t="str">
            <v>B</v>
          </cell>
          <cell r="I4036" t="str">
            <v>14B204T014</v>
          </cell>
        </row>
        <row r="4037">
          <cell r="B4037">
            <v>14000150</v>
          </cell>
          <cell r="C4037" t="str">
            <v>Lê Minh</v>
          </cell>
          <cell r="D4037" t="str">
            <v>Nhật</v>
          </cell>
          <cell r="E4037" t="str">
            <v>17.08.93</v>
          </cell>
          <cell r="F4037" t="str">
            <v>14TC-CKT</v>
          </cell>
          <cell r="H4037" t="str">
            <v>B</v>
          </cell>
        </row>
        <row r="4038">
          <cell r="B4038">
            <v>14000151</v>
          </cell>
          <cell r="C4038" t="str">
            <v>Trần Văn</v>
          </cell>
          <cell r="D4038" t="str">
            <v>Pháp</v>
          </cell>
          <cell r="E4038" t="str">
            <v>12.03.96</v>
          </cell>
          <cell r="F4038" t="str">
            <v>14TC-CKT</v>
          </cell>
          <cell r="H4038" t="str">
            <v>B</v>
          </cell>
          <cell r="I4038" t="str">
            <v>14B204T042</v>
          </cell>
        </row>
        <row r="4039">
          <cell r="B4039" t="str">
            <v>14B204T016</v>
          </cell>
          <cell r="C4039" t="str">
            <v>Phạm Tấn</v>
          </cell>
          <cell r="D4039" t="str">
            <v>Phát</v>
          </cell>
          <cell r="E4039" t="str">
            <v>14.04.95</v>
          </cell>
          <cell r="F4039" t="str">
            <v>14TC-CKT</v>
          </cell>
          <cell r="H4039" t="str">
            <v>A</v>
          </cell>
        </row>
        <row r="4040">
          <cell r="B4040" t="str">
            <v>14B204T017</v>
          </cell>
          <cell r="C4040" t="str">
            <v>Ngô Đạt</v>
          </cell>
          <cell r="D4040" t="str">
            <v>Phi</v>
          </cell>
          <cell r="E4040" t="str">
            <v>29.07.96</v>
          </cell>
          <cell r="F4040" t="str">
            <v>14TC-CKT</v>
          </cell>
          <cell r="H4040" t="str">
            <v>A</v>
          </cell>
        </row>
        <row r="4041">
          <cell r="B4041" t="str">
            <v>14B204T018</v>
          </cell>
          <cell r="C4041" t="str">
            <v>Trần Thanh</v>
          </cell>
          <cell r="D4041" t="str">
            <v>Phong</v>
          </cell>
          <cell r="E4041" t="str">
            <v>27.05.94</v>
          </cell>
          <cell r="F4041" t="str">
            <v>14TC-CKT</v>
          </cell>
          <cell r="H4041" t="str">
            <v>B</v>
          </cell>
        </row>
        <row r="4042">
          <cell r="B4042" t="str">
            <v>14B204T050</v>
          </cell>
          <cell r="C4042" t="str">
            <v>Hoa Tiến</v>
          </cell>
          <cell r="D4042" t="str">
            <v>Phúc</v>
          </cell>
          <cell r="E4042" t="str">
            <v>16.11.95</v>
          </cell>
          <cell r="F4042" t="str">
            <v>14TC-CKT</v>
          </cell>
          <cell r="H4042" t="str">
            <v>A</v>
          </cell>
        </row>
        <row r="4043">
          <cell r="B4043" t="str">
            <v>14B204T019</v>
          </cell>
          <cell r="C4043" t="str">
            <v>Lê Thanh</v>
          </cell>
          <cell r="D4043" t="str">
            <v>Quân</v>
          </cell>
          <cell r="E4043" t="str">
            <v>11.01.96</v>
          </cell>
          <cell r="F4043" t="str">
            <v>14TC-CKT</v>
          </cell>
          <cell r="H4043" t="str">
            <v>B</v>
          </cell>
        </row>
        <row r="4044">
          <cell r="B4044">
            <v>14000156</v>
          </cell>
          <cell r="C4044" t="str">
            <v>Nguyễn Minh</v>
          </cell>
          <cell r="D4044" t="str">
            <v>Quân</v>
          </cell>
          <cell r="E4044" t="str">
            <v>16.01.96</v>
          </cell>
          <cell r="F4044" t="str">
            <v>14TC-CKT</v>
          </cell>
          <cell r="H4044" t="str">
            <v>B</v>
          </cell>
          <cell r="I4044" t="str">
            <v>14B204T020</v>
          </cell>
        </row>
        <row r="4045">
          <cell r="B4045">
            <v>14000157</v>
          </cell>
          <cell r="C4045" t="str">
            <v>Đoàn Văn</v>
          </cell>
          <cell r="D4045" t="str">
            <v>Quất</v>
          </cell>
          <cell r="E4045" t="str">
            <v>26.06.96</v>
          </cell>
          <cell r="F4045" t="str">
            <v>14TC-CKT</v>
          </cell>
          <cell r="H4045" t="str">
            <v>B</v>
          </cell>
          <cell r="I4045" t="str">
            <v>14B204T021</v>
          </cell>
        </row>
        <row r="4046">
          <cell r="B4046" t="str">
            <v>14B204T044</v>
          </cell>
          <cell r="C4046" t="str">
            <v>Võ Thành</v>
          </cell>
          <cell r="D4046" t="str">
            <v>Quốc</v>
          </cell>
          <cell r="E4046" t="str">
            <v>18.05.95</v>
          </cell>
          <cell r="F4046" t="str">
            <v>14TC-CKT</v>
          </cell>
          <cell r="H4046" t="str">
            <v>B</v>
          </cell>
        </row>
        <row r="4047">
          <cell r="B4047" t="str">
            <v>14B204T022</v>
          </cell>
          <cell r="C4047" t="str">
            <v>Phạm Hữu</v>
          </cell>
          <cell r="D4047" t="str">
            <v>Sang</v>
          </cell>
          <cell r="E4047" t="str">
            <v>22.02.92</v>
          </cell>
          <cell r="F4047" t="str">
            <v>14TC-CKT</v>
          </cell>
          <cell r="H4047" t="str">
            <v>A</v>
          </cell>
        </row>
        <row r="4048">
          <cell r="B4048" t="str">
            <v>14B204T039</v>
          </cell>
          <cell r="C4048" t="str">
            <v>Đặng Thành</v>
          </cell>
          <cell r="D4048" t="str">
            <v>Sĩ</v>
          </cell>
          <cell r="E4048" t="str">
            <v>20.04.94</v>
          </cell>
          <cell r="F4048" t="str">
            <v>14TC-CKT</v>
          </cell>
          <cell r="H4048" t="str">
            <v>B</v>
          </cell>
          <cell r="I4048" t="str">
            <v>DT.Chăm</v>
          </cell>
        </row>
        <row r="4049">
          <cell r="B4049">
            <v>14000161</v>
          </cell>
          <cell r="C4049" t="str">
            <v xml:space="preserve">Lê Ngọc </v>
          </cell>
          <cell r="D4049" t="str">
            <v>Sơn</v>
          </cell>
          <cell r="E4049" t="str">
            <v>10.04.94</v>
          </cell>
          <cell r="F4049" t="str">
            <v>14TC-CKT</v>
          </cell>
          <cell r="H4049" t="str">
            <v>B</v>
          </cell>
          <cell r="I4049" t="str">
            <v>14B204T023</v>
          </cell>
        </row>
        <row r="4050">
          <cell r="B4050" t="str">
            <v>14B204T024</v>
          </cell>
          <cell r="C4050" t="str">
            <v>Hồ Minh</v>
          </cell>
          <cell r="D4050" t="str">
            <v>Sỹ</v>
          </cell>
          <cell r="E4050" t="str">
            <v>10.02.96</v>
          </cell>
          <cell r="F4050" t="str">
            <v>14TC-CKT</v>
          </cell>
          <cell r="H4050" t="str">
            <v>B</v>
          </cell>
        </row>
        <row r="4051">
          <cell r="B4051" t="str">
            <v>14B204T046</v>
          </cell>
          <cell r="C4051" t="str">
            <v>Nguyễn Minh</v>
          </cell>
          <cell r="D4051" t="str">
            <v>Tân</v>
          </cell>
          <cell r="E4051" t="str">
            <v>20.04.95</v>
          </cell>
          <cell r="F4051" t="str">
            <v>14TC-CKT</v>
          </cell>
          <cell r="H4051" t="str">
            <v>B</v>
          </cell>
        </row>
        <row r="4052">
          <cell r="B4052" t="str">
            <v>14B204T025</v>
          </cell>
          <cell r="C4052" t="str">
            <v>Nguyễn Minh</v>
          </cell>
          <cell r="D4052" t="str">
            <v>Thắng</v>
          </cell>
          <cell r="E4052" t="str">
            <v>11.02.93</v>
          </cell>
          <cell r="F4052" t="str">
            <v>14TC-CKT</v>
          </cell>
          <cell r="G4052" t="str">
            <v>LT</v>
          </cell>
          <cell r="H4052" t="str">
            <v>A</v>
          </cell>
          <cell r="I4052" t="str">
            <v>BĐXN</v>
          </cell>
        </row>
        <row r="4053">
          <cell r="B4053" t="str">
            <v>14B204T026</v>
          </cell>
          <cell r="C4053" t="str">
            <v>Đào Trọng</v>
          </cell>
          <cell r="D4053" t="str">
            <v>Thanh</v>
          </cell>
          <cell r="E4053" t="str">
            <v>06.04.96</v>
          </cell>
          <cell r="F4053" t="str">
            <v>14TC-CKT</v>
          </cell>
          <cell r="H4053" t="str">
            <v>A</v>
          </cell>
        </row>
        <row r="4054">
          <cell r="B4054" t="str">
            <v>14B204T027</v>
          </cell>
          <cell r="C4054" t="str">
            <v>Phạm Hoàng</v>
          </cell>
          <cell r="D4054" t="str">
            <v>Thi</v>
          </cell>
          <cell r="E4054" t="str">
            <v>01.06.95</v>
          </cell>
          <cell r="F4054" t="str">
            <v>14TC-CKT</v>
          </cell>
          <cell r="H4054" t="str">
            <v>B</v>
          </cell>
        </row>
        <row r="4055">
          <cell r="B4055" t="str">
            <v>14B204T028</v>
          </cell>
          <cell r="C4055" t="str">
            <v>Nguyễn Hữu Trung</v>
          </cell>
          <cell r="D4055" t="str">
            <v>Thiên</v>
          </cell>
          <cell r="E4055" t="str">
            <v>05.02.96</v>
          </cell>
          <cell r="F4055" t="str">
            <v>14TC-CKT</v>
          </cell>
          <cell r="H4055" t="str">
            <v>B</v>
          </cell>
        </row>
        <row r="4056">
          <cell r="B4056" t="str">
            <v>14B204T029</v>
          </cell>
          <cell r="C4056" t="str">
            <v>Nguyễn Trường</v>
          </cell>
          <cell r="D4056" t="str">
            <v>Thịnh</v>
          </cell>
          <cell r="E4056" t="str">
            <v>14.08.96</v>
          </cell>
          <cell r="F4056" t="str">
            <v>14TC-CKT</v>
          </cell>
          <cell r="H4056" t="str">
            <v>B</v>
          </cell>
        </row>
        <row r="4057">
          <cell r="B4057" t="str">
            <v>14B204T030</v>
          </cell>
          <cell r="C4057" t="str">
            <v>Tôn Phúc</v>
          </cell>
          <cell r="D4057" t="str">
            <v>Thịnh</v>
          </cell>
          <cell r="E4057" t="str">
            <v>22.10.96</v>
          </cell>
          <cell r="F4057" t="str">
            <v>14TC-CKT</v>
          </cell>
          <cell r="H4057" t="str">
            <v>B</v>
          </cell>
        </row>
        <row r="4058">
          <cell r="B4058">
            <v>14000169</v>
          </cell>
          <cell r="C4058" t="str">
            <v>Bùi Quốc</v>
          </cell>
          <cell r="D4058" t="str">
            <v>Thống</v>
          </cell>
          <cell r="E4058" t="str">
            <v>28.01.95</v>
          </cell>
          <cell r="F4058" t="str">
            <v>14TC-CKT</v>
          </cell>
          <cell r="H4058" t="str">
            <v>B</v>
          </cell>
          <cell r="I4058" t="str">
            <v>14B204T048</v>
          </cell>
        </row>
        <row r="4059">
          <cell r="B4059">
            <v>14000170</v>
          </cell>
          <cell r="C4059" t="str">
            <v>Trần Nguyễn Khánh</v>
          </cell>
          <cell r="D4059" t="str">
            <v>Thức</v>
          </cell>
          <cell r="E4059" t="str">
            <v>02.06.94</v>
          </cell>
          <cell r="F4059" t="str">
            <v>14TC-CKT</v>
          </cell>
          <cell r="G4059" t="str">
            <v>LPKL</v>
          </cell>
          <cell r="H4059" t="str">
            <v>B</v>
          </cell>
        </row>
        <row r="4060">
          <cell r="B4060" t="str">
            <v>14B204T043</v>
          </cell>
          <cell r="C4060" t="str">
            <v>Trịnh Ngọc</v>
          </cell>
          <cell r="D4060" t="str">
            <v>Tỉnh</v>
          </cell>
          <cell r="E4060" t="str">
            <v>13.02.96</v>
          </cell>
          <cell r="F4060" t="str">
            <v>14TC-CKT</v>
          </cell>
          <cell r="H4060" t="str">
            <v>B</v>
          </cell>
        </row>
        <row r="4061">
          <cell r="B4061" t="str">
            <v>14B204T032</v>
          </cell>
          <cell r="C4061" t="str">
            <v>Phan Nguyễn Hoàng</v>
          </cell>
          <cell r="D4061" t="str">
            <v>Tôn</v>
          </cell>
          <cell r="E4061" t="str">
            <v>20.08.96</v>
          </cell>
          <cell r="F4061" t="str">
            <v>14TC-CKT</v>
          </cell>
          <cell r="H4061" t="str">
            <v>A</v>
          </cell>
        </row>
        <row r="4062">
          <cell r="B4062" t="str">
            <v>14B204T033</v>
          </cell>
          <cell r="C4062" t="str">
            <v>Nguyễn Thành</v>
          </cell>
          <cell r="D4062" t="str">
            <v>Trình</v>
          </cell>
          <cell r="E4062" t="str">
            <v>10.08.95</v>
          </cell>
          <cell r="F4062" t="str">
            <v>14TC-CKT</v>
          </cell>
          <cell r="H4062" t="str">
            <v>B</v>
          </cell>
        </row>
        <row r="4063">
          <cell r="B4063" t="str">
            <v>14B204T034</v>
          </cell>
          <cell r="C4063" t="str">
            <v>Lê Hồng</v>
          </cell>
          <cell r="D4063" t="str">
            <v>Trọng</v>
          </cell>
          <cell r="E4063" t="str">
            <v>25.06.96</v>
          </cell>
          <cell r="F4063" t="str">
            <v>14TC-CKT</v>
          </cell>
          <cell r="H4063" t="str">
            <v>B</v>
          </cell>
        </row>
        <row r="4064">
          <cell r="B4064" t="str">
            <v>14B204T035</v>
          </cell>
          <cell r="C4064" t="str">
            <v>Đoàn Ngọc</v>
          </cell>
          <cell r="D4064" t="str">
            <v>Trường</v>
          </cell>
          <cell r="E4064" t="str">
            <v>05.05.96</v>
          </cell>
          <cell r="F4064" t="str">
            <v>14TC-CKT</v>
          </cell>
          <cell r="H4064" t="str">
            <v>B</v>
          </cell>
        </row>
        <row r="4065">
          <cell r="B4065" t="str">
            <v>14B204T036</v>
          </cell>
          <cell r="C4065" t="str">
            <v xml:space="preserve">Lê Đình </v>
          </cell>
          <cell r="D4065" t="str">
            <v>Tú</v>
          </cell>
          <cell r="E4065" t="str">
            <v>16.10.94</v>
          </cell>
          <cell r="F4065" t="str">
            <v>14TC-CKT</v>
          </cell>
          <cell r="H4065" t="str">
            <v>B</v>
          </cell>
        </row>
        <row r="4066">
          <cell r="B4066">
            <v>14000176</v>
          </cell>
          <cell r="C4066" t="str">
            <v xml:space="preserve">Nguyễn Quốc </v>
          </cell>
          <cell r="D4066" t="str">
            <v>Việt</v>
          </cell>
          <cell r="E4066" t="str">
            <v>20.08.95</v>
          </cell>
          <cell r="F4066" t="str">
            <v>14TC-CKT</v>
          </cell>
          <cell r="H4066" t="str">
            <v>B</v>
          </cell>
          <cell r="I4066" t="str">
            <v>14B204T037</v>
          </cell>
        </row>
        <row r="4067">
          <cell r="B4067" t="str">
            <v>14B204T038</v>
          </cell>
          <cell r="C4067" t="str">
            <v>Lê Ngọc</v>
          </cell>
          <cell r="D4067" t="str">
            <v>Vũ</v>
          </cell>
          <cell r="E4067" t="str">
            <v>18.01.96</v>
          </cell>
          <cell r="F4067" t="str">
            <v>14TC-CKT</v>
          </cell>
          <cell r="H4067" t="str">
            <v>B</v>
          </cell>
        </row>
        <row r="4068">
          <cell r="B4068" t="str">
            <v>14B204P001</v>
          </cell>
          <cell r="C4068" t="str">
            <v>Nguyễn Công</v>
          </cell>
          <cell r="D4068" t="str">
            <v>Chánh</v>
          </cell>
          <cell r="E4068" t="str">
            <v>20.02.95</v>
          </cell>
          <cell r="F4068" t="str">
            <v>14TC-CKP</v>
          </cell>
          <cell r="H4068" t="str">
            <v>B</v>
          </cell>
        </row>
        <row r="4069">
          <cell r="B4069" t="str">
            <v>14B204P004</v>
          </cell>
          <cell r="C4069" t="str">
            <v>Hồ Khải</v>
          </cell>
          <cell r="D4069" t="str">
            <v>Diệu</v>
          </cell>
          <cell r="E4069" t="str">
            <v>25.12.95</v>
          </cell>
          <cell r="F4069" t="str">
            <v>14TC-CKP</v>
          </cell>
          <cell r="H4069" t="str">
            <v>A</v>
          </cell>
          <cell r="I4069" t="str">
            <v>DT.Hoa</v>
          </cell>
        </row>
        <row r="4070">
          <cell r="B4070" t="str">
            <v>14B204P005</v>
          </cell>
          <cell r="C4070" t="str">
            <v>Võ Duy</v>
          </cell>
          <cell r="D4070" t="str">
            <v>Dương</v>
          </cell>
          <cell r="E4070" t="str">
            <v>28.06.94</v>
          </cell>
          <cell r="F4070" t="str">
            <v>14TC-CKP</v>
          </cell>
          <cell r="H4070" t="str">
            <v>B</v>
          </cell>
          <cell r="I4070" t="str">
            <v>BĐXN</v>
          </cell>
        </row>
        <row r="4071">
          <cell r="B4071">
            <v>14000181</v>
          </cell>
          <cell r="C4071" t="str">
            <v>Lương Phước</v>
          </cell>
          <cell r="D4071" t="str">
            <v>Đạo</v>
          </cell>
          <cell r="E4071" t="str">
            <v>02.02.95</v>
          </cell>
          <cell r="F4071" t="str">
            <v>14TC-CKP</v>
          </cell>
          <cell r="H4071" t="str">
            <v>B</v>
          </cell>
          <cell r="I4071" t="str">
            <v>14B204P002</v>
          </cell>
        </row>
        <row r="4072">
          <cell r="B4072" t="str">
            <v>14B204P003</v>
          </cell>
          <cell r="C4072" t="str">
            <v>Lê Tấn</v>
          </cell>
          <cell r="D4072" t="str">
            <v>Đạt</v>
          </cell>
          <cell r="E4072" t="str">
            <v>05.02.96</v>
          </cell>
          <cell r="F4072" t="str">
            <v>14TC-CKP</v>
          </cell>
          <cell r="G4072" t="str">
            <v>LPKL</v>
          </cell>
          <cell r="H4072" t="str">
            <v>B</v>
          </cell>
        </row>
        <row r="4073">
          <cell r="B4073">
            <v>14000183</v>
          </cell>
          <cell r="C4073" t="str">
            <v>Nguyễn Văn</v>
          </cell>
          <cell r="D4073" t="str">
            <v>Hoàng</v>
          </cell>
          <cell r="E4073" t="str">
            <v>13.05.96</v>
          </cell>
          <cell r="F4073" t="str">
            <v>14TC-CKP</v>
          </cell>
          <cell r="H4073" t="str">
            <v>B</v>
          </cell>
          <cell r="I4073" t="str">
            <v>14B204P006</v>
          </cell>
        </row>
        <row r="4074">
          <cell r="B4074" t="str">
            <v>14B204P007</v>
          </cell>
          <cell r="C4074" t="str">
            <v>Nguyễn Quang</v>
          </cell>
          <cell r="D4074" t="str">
            <v>Huy</v>
          </cell>
          <cell r="E4074" t="str">
            <v>16.11.94</v>
          </cell>
          <cell r="F4074" t="str">
            <v>14TC-CKP</v>
          </cell>
          <cell r="H4074" t="str">
            <v>A</v>
          </cell>
        </row>
        <row r="4075">
          <cell r="B4075" t="str">
            <v>14B204P008</v>
          </cell>
          <cell r="C4075" t="str">
            <v>Hồ Cẩm</v>
          </cell>
          <cell r="D4075" t="str">
            <v>Kha</v>
          </cell>
          <cell r="E4075" t="str">
            <v>14.02.93</v>
          </cell>
          <cell r="F4075" t="str">
            <v>14TC-CKP</v>
          </cell>
          <cell r="H4075" t="str">
            <v>B</v>
          </cell>
        </row>
        <row r="4076">
          <cell r="B4076" t="str">
            <v>14B204P009</v>
          </cell>
          <cell r="C4076" t="str">
            <v>Y Nhật</v>
          </cell>
          <cell r="D4076" t="str">
            <v>Minh</v>
          </cell>
          <cell r="E4076" t="str">
            <v>30.03.95</v>
          </cell>
          <cell r="F4076" t="str">
            <v>14TC-CKP</v>
          </cell>
          <cell r="G4076" t="str">
            <v>LT</v>
          </cell>
          <cell r="H4076" t="str">
            <v>B</v>
          </cell>
          <cell r="I4076" t="str">
            <v>DT.Jarai</v>
          </cell>
        </row>
        <row r="4077">
          <cell r="B4077" t="str">
            <v>14B204P010</v>
          </cell>
          <cell r="C4077" t="str">
            <v>Nguyễn Hoàng</v>
          </cell>
          <cell r="D4077" t="str">
            <v>Nam</v>
          </cell>
          <cell r="E4077" t="str">
            <v>19.08.96</v>
          </cell>
          <cell r="F4077" t="str">
            <v>14TC-CKP</v>
          </cell>
          <cell r="H4077" t="str">
            <v>B</v>
          </cell>
        </row>
        <row r="4078">
          <cell r="B4078" t="str">
            <v>14B204P012</v>
          </cell>
          <cell r="C4078" t="str">
            <v>Nguyễn Phạm Hoàng</v>
          </cell>
          <cell r="D4078" t="str">
            <v>Quân</v>
          </cell>
          <cell r="E4078" t="str">
            <v>12.07.96</v>
          </cell>
          <cell r="F4078" t="str">
            <v>14TC-CKP</v>
          </cell>
          <cell r="H4078" t="str">
            <v>A</v>
          </cell>
        </row>
        <row r="4079">
          <cell r="B4079" t="str">
            <v>14B204P011</v>
          </cell>
          <cell r="C4079" t="str">
            <v>Trần Dương Minh</v>
          </cell>
          <cell r="D4079" t="str">
            <v>Quân</v>
          </cell>
          <cell r="E4079" t="str">
            <v>06.07.92</v>
          </cell>
          <cell r="F4079" t="str">
            <v>14TC-CKP</v>
          </cell>
          <cell r="H4079" t="str">
            <v>B</v>
          </cell>
        </row>
        <row r="4080">
          <cell r="B4080" t="str">
            <v>14B204P013</v>
          </cell>
          <cell r="C4080" t="str">
            <v>Nguyễn Phan Thành</v>
          </cell>
          <cell r="D4080" t="str">
            <v>Tâm</v>
          </cell>
          <cell r="E4080" t="str">
            <v>07.10.95</v>
          </cell>
          <cell r="F4080" t="str">
            <v>14TC-CKP</v>
          </cell>
          <cell r="H4080" t="str">
            <v>A</v>
          </cell>
        </row>
        <row r="4081">
          <cell r="B4081" t="str">
            <v>14B204P014</v>
          </cell>
          <cell r="C4081" t="str">
            <v>Nguyễn Văn</v>
          </cell>
          <cell r="D4081" t="str">
            <v>Thắng</v>
          </cell>
          <cell r="E4081" t="str">
            <v>12.10.96</v>
          </cell>
          <cell r="F4081" t="str">
            <v>14TC-CKP</v>
          </cell>
          <cell r="G4081" t="str">
            <v>LPHT</v>
          </cell>
          <cell r="H4081" t="str">
            <v>B</v>
          </cell>
        </row>
        <row r="4082">
          <cell r="B4082" t="str">
            <v>14B204P018</v>
          </cell>
          <cell r="C4082" t="str">
            <v>Trần Quyết</v>
          </cell>
          <cell r="D4082" t="str">
            <v>Thắng</v>
          </cell>
          <cell r="E4082" t="str">
            <v>02.09.95</v>
          </cell>
          <cell r="F4082" t="str">
            <v>14TC-CKP</v>
          </cell>
          <cell r="H4082" t="str">
            <v>B</v>
          </cell>
        </row>
        <row r="4083">
          <cell r="B4083" t="str">
            <v>14B204P015</v>
          </cell>
          <cell r="C4083" t="str">
            <v xml:space="preserve">Đàng Năng </v>
          </cell>
          <cell r="D4083" t="str">
            <v>Trọng</v>
          </cell>
          <cell r="E4083" t="str">
            <v>11.01.92</v>
          </cell>
          <cell r="F4083" t="str">
            <v>14TC-CKP</v>
          </cell>
          <cell r="H4083" t="str">
            <v>B</v>
          </cell>
          <cell r="I4083" t="str">
            <v>DT.Chăm</v>
          </cell>
        </row>
        <row r="4084">
          <cell r="B4084" t="str">
            <v>14B204P016</v>
          </cell>
          <cell r="C4084" t="str">
            <v xml:space="preserve">Thái Tấn </v>
          </cell>
          <cell r="D4084" t="str">
            <v>Trung</v>
          </cell>
          <cell r="E4084" t="str">
            <v>10.03.95</v>
          </cell>
          <cell r="F4084" t="str">
            <v>14TC-CKP</v>
          </cell>
          <cell r="H4084" t="str">
            <v>B</v>
          </cell>
        </row>
        <row r="4085">
          <cell r="B4085" t="str">
            <v>14B204P017</v>
          </cell>
          <cell r="C4085" t="str">
            <v>Lê Bá</v>
          </cell>
          <cell r="D4085" t="str">
            <v>Tuấn</v>
          </cell>
          <cell r="E4085" t="str">
            <v>11.05.96</v>
          </cell>
          <cell r="F4085" t="str">
            <v>14TC-CKP</v>
          </cell>
          <cell r="H4085" t="str">
            <v>B</v>
          </cell>
        </row>
        <row r="4086">
          <cell r="B4086" t="str">
            <v>14B2250001</v>
          </cell>
          <cell r="C4086" t="str">
            <v xml:space="preserve">Trần Tuấn </v>
          </cell>
          <cell r="D4086" t="str">
            <v>Anh</v>
          </cell>
          <cell r="E4086" t="str">
            <v>10.10.95</v>
          </cell>
          <cell r="F4086" t="str">
            <v>14TC-Ô1</v>
          </cell>
          <cell r="H4086" t="str">
            <v>B</v>
          </cell>
        </row>
        <row r="4087">
          <cell r="B4087" t="str">
            <v>14B2250005</v>
          </cell>
          <cell r="C4087" t="str">
            <v xml:space="preserve">Ngô Đình </v>
          </cell>
          <cell r="D4087" t="str">
            <v>Bảo</v>
          </cell>
          <cell r="E4087" t="str">
            <v>16.01.94</v>
          </cell>
          <cell r="F4087" t="str">
            <v>14TC-Ô1</v>
          </cell>
          <cell r="H4087" t="str">
            <v>B</v>
          </cell>
        </row>
        <row r="4088">
          <cell r="B4088" t="str">
            <v>14B2250007</v>
          </cell>
          <cell r="C4088" t="str">
            <v>Lương Quang</v>
          </cell>
          <cell r="D4088" t="str">
            <v>Bình</v>
          </cell>
          <cell r="E4088" t="str">
            <v>15.01.95</v>
          </cell>
          <cell r="F4088" t="str">
            <v>14TC-Ô1</v>
          </cell>
          <cell r="H4088" t="str">
            <v>B</v>
          </cell>
        </row>
        <row r="4089">
          <cell r="B4089" t="str">
            <v>14B2250011</v>
          </cell>
          <cell r="C4089" t="str">
            <v>Đỗ Thành</v>
          </cell>
          <cell r="D4089" t="str">
            <v>Chơn</v>
          </cell>
          <cell r="E4089" t="str">
            <v>25.07.95</v>
          </cell>
          <cell r="F4089" t="str">
            <v>14TC-Ô1</v>
          </cell>
          <cell r="H4089" t="str">
            <v>B</v>
          </cell>
        </row>
        <row r="4090">
          <cell r="B4090" t="str">
            <v>14B2250013</v>
          </cell>
          <cell r="C4090" t="str">
            <v>Phan Hồng</v>
          </cell>
          <cell r="D4090" t="str">
            <v>Công</v>
          </cell>
          <cell r="E4090" t="str">
            <v>21.02.96</v>
          </cell>
          <cell r="F4090" t="str">
            <v>14TC-Ô1</v>
          </cell>
          <cell r="H4090" t="str">
            <v>B</v>
          </cell>
        </row>
        <row r="4091">
          <cell r="B4091" t="str">
            <v>14B2250015</v>
          </cell>
          <cell r="C4091" t="str">
            <v>Nguyễn Minh</v>
          </cell>
          <cell r="D4091" t="str">
            <v>Cường</v>
          </cell>
          <cell r="E4091" t="str">
            <v>02.10.95</v>
          </cell>
          <cell r="F4091" t="str">
            <v>14TC-Ô1</v>
          </cell>
          <cell r="H4091" t="str">
            <v>B</v>
          </cell>
        </row>
        <row r="4092">
          <cell r="B4092" t="str">
            <v>14B2250073</v>
          </cell>
          <cell r="C4092" t="str">
            <v xml:space="preserve">Lê </v>
          </cell>
          <cell r="D4092" t="str">
            <v>Đăng</v>
          </cell>
          <cell r="E4092" t="str">
            <v>19.08.94</v>
          </cell>
          <cell r="F4092" t="str">
            <v>14TC-Ô1</v>
          </cell>
          <cell r="H4092" t="str">
            <v>B</v>
          </cell>
        </row>
        <row r="4093">
          <cell r="B4093" t="str">
            <v>14B2250019</v>
          </cell>
          <cell r="C4093" t="str">
            <v xml:space="preserve">Đỗ Văn </v>
          </cell>
          <cell r="D4093" t="str">
            <v>Diên</v>
          </cell>
          <cell r="E4093" t="str">
            <v>21.09.96</v>
          </cell>
          <cell r="F4093" t="str">
            <v>14TC-Ô1</v>
          </cell>
          <cell r="H4093" t="str">
            <v>B</v>
          </cell>
        </row>
        <row r="4094">
          <cell r="B4094" t="str">
            <v>14B2250023</v>
          </cell>
          <cell r="C4094" t="str">
            <v>Hoàng Trung</v>
          </cell>
          <cell r="D4094" t="str">
            <v>Du</v>
          </cell>
          <cell r="E4094" t="str">
            <v>02.04.94</v>
          </cell>
          <cell r="F4094" t="str">
            <v>14TC-Ô1</v>
          </cell>
          <cell r="H4094" t="str">
            <v>B</v>
          </cell>
          <cell r="I4094" t="str">
            <v>DT.Nùng</v>
          </cell>
        </row>
        <row r="4095">
          <cell r="B4095" t="str">
            <v>14B2250025</v>
          </cell>
          <cell r="C4095" t="str">
            <v>Phạm Khắc</v>
          </cell>
          <cell r="D4095" t="str">
            <v>Dũng</v>
          </cell>
          <cell r="E4095" t="str">
            <v>04.08.96</v>
          </cell>
          <cell r="F4095" t="str">
            <v>14TC-Ô1</v>
          </cell>
          <cell r="H4095" t="str">
            <v>B</v>
          </cell>
        </row>
        <row r="4096">
          <cell r="B4096" t="str">
            <v>14B2250029</v>
          </cell>
          <cell r="C4096" t="str">
            <v xml:space="preserve">Nguyễn Đình </v>
          </cell>
          <cell r="D4096" t="str">
            <v>Dương</v>
          </cell>
          <cell r="E4096" t="str">
            <v>19.02.96</v>
          </cell>
          <cell r="F4096" t="str">
            <v>14TC-Ô1</v>
          </cell>
          <cell r="H4096" t="str">
            <v>B</v>
          </cell>
        </row>
        <row r="4097">
          <cell r="B4097" t="str">
            <v>14B2250017</v>
          </cell>
          <cell r="C4097" t="str">
            <v>Ngô Văn</v>
          </cell>
          <cell r="D4097" t="str">
            <v>Đặng</v>
          </cell>
          <cell r="E4097" t="str">
            <v>07.11.94</v>
          </cell>
          <cell r="F4097" t="str">
            <v>14TC-Ô1</v>
          </cell>
          <cell r="H4097" t="str">
            <v>B</v>
          </cell>
        </row>
        <row r="4098">
          <cell r="B4098" t="str">
            <v>14B2250021</v>
          </cell>
          <cell r="C4098" t="str">
            <v>Nguyễn Văn</v>
          </cell>
          <cell r="D4098" t="str">
            <v>Đô</v>
          </cell>
          <cell r="E4098" t="str">
            <v>31.08.93</v>
          </cell>
          <cell r="F4098" t="str">
            <v>14TC-Ô1</v>
          </cell>
          <cell r="H4098" t="str">
            <v>B</v>
          </cell>
        </row>
        <row r="4099">
          <cell r="B4099" t="str">
            <v>14B2250027</v>
          </cell>
          <cell r="C4099" t="str">
            <v>Lê Văn</v>
          </cell>
          <cell r="D4099" t="str">
            <v>Được</v>
          </cell>
          <cell r="E4099" t="str">
            <v>14.10.95</v>
          </cell>
          <cell r="F4099" t="str">
            <v>14TC-Ô1</v>
          </cell>
          <cell r="H4099" t="str">
            <v>B</v>
          </cell>
        </row>
        <row r="4100">
          <cell r="B4100" t="str">
            <v>14B2250031</v>
          </cell>
          <cell r="C4100" t="str">
            <v>Trần Văn Nguyên</v>
          </cell>
          <cell r="D4100" t="str">
            <v>Em</v>
          </cell>
          <cell r="E4100" t="str">
            <v>13.08.96</v>
          </cell>
          <cell r="F4100" t="str">
            <v>14TC-Ô1</v>
          </cell>
          <cell r="H4100" t="str">
            <v>B</v>
          </cell>
        </row>
        <row r="4101">
          <cell r="B4101" t="str">
            <v>14B2250033</v>
          </cell>
          <cell r="C4101" t="str">
            <v>Nguyễn Thanh</v>
          </cell>
          <cell r="D4101" t="str">
            <v>Hải</v>
          </cell>
          <cell r="E4101" t="str">
            <v>03.08.96</v>
          </cell>
          <cell r="F4101" t="str">
            <v>14TC-Ô1</v>
          </cell>
          <cell r="H4101" t="str">
            <v>B</v>
          </cell>
        </row>
        <row r="4102">
          <cell r="B4102" t="str">
            <v>14B2250035</v>
          </cell>
          <cell r="C4102" t="str">
            <v>Bùi Đức</v>
          </cell>
          <cell r="D4102" t="str">
            <v>Hạnh</v>
          </cell>
          <cell r="E4102" t="str">
            <v>15.11.93</v>
          </cell>
          <cell r="F4102" t="str">
            <v>14TC-Ô1</v>
          </cell>
          <cell r="H4102" t="str">
            <v>B</v>
          </cell>
        </row>
        <row r="4103">
          <cell r="B4103" t="str">
            <v>14B2250128</v>
          </cell>
          <cell r="C4103" t="str">
            <v>Lê Đức Phước</v>
          </cell>
          <cell r="D4103" t="str">
            <v>Hiển</v>
          </cell>
          <cell r="E4103" t="str">
            <v>20.04.96</v>
          </cell>
          <cell r="F4103" t="str">
            <v>14TC-Ô1</v>
          </cell>
          <cell r="H4103" t="str">
            <v>A</v>
          </cell>
        </row>
        <row r="4104">
          <cell r="B4104" t="str">
            <v>14B2250037</v>
          </cell>
          <cell r="C4104" t="str">
            <v>Lê Đình Minh</v>
          </cell>
          <cell r="D4104" t="str">
            <v>Hiếu</v>
          </cell>
          <cell r="E4104" t="str">
            <v>29.10.95</v>
          </cell>
          <cell r="F4104" t="str">
            <v>14TC-Ô1</v>
          </cell>
          <cell r="H4104" t="str">
            <v>B</v>
          </cell>
        </row>
        <row r="4105">
          <cell r="B4105" t="str">
            <v>14B2250039</v>
          </cell>
          <cell r="C4105" t="str">
            <v>Lương Trường</v>
          </cell>
          <cell r="D4105" t="str">
            <v>Hồ</v>
          </cell>
          <cell r="E4105" t="str">
            <v>05.12.95</v>
          </cell>
          <cell r="F4105" t="str">
            <v>14TC-Ô1</v>
          </cell>
          <cell r="H4105" t="str">
            <v>A</v>
          </cell>
        </row>
        <row r="4106">
          <cell r="B4106" t="str">
            <v>14B2250041</v>
          </cell>
          <cell r="C4106" t="str">
            <v>Lê Ngọc</v>
          </cell>
          <cell r="D4106" t="str">
            <v>Hưng</v>
          </cell>
          <cell r="E4106" t="str">
            <v>15.01.94</v>
          </cell>
          <cell r="F4106" t="str">
            <v>14TC-Ô1</v>
          </cell>
          <cell r="H4106" t="str">
            <v>A</v>
          </cell>
        </row>
        <row r="4107">
          <cell r="B4107" t="str">
            <v>14B2250043</v>
          </cell>
          <cell r="C4107" t="str">
            <v>Sầm Thái</v>
          </cell>
          <cell r="D4107" t="str">
            <v>Hưng</v>
          </cell>
          <cell r="E4107" t="str">
            <v>30.01.92</v>
          </cell>
          <cell r="F4107" t="str">
            <v>14TC-Ô1</v>
          </cell>
          <cell r="H4107" t="str">
            <v>A</v>
          </cell>
        </row>
        <row r="4108">
          <cell r="B4108" t="str">
            <v>14B2250045</v>
          </cell>
          <cell r="C4108" t="str">
            <v>Nguyễn Ngọc</v>
          </cell>
          <cell r="D4108" t="str">
            <v>Huy</v>
          </cell>
          <cell r="E4108" t="str">
            <v>06.04.95</v>
          </cell>
          <cell r="F4108" t="str">
            <v>14TC-Ô1</v>
          </cell>
          <cell r="H4108" t="str">
            <v>B</v>
          </cell>
        </row>
        <row r="4109">
          <cell r="B4109" t="str">
            <v>14B2250047</v>
          </cell>
          <cell r="C4109" t="str">
            <v>Nguyễn Trần Hoàng</v>
          </cell>
          <cell r="D4109" t="str">
            <v>Huy</v>
          </cell>
          <cell r="E4109" t="str">
            <v>04.07.94</v>
          </cell>
          <cell r="F4109" t="str">
            <v>14TC-Ô1</v>
          </cell>
          <cell r="H4109" t="str">
            <v>A</v>
          </cell>
        </row>
        <row r="4110">
          <cell r="B4110" t="str">
            <v>14B2250125</v>
          </cell>
          <cell r="C4110" t="str">
            <v xml:space="preserve">Võ Văn  </v>
          </cell>
          <cell r="D4110" t="str">
            <v>Khải</v>
          </cell>
          <cell r="E4110" t="str">
            <v>17.06.94</v>
          </cell>
          <cell r="F4110" t="str">
            <v>14TC-Ô1</v>
          </cell>
          <cell r="H4110" t="str">
            <v>B</v>
          </cell>
        </row>
        <row r="4111">
          <cell r="B4111" t="str">
            <v>14B2250049</v>
          </cell>
          <cell r="C4111" t="str">
            <v>Nguyễn Anh</v>
          </cell>
          <cell r="D4111" t="str">
            <v>Khoa</v>
          </cell>
          <cell r="E4111" t="str">
            <v>13.09.96</v>
          </cell>
          <cell r="F4111" t="str">
            <v>14TC-Ô1</v>
          </cell>
          <cell r="H4111" t="str">
            <v>A</v>
          </cell>
        </row>
        <row r="4112">
          <cell r="B4112" t="str">
            <v>14B2250051</v>
          </cell>
          <cell r="C4112" t="str">
            <v>Trịnh</v>
          </cell>
          <cell r="D4112" t="str">
            <v>Lâm</v>
          </cell>
          <cell r="E4112" t="str">
            <v>07.09.92</v>
          </cell>
          <cell r="F4112" t="str">
            <v>14TC-Ô1</v>
          </cell>
          <cell r="H4112" t="str">
            <v>B</v>
          </cell>
        </row>
        <row r="4113">
          <cell r="B4113" t="str">
            <v>14B2250055</v>
          </cell>
          <cell r="C4113" t="str">
            <v>Trịnh Thế</v>
          </cell>
          <cell r="D4113" t="str">
            <v>Linh</v>
          </cell>
          <cell r="E4113" t="str">
            <v>25.03.96</v>
          </cell>
          <cell r="F4113" t="str">
            <v>14TC-Ô1</v>
          </cell>
          <cell r="H4113" t="str">
            <v>B</v>
          </cell>
        </row>
        <row r="4114">
          <cell r="B4114" t="str">
            <v>14B2250053</v>
          </cell>
          <cell r="C4114" t="str">
            <v xml:space="preserve">Nguyễn Thành </v>
          </cell>
          <cell r="D4114" t="str">
            <v>Lộc</v>
          </cell>
          <cell r="E4114" t="str">
            <v>16.10.95</v>
          </cell>
          <cell r="F4114" t="str">
            <v>14TC-Ô1</v>
          </cell>
          <cell r="H4114" t="str">
            <v>B</v>
          </cell>
        </row>
        <row r="4115">
          <cell r="B4115" t="str">
            <v>14B2250057</v>
          </cell>
          <cell r="C4115" t="str">
            <v xml:space="preserve">Lê Hoàng </v>
          </cell>
          <cell r="D4115" t="str">
            <v>Long</v>
          </cell>
          <cell r="E4115" t="str">
            <v>21.06.96</v>
          </cell>
          <cell r="F4115" t="str">
            <v>14TC-Ô1</v>
          </cell>
          <cell r="H4115" t="str">
            <v>B</v>
          </cell>
        </row>
        <row r="4116">
          <cell r="B4116" t="str">
            <v>14B2250059</v>
          </cell>
          <cell r="C4116" t="str">
            <v>Phạm Văn</v>
          </cell>
          <cell r="D4116" t="str">
            <v>Lung</v>
          </cell>
          <cell r="E4116" t="str">
            <v>16.04.96</v>
          </cell>
          <cell r="F4116" t="str">
            <v>14TC-Ô1</v>
          </cell>
          <cell r="H4116" t="str">
            <v>B</v>
          </cell>
        </row>
        <row r="4117">
          <cell r="B4117" t="str">
            <v>14B2250061</v>
          </cell>
          <cell r="C4117" t="str">
            <v>Phạm Ngọc</v>
          </cell>
          <cell r="D4117" t="str">
            <v>Minh</v>
          </cell>
          <cell r="E4117" t="str">
            <v>10.06.93</v>
          </cell>
          <cell r="F4117" t="str">
            <v>14TC-Ô1</v>
          </cell>
          <cell r="H4117" t="str">
            <v>B</v>
          </cell>
        </row>
        <row r="4118">
          <cell r="B4118" t="str">
            <v>14B2250063</v>
          </cell>
          <cell r="C4118" t="str">
            <v>Lê Văn</v>
          </cell>
          <cell r="D4118" t="str">
            <v>Nghĩa</v>
          </cell>
          <cell r="E4118" t="str">
            <v>24.05.96</v>
          </cell>
          <cell r="F4118" t="str">
            <v>14TC-Ô1</v>
          </cell>
          <cell r="H4118" t="str">
            <v>B</v>
          </cell>
        </row>
        <row r="4119">
          <cell r="B4119" t="str">
            <v>14B2250065</v>
          </cell>
          <cell r="C4119" t="str">
            <v>Nguyễn Thái</v>
          </cell>
          <cell r="D4119" t="str">
            <v>Nguyên</v>
          </cell>
          <cell r="E4119" t="str">
            <v>19.03.96</v>
          </cell>
          <cell r="F4119" t="str">
            <v>14TC-Ô1</v>
          </cell>
          <cell r="H4119" t="str">
            <v>B</v>
          </cell>
        </row>
        <row r="4120">
          <cell r="B4120" t="str">
            <v>14B2250067</v>
          </cell>
          <cell r="C4120" t="str">
            <v>Huỳnh Cao Xuân</v>
          </cell>
          <cell r="D4120" t="str">
            <v>Nhân</v>
          </cell>
          <cell r="E4120" t="str">
            <v>20.05.96</v>
          </cell>
          <cell r="F4120" t="str">
            <v>14TC-Ô1</v>
          </cell>
          <cell r="H4120" t="str">
            <v>B</v>
          </cell>
        </row>
        <row r="4121">
          <cell r="B4121">
            <v>14000227</v>
          </cell>
          <cell r="C4121" t="str">
            <v>Nguyễn Thái Vũ</v>
          </cell>
          <cell r="D4121" t="str">
            <v>Nhi</v>
          </cell>
          <cell r="E4121" t="str">
            <v>03.07.94</v>
          </cell>
          <cell r="F4121" t="str">
            <v>14TC-Ô1</v>
          </cell>
          <cell r="H4121" t="str">
            <v>B</v>
          </cell>
          <cell r="I4121" t="str">
            <v>14B2250121</v>
          </cell>
        </row>
        <row r="4122">
          <cell r="B4122" t="str">
            <v>14B2250126</v>
          </cell>
          <cell r="C4122" t="str">
            <v>Đỗ Minh</v>
          </cell>
          <cell r="D4122" t="str">
            <v>Phú</v>
          </cell>
          <cell r="E4122" t="str">
            <v>09.02.95</v>
          </cell>
          <cell r="F4122" t="str">
            <v>14TC-Ô1</v>
          </cell>
          <cell r="H4122" t="str">
            <v>B</v>
          </cell>
        </row>
        <row r="4123">
          <cell r="B4123">
            <v>14000229</v>
          </cell>
          <cell r="C4123" t="str">
            <v xml:space="preserve">Đinh Hoàng </v>
          </cell>
          <cell r="D4123" t="str">
            <v>Phúc</v>
          </cell>
          <cell r="E4123" t="str">
            <v>11.06.94</v>
          </cell>
          <cell r="F4123" t="str">
            <v>14TC-Ô1</v>
          </cell>
          <cell r="H4123" t="str">
            <v>B</v>
          </cell>
          <cell r="I4123" t="str">
            <v>14B2250069</v>
          </cell>
        </row>
        <row r="4124">
          <cell r="B4124" t="str">
            <v>14B2250071</v>
          </cell>
          <cell r="C4124" t="str">
            <v>Võ Minh</v>
          </cell>
          <cell r="D4124" t="str">
            <v>Quân</v>
          </cell>
          <cell r="E4124" t="str">
            <v>17.09.96</v>
          </cell>
          <cell r="F4124" t="str">
            <v>14TC-Ô1</v>
          </cell>
          <cell r="H4124" t="str">
            <v>B</v>
          </cell>
        </row>
        <row r="4125">
          <cell r="B4125" t="str">
            <v>14B2250075</v>
          </cell>
          <cell r="C4125" t="str">
            <v>Huỳnh Hữu</v>
          </cell>
          <cell r="D4125" t="str">
            <v>Quyền</v>
          </cell>
          <cell r="E4125" t="str">
            <v>20.08.96</v>
          </cell>
          <cell r="F4125" t="str">
            <v>14TC-Ô1</v>
          </cell>
          <cell r="H4125" t="str">
            <v>B</v>
          </cell>
        </row>
        <row r="4126">
          <cell r="B4126" t="str">
            <v>14B2250122</v>
          </cell>
          <cell r="C4126" t="str">
            <v>Phạm Tuấn</v>
          </cell>
          <cell r="D4126" t="str">
            <v>Sang</v>
          </cell>
          <cell r="E4126" t="str">
            <v>16.01.95</v>
          </cell>
          <cell r="F4126" t="str">
            <v>14TC-Ô1</v>
          </cell>
          <cell r="H4126" t="str">
            <v>A</v>
          </cell>
        </row>
        <row r="4127">
          <cell r="B4127" t="str">
            <v>14B2250079</v>
          </cell>
          <cell r="C4127" t="str">
            <v>Bùi Tấn</v>
          </cell>
          <cell r="D4127" t="str">
            <v>Tài</v>
          </cell>
          <cell r="E4127" t="str">
            <v>16.03.96</v>
          </cell>
          <cell r="F4127" t="str">
            <v>14TC-Ô1</v>
          </cell>
          <cell r="H4127" t="str">
            <v>B</v>
          </cell>
        </row>
        <row r="4128">
          <cell r="B4128" t="str">
            <v>14B2250123</v>
          </cell>
          <cell r="C4128" t="str">
            <v>Nguyễn Minh</v>
          </cell>
          <cell r="D4128" t="str">
            <v>Tâm</v>
          </cell>
          <cell r="E4128" t="str">
            <v>02.06.95</v>
          </cell>
          <cell r="F4128" t="str">
            <v>14TC-Ô1</v>
          </cell>
          <cell r="H4128" t="str">
            <v>B</v>
          </cell>
        </row>
        <row r="4129">
          <cell r="B4129" t="str">
            <v>14B2250081</v>
          </cell>
          <cell r="C4129" t="str">
            <v>Trần Hoài</v>
          </cell>
          <cell r="D4129" t="str">
            <v>Tân</v>
          </cell>
          <cell r="E4129" t="str">
            <v>12.10.94</v>
          </cell>
          <cell r="F4129" t="str">
            <v>14TC-Ô1</v>
          </cell>
          <cell r="H4129" t="str">
            <v>A</v>
          </cell>
        </row>
        <row r="4130">
          <cell r="B4130" t="str">
            <v>14B2250083</v>
          </cell>
          <cell r="C4130" t="str">
            <v>Nguyễn Thanh</v>
          </cell>
          <cell r="D4130" t="str">
            <v>Thái</v>
          </cell>
          <cell r="E4130" t="str">
            <v>24.05.94</v>
          </cell>
          <cell r="F4130" t="str">
            <v>14TC-Ô1</v>
          </cell>
          <cell r="H4130" t="str">
            <v>A</v>
          </cell>
        </row>
        <row r="4131">
          <cell r="B4131" t="str">
            <v>14B2250085</v>
          </cell>
          <cell r="C4131" t="str">
            <v xml:space="preserve">Nguyễn  Đăng </v>
          </cell>
          <cell r="D4131" t="str">
            <v>Thanh</v>
          </cell>
          <cell r="E4131" t="str">
            <v>03.11.93</v>
          </cell>
          <cell r="F4131" t="str">
            <v>14TC-Ô1</v>
          </cell>
          <cell r="H4131" t="str">
            <v>B</v>
          </cell>
        </row>
        <row r="4132">
          <cell r="B4132" t="str">
            <v>14B2250087</v>
          </cell>
          <cell r="C4132" t="str">
            <v>Nguyễn Trung</v>
          </cell>
          <cell r="D4132" t="str">
            <v>Thành</v>
          </cell>
          <cell r="E4132" t="str">
            <v>09.12.96</v>
          </cell>
          <cell r="F4132" t="str">
            <v>14TC-Ô1</v>
          </cell>
          <cell r="H4132" t="str">
            <v>A</v>
          </cell>
        </row>
        <row r="4133">
          <cell r="B4133" t="str">
            <v>14B2250089</v>
          </cell>
          <cell r="C4133" t="str">
            <v xml:space="preserve">Bùi Thanh </v>
          </cell>
          <cell r="D4133" t="str">
            <v>Thiện</v>
          </cell>
          <cell r="E4133" t="str">
            <v>07.07.95</v>
          </cell>
          <cell r="F4133" t="str">
            <v>14TC-Ô1</v>
          </cell>
          <cell r="H4133" t="str">
            <v>B</v>
          </cell>
        </row>
        <row r="4134">
          <cell r="B4134" t="str">
            <v>14B2250091</v>
          </cell>
          <cell r="C4134" t="str">
            <v>Nguyễn Duy</v>
          </cell>
          <cell r="D4134" t="str">
            <v>Thịnh</v>
          </cell>
          <cell r="E4134" t="str">
            <v>02.12.91</v>
          </cell>
          <cell r="F4134" t="str">
            <v>14TC-Ô1</v>
          </cell>
          <cell r="H4134" t="str">
            <v>A</v>
          </cell>
        </row>
        <row r="4135">
          <cell r="B4135" t="str">
            <v>14B2250093</v>
          </cell>
          <cell r="C4135" t="str">
            <v>Lê Hoàng</v>
          </cell>
          <cell r="D4135" t="str">
            <v>Thông</v>
          </cell>
          <cell r="E4135" t="str">
            <v>29.03.94</v>
          </cell>
          <cell r="F4135" t="str">
            <v>14TC-Ô1</v>
          </cell>
          <cell r="H4135" t="str">
            <v>A</v>
          </cell>
        </row>
        <row r="4136">
          <cell r="B4136" t="str">
            <v>14B2250095</v>
          </cell>
          <cell r="C4136" t="str">
            <v>Nguyễn Minh</v>
          </cell>
          <cell r="D4136" t="str">
            <v>Tiến</v>
          </cell>
          <cell r="E4136" t="str">
            <v>14.04.94</v>
          </cell>
          <cell r="F4136" t="str">
            <v>14TC-Ô1</v>
          </cell>
          <cell r="H4136" t="str">
            <v>A</v>
          </cell>
        </row>
        <row r="4137">
          <cell r="B4137" t="str">
            <v>14B2250115</v>
          </cell>
          <cell r="C4137" t="str">
            <v>Nguyễn Vũ</v>
          </cell>
          <cell r="D4137" t="str">
            <v>Tô</v>
          </cell>
          <cell r="E4137" t="str">
            <v>03.08.95</v>
          </cell>
          <cell r="F4137" t="str">
            <v>14TC-Ô1</v>
          </cell>
          <cell r="H4137" t="str">
            <v>A</v>
          </cell>
        </row>
        <row r="4138">
          <cell r="B4138" t="str">
            <v>14B2250097</v>
          </cell>
          <cell r="C4138" t="str">
            <v>Phạm Văn</v>
          </cell>
          <cell r="D4138" t="str">
            <v>Toàn</v>
          </cell>
          <cell r="E4138" t="str">
            <v>16.07.96</v>
          </cell>
          <cell r="F4138" t="str">
            <v>14TC-Ô1</v>
          </cell>
          <cell r="H4138" t="str">
            <v>B</v>
          </cell>
        </row>
        <row r="4139">
          <cell r="B4139" t="str">
            <v>14B2250099</v>
          </cell>
          <cell r="C4139" t="str">
            <v>Nguyễn Minh</v>
          </cell>
          <cell r="D4139" t="str">
            <v>Trí</v>
          </cell>
          <cell r="E4139" t="str">
            <v>16.10.96</v>
          </cell>
          <cell r="F4139" t="str">
            <v>14TC-Ô1</v>
          </cell>
          <cell r="H4139" t="str">
            <v>B</v>
          </cell>
        </row>
        <row r="4140">
          <cell r="B4140" t="str">
            <v>14B2250119</v>
          </cell>
          <cell r="C4140" t="str">
            <v xml:space="preserve">Đặng </v>
          </cell>
          <cell r="D4140" t="str">
            <v>Trọng</v>
          </cell>
          <cell r="E4140" t="str">
            <v>08.04.96</v>
          </cell>
          <cell r="F4140" t="str">
            <v>14TC-Ô1</v>
          </cell>
          <cell r="H4140" t="str">
            <v>B</v>
          </cell>
        </row>
        <row r="4141">
          <cell r="B4141" t="str">
            <v>14B2250101</v>
          </cell>
          <cell r="C4141" t="str">
            <v xml:space="preserve">Trần Trung </v>
          </cell>
          <cell r="D4141" t="str">
            <v>Trực</v>
          </cell>
          <cell r="E4141" t="str">
            <v>22.11.93</v>
          </cell>
          <cell r="F4141" t="str">
            <v>14TC-Ô1</v>
          </cell>
          <cell r="H4141" t="str">
            <v>B</v>
          </cell>
        </row>
        <row r="4142">
          <cell r="B4142" t="str">
            <v>14B2250113</v>
          </cell>
          <cell r="C4142" t="str">
            <v xml:space="preserve">Lê Xuân </v>
          </cell>
          <cell r="D4142" t="str">
            <v>Trường</v>
          </cell>
          <cell r="E4142" t="str">
            <v>29.01.95</v>
          </cell>
          <cell r="F4142" t="str">
            <v>14TC-Ô1</v>
          </cell>
          <cell r="H4142" t="str">
            <v>B</v>
          </cell>
        </row>
        <row r="4143">
          <cell r="B4143" t="str">
            <v>14B2250103</v>
          </cell>
          <cell r="C4143" t="str">
            <v>Ngô Tấn</v>
          </cell>
          <cell r="D4143" t="str">
            <v>Tú</v>
          </cell>
          <cell r="E4143" t="str">
            <v>27.11.92</v>
          </cell>
          <cell r="F4143" t="str">
            <v>14TC-Ô1</v>
          </cell>
          <cell r="H4143" t="str">
            <v>B</v>
          </cell>
        </row>
        <row r="4144">
          <cell r="B4144" t="str">
            <v>14B2250105</v>
          </cell>
          <cell r="C4144" t="str">
            <v>Nguyễn Hồ Anh</v>
          </cell>
          <cell r="D4144" t="str">
            <v>Tuấn</v>
          </cell>
          <cell r="E4144" t="str">
            <v>09.06.94</v>
          </cell>
          <cell r="F4144" t="str">
            <v>14TC-Ô1</v>
          </cell>
          <cell r="H4144" t="str">
            <v>A</v>
          </cell>
        </row>
        <row r="4145">
          <cell r="B4145" t="str">
            <v>14B2250107</v>
          </cell>
          <cell r="C4145" t="str">
            <v>Phạm Đình</v>
          </cell>
          <cell r="D4145" t="str">
            <v>Vinh</v>
          </cell>
          <cell r="E4145" t="str">
            <v>11.04.96</v>
          </cell>
          <cell r="F4145" t="str">
            <v>14TC-Ô1</v>
          </cell>
          <cell r="H4145" t="str">
            <v>A</v>
          </cell>
        </row>
        <row r="4146">
          <cell r="B4146" t="str">
            <v>14B2250109</v>
          </cell>
          <cell r="C4146" t="str">
            <v>Nguyễn Ngọc</v>
          </cell>
          <cell r="D4146" t="str">
            <v>Vũ</v>
          </cell>
          <cell r="E4146" t="str">
            <v>10.02.96</v>
          </cell>
          <cell r="F4146" t="str">
            <v>14TC-Ô1</v>
          </cell>
          <cell r="H4146" t="str">
            <v>A</v>
          </cell>
        </row>
        <row r="4147">
          <cell r="B4147" t="str">
            <v>14B2250111</v>
          </cell>
          <cell r="C4147" t="str">
            <v>Tăng Hoàng</v>
          </cell>
          <cell r="D4147" t="str">
            <v>Vũ</v>
          </cell>
          <cell r="E4147" t="str">
            <v>26.02.95</v>
          </cell>
          <cell r="F4147" t="str">
            <v>14TC-Ô1</v>
          </cell>
          <cell r="H4147" t="str">
            <v>A</v>
          </cell>
        </row>
        <row r="4148">
          <cell r="B4148" t="str">
            <v>14B2250002</v>
          </cell>
          <cell r="C4148" t="str">
            <v xml:space="preserve">Nguyễn Ngọc </v>
          </cell>
          <cell r="D4148" t="str">
            <v>Anh</v>
          </cell>
          <cell r="E4148" t="str">
            <v>17.06.94</v>
          </cell>
          <cell r="F4148" t="str">
            <v>14TC-Ô2</v>
          </cell>
          <cell r="H4148" t="str">
            <v>B</v>
          </cell>
        </row>
        <row r="4149">
          <cell r="B4149" t="str">
            <v>14B2250004</v>
          </cell>
          <cell r="C4149" t="str">
            <v>Lê Thiên</v>
          </cell>
          <cell r="D4149" t="str">
            <v>Âu</v>
          </cell>
          <cell r="E4149" t="str">
            <v>28.09.95</v>
          </cell>
          <cell r="F4149" t="str">
            <v>14TC-Ô2</v>
          </cell>
          <cell r="H4149" t="str">
            <v>A</v>
          </cell>
        </row>
        <row r="4150">
          <cell r="B4150" t="str">
            <v>14B2250006</v>
          </cell>
          <cell r="C4150" t="str">
            <v>Hoàng Văn</v>
          </cell>
          <cell r="D4150" t="str">
            <v>Bình</v>
          </cell>
          <cell r="E4150" t="str">
            <v>06.08.94</v>
          </cell>
          <cell r="F4150" t="str">
            <v>14TC-Ô2</v>
          </cell>
          <cell r="H4150" t="str">
            <v>B</v>
          </cell>
        </row>
        <row r="4151">
          <cell r="B4151" t="str">
            <v>14B2250008</v>
          </cell>
          <cell r="C4151" t="str">
            <v xml:space="preserve">Võ Ngọc </v>
          </cell>
          <cell r="D4151" t="str">
            <v>Chánh</v>
          </cell>
          <cell r="E4151" t="str">
            <v>10.11.94</v>
          </cell>
          <cell r="F4151" t="str">
            <v>14TC-Ô2</v>
          </cell>
          <cell r="H4151" t="str">
            <v>B</v>
          </cell>
        </row>
        <row r="4152">
          <cell r="B4152" t="str">
            <v>14B2250010</v>
          </cell>
          <cell r="C4152" t="str">
            <v>Huỳnh Lê Hữu</v>
          </cell>
          <cell r="D4152" t="str">
            <v>Chính</v>
          </cell>
          <cell r="E4152" t="str">
            <v>16.10.95</v>
          </cell>
          <cell r="F4152" t="str">
            <v>14TC-Ô2</v>
          </cell>
          <cell r="H4152" t="str">
            <v>B</v>
          </cell>
        </row>
        <row r="4153">
          <cell r="B4153" t="str">
            <v>14B2250012</v>
          </cell>
          <cell r="C4153" t="str">
            <v>Thi Thành</v>
          </cell>
          <cell r="D4153" t="str">
            <v>Công</v>
          </cell>
          <cell r="E4153" t="str">
            <v>11.11.96</v>
          </cell>
          <cell r="F4153" t="str">
            <v>14TC-Ô2</v>
          </cell>
          <cell r="H4153" t="str">
            <v>B</v>
          </cell>
        </row>
        <row r="4154">
          <cell r="B4154" t="str">
            <v>14B2250014</v>
          </cell>
          <cell r="C4154" t="str">
            <v>Phạm Quốc</v>
          </cell>
          <cell r="D4154" t="str">
            <v>Cường</v>
          </cell>
          <cell r="E4154" t="str">
            <v>18.08.93</v>
          </cell>
          <cell r="F4154" t="str">
            <v>14TC-Ô2</v>
          </cell>
          <cell r="H4154" t="str">
            <v>B</v>
          </cell>
        </row>
        <row r="4155">
          <cell r="B4155" t="str">
            <v>14B2250016</v>
          </cell>
          <cell r="C4155" t="str">
            <v>Phan Văn</v>
          </cell>
          <cell r="D4155" t="str">
            <v>Cường</v>
          </cell>
          <cell r="E4155" t="str">
            <v>11.11.96</v>
          </cell>
          <cell r="F4155" t="str">
            <v>14TC-Ô2</v>
          </cell>
          <cell r="H4155" t="str">
            <v>B</v>
          </cell>
        </row>
        <row r="4156">
          <cell r="B4156" t="str">
            <v>14B2250024</v>
          </cell>
          <cell r="C4156" t="str">
            <v xml:space="preserve">Nguyễn Duy </v>
          </cell>
          <cell r="D4156" t="str">
            <v>Duẩn</v>
          </cell>
          <cell r="E4156" t="str">
            <v>10.07.95</v>
          </cell>
          <cell r="F4156" t="str">
            <v>14TC-Ô2</v>
          </cell>
          <cell r="H4156" t="str">
            <v>B</v>
          </cell>
        </row>
        <row r="4157">
          <cell r="B4157" t="str">
            <v>14B2250030</v>
          </cell>
          <cell r="C4157" t="str">
            <v>Nguyễn Văn</v>
          </cell>
          <cell r="D4157" t="str">
            <v>Duy</v>
          </cell>
          <cell r="E4157" t="str">
            <v>07.10.96</v>
          </cell>
          <cell r="F4157" t="str">
            <v>14TC-Ô2</v>
          </cell>
          <cell r="H4157" t="str">
            <v>B</v>
          </cell>
        </row>
        <row r="4158">
          <cell r="B4158" t="str">
            <v>14B2250018</v>
          </cell>
          <cell r="C4158" t="str">
            <v>Trần Quốc</v>
          </cell>
          <cell r="D4158" t="str">
            <v>Đạt</v>
          </cell>
          <cell r="E4158" t="str">
            <v>12.02.87</v>
          </cell>
          <cell r="F4158" t="str">
            <v>14TC-Ô2</v>
          </cell>
          <cell r="H4158" t="str">
            <v>A</v>
          </cell>
        </row>
        <row r="4159">
          <cell r="B4159" t="str">
            <v>14B2250020</v>
          </cell>
          <cell r="C4159" t="str">
            <v>Trần Thanh</v>
          </cell>
          <cell r="D4159" t="str">
            <v>Điền</v>
          </cell>
          <cell r="E4159" t="str">
            <v>20.01.96</v>
          </cell>
          <cell r="F4159" t="str">
            <v>14TC-Ô2</v>
          </cell>
          <cell r="H4159" t="str">
            <v>B</v>
          </cell>
        </row>
        <row r="4160">
          <cell r="B4160" t="str">
            <v>14B2250022</v>
          </cell>
          <cell r="C4160" t="str">
            <v>Võ Hoài</v>
          </cell>
          <cell r="D4160" t="str">
            <v>Đoan</v>
          </cell>
          <cell r="E4160" t="str">
            <v>19.09.96</v>
          </cell>
          <cell r="F4160" t="str">
            <v>14TC-Ô2</v>
          </cell>
          <cell r="H4160" t="str">
            <v>B</v>
          </cell>
        </row>
        <row r="4161">
          <cell r="B4161" t="str">
            <v>14B2250127</v>
          </cell>
          <cell r="C4161" t="str">
            <v>Trần Công</v>
          </cell>
          <cell r="D4161" t="str">
            <v>Đức</v>
          </cell>
          <cell r="E4161" t="str">
            <v>10.01.94</v>
          </cell>
          <cell r="F4161" t="str">
            <v>14TC-Ô2</v>
          </cell>
          <cell r="H4161" t="str">
            <v>B</v>
          </cell>
        </row>
        <row r="4162">
          <cell r="B4162" t="str">
            <v>14B2250026</v>
          </cell>
          <cell r="C4162" t="str">
            <v>Lê Phạm Quốc</v>
          </cell>
          <cell r="D4162" t="str">
            <v>Được</v>
          </cell>
          <cell r="E4162" t="str">
            <v>06.06.94</v>
          </cell>
          <cell r="F4162" t="str">
            <v>14TC-Ô2</v>
          </cell>
          <cell r="H4162" t="str">
            <v>B</v>
          </cell>
        </row>
        <row r="4163">
          <cell r="B4163" t="str">
            <v>14B2250028</v>
          </cell>
          <cell r="C4163" t="str">
            <v>Vũ Văn</v>
          </cell>
          <cell r="D4163" t="str">
            <v>Được</v>
          </cell>
          <cell r="E4163" t="str">
            <v>20.07.96</v>
          </cell>
          <cell r="F4163" t="str">
            <v>14TC-Ô2</v>
          </cell>
          <cell r="H4163" t="str">
            <v>B</v>
          </cell>
        </row>
        <row r="4164">
          <cell r="B4164" t="str">
            <v>14B2250032</v>
          </cell>
          <cell r="C4164" t="str">
            <v>Trần Ngọc</v>
          </cell>
          <cell r="D4164" t="str">
            <v>Hà</v>
          </cell>
          <cell r="E4164" t="str">
            <v>25.10.94</v>
          </cell>
          <cell r="F4164" t="str">
            <v>14TC-Ô2</v>
          </cell>
          <cell r="H4164" t="str">
            <v>B</v>
          </cell>
        </row>
        <row r="4165">
          <cell r="B4165" t="str">
            <v>14B2250034</v>
          </cell>
          <cell r="C4165" t="str">
            <v>Nguyễn Thái Trường</v>
          </cell>
          <cell r="D4165" t="str">
            <v>Hải</v>
          </cell>
          <cell r="E4165" t="str">
            <v>21.10.94</v>
          </cell>
          <cell r="F4165" t="str">
            <v>14TC-Ô2</v>
          </cell>
          <cell r="H4165" t="str">
            <v>B</v>
          </cell>
        </row>
        <row r="4166">
          <cell r="B4166" t="str">
            <v>14B2250036</v>
          </cell>
          <cell r="C4166" t="str">
            <v>Võ Anh</v>
          </cell>
          <cell r="D4166" t="str">
            <v>Hào</v>
          </cell>
          <cell r="E4166" t="str">
            <v>19.12.95</v>
          </cell>
          <cell r="F4166" t="str">
            <v>14TC-Ô2</v>
          </cell>
          <cell r="H4166" t="str">
            <v>A</v>
          </cell>
        </row>
        <row r="4167">
          <cell r="B4167" t="str">
            <v>14B2250038</v>
          </cell>
          <cell r="C4167" t="str">
            <v>Nguyễn Ngọc</v>
          </cell>
          <cell r="D4167" t="str">
            <v>Hiếu</v>
          </cell>
          <cell r="E4167" t="str">
            <v>22.12.96</v>
          </cell>
          <cell r="F4167" t="str">
            <v>14TC-Ô2</v>
          </cell>
          <cell r="H4167" t="str">
            <v>B</v>
          </cell>
        </row>
        <row r="4168">
          <cell r="B4168" t="str">
            <v>14B2250040</v>
          </cell>
          <cell r="C4168" t="str">
            <v>Trần Văn</v>
          </cell>
          <cell r="D4168" t="str">
            <v>Hòa</v>
          </cell>
          <cell r="E4168" t="str">
            <v>15.11.95</v>
          </cell>
          <cell r="F4168" t="str">
            <v>14TC-Ô2</v>
          </cell>
          <cell r="H4168" t="str">
            <v>B</v>
          </cell>
        </row>
        <row r="4169">
          <cell r="B4169" t="str">
            <v>14B2250042</v>
          </cell>
          <cell r="C4169" t="str">
            <v>Trần Đông</v>
          </cell>
          <cell r="D4169" t="str">
            <v>Hưng</v>
          </cell>
          <cell r="E4169" t="str">
            <v>02.01.91</v>
          </cell>
          <cell r="F4169" t="str">
            <v>14TC-Ô2</v>
          </cell>
          <cell r="H4169" t="str">
            <v>A</v>
          </cell>
        </row>
        <row r="4170">
          <cell r="B4170" t="str">
            <v>14B2250044</v>
          </cell>
          <cell r="C4170" t="str">
            <v>Trần Văn</v>
          </cell>
          <cell r="D4170" t="str">
            <v>Hướng</v>
          </cell>
          <cell r="E4170" t="str">
            <v>23.10.96</v>
          </cell>
          <cell r="F4170" t="str">
            <v>14TC-Ô2</v>
          </cell>
          <cell r="H4170" t="str">
            <v>B</v>
          </cell>
        </row>
        <row r="4171">
          <cell r="B4171" t="str">
            <v>14B2250046</v>
          </cell>
          <cell r="C4171" t="str">
            <v>Lê</v>
          </cell>
          <cell r="D4171" t="str">
            <v>Huy</v>
          </cell>
          <cell r="E4171" t="str">
            <v>10.08.96</v>
          </cell>
          <cell r="F4171" t="str">
            <v>14TC-Ô2</v>
          </cell>
          <cell r="H4171" t="str">
            <v>B</v>
          </cell>
        </row>
        <row r="4172">
          <cell r="B4172" t="str">
            <v>14B2250048</v>
          </cell>
          <cell r="C4172" t="str">
            <v>Du Chí</v>
          </cell>
          <cell r="D4172" t="str">
            <v>Khang</v>
          </cell>
          <cell r="E4172" t="str">
            <v>26.07.93</v>
          </cell>
          <cell r="F4172" t="str">
            <v>14TC-Ô2</v>
          </cell>
          <cell r="H4172" t="str">
            <v>A</v>
          </cell>
          <cell r="I4172" t="str">
            <v>DT.Hoa</v>
          </cell>
        </row>
        <row r="4173">
          <cell r="B4173" t="str">
            <v>14B2250114</v>
          </cell>
          <cell r="C4173" t="str">
            <v xml:space="preserve">Dương Trung </v>
          </cell>
          <cell r="D4173" t="str">
            <v>Kiên</v>
          </cell>
          <cell r="E4173" t="str">
            <v>01.06.96</v>
          </cell>
          <cell r="F4173" t="str">
            <v>14TC-Ô2</v>
          </cell>
          <cell r="H4173" t="str">
            <v>B</v>
          </cell>
          <cell r="I4173" t="str">
            <v>DT.Chăm</v>
          </cell>
        </row>
        <row r="4174">
          <cell r="B4174" t="str">
            <v>14B2250050</v>
          </cell>
          <cell r="C4174" t="str">
            <v>Đỗ  Minh</v>
          </cell>
          <cell r="D4174" t="str">
            <v>Kiệt</v>
          </cell>
          <cell r="E4174" t="str">
            <v>22.10.96</v>
          </cell>
          <cell r="F4174" t="str">
            <v>14TC-Ô2</v>
          </cell>
          <cell r="H4174" t="str">
            <v>A</v>
          </cell>
        </row>
        <row r="4175">
          <cell r="B4175" t="str">
            <v>14B2250052</v>
          </cell>
          <cell r="C4175" t="str">
            <v>Đặng Hoàng</v>
          </cell>
          <cell r="D4175" t="str">
            <v>Lâm</v>
          </cell>
          <cell r="E4175" t="str">
            <v>24.05.94</v>
          </cell>
          <cell r="F4175" t="str">
            <v>14TC-Ô2</v>
          </cell>
          <cell r="H4175" t="str">
            <v>A</v>
          </cell>
        </row>
        <row r="4176">
          <cell r="B4176" t="str">
            <v>14B2250054</v>
          </cell>
          <cell r="C4176" t="str">
            <v xml:space="preserve">Đào Thanh </v>
          </cell>
          <cell r="D4176" t="str">
            <v>Liêm</v>
          </cell>
          <cell r="E4176" t="str">
            <v>23.05.95</v>
          </cell>
          <cell r="F4176" t="str">
            <v>14TC-Ô2</v>
          </cell>
          <cell r="H4176" t="str">
            <v>B</v>
          </cell>
        </row>
        <row r="4177">
          <cell r="B4177" t="str">
            <v>14B2250056</v>
          </cell>
          <cell r="C4177" t="str">
            <v>Nguyễn Thành</v>
          </cell>
          <cell r="D4177" t="str">
            <v>Lộc</v>
          </cell>
          <cell r="E4177" t="str">
            <v>18.05.96</v>
          </cell>
          <cell r="F4177" t="str">
            <v>14TC-Ô2</v>
          </cell>
          <cell r="H4177" t="str">
            <v>A</v>
          </cell>
        </row>
        <row r="4178">
          <cell r="B4178" t="str">
            <v>14B2250058</v>
          </cell>
          <cell r="C4178" t="str">
            <v>Đoàn Minh</v>
          </cell>
          <cell r="D4178" t="str">
            <v>Luận</v>
          </cell>
          <cell r="E4178" t="str">
            <v>15.06.93</v>
          </cell>
          <cell r="F4178" t="str">
            <v>14TC-Ô2</v>
          </cell>
          <cell r="H4178" t="str">
            <v>B</v>
          </cell>
          <cell r="I4178" t="str">
            <v>BĐXN</v>
          </cell>
        </row>
        <row r="4179">
          <cell r="B4179" t="str">
            <v>14B2250060</v>
          </cell>
          <cell r="C4179" t="str">
            <v xml:space="preserve">Vũ Đăng </v>
          </cell>
          <cell r="D4179" t="str">
            <v>Mạnh</v>
          </cell>
          <cell r="E4179" t="str">
            <v>11.05.94</v>
          </cell>
          <cell r="F4179" t="str">
            <v>14TC-Ô2</v>
          </cell>
          <cell r="H4179" t="str">
            <v>B</v>
          </cell>
        </row>
        <row r="4180">
          <cell r="B4180" t="str">
            <v>14B2250062</v>
          </cell>
          <cell r="C4180" t="str">
            <v>Mai Xuân</v>
          </cell>
          <cell r="D4180" t="str">
            <v>Nghị</v>
          </cell>
          <cell r="E4180" t="str">
            <v>11.07.94</v>
          </cell>
          <cell r="F4180" t="str">
            <v>14TC-Ô2</v>
          </cell>
          <cell r="H4180" t="str">
            <v>B</v>
          </cell>
        </row>
        <row r="4181">
          <cell r="B4181" t="str">
            <v>14B2250064</v>
          </cell>
          <cell r="C4181" t="str">
            <v>Ngô Thái</v>
          </cell>
          <cell r="D4181" t="str">
            <v>Ngọc</v>
          </cell>
          <cell r="E4181" t="str">
            <v>30.11.96</v>
          </cell>
          <cell r="F4181" t="str">
            <v>14TC-Ô2</v>
          </cell>
          <cell r="H4181" t="str">
            <v>B</v>
          </cell>
        </row>
        <row r="4182">
          <cell r="B4182">
            <v>14000285</v>
          </cell>
          <cell r="C4182" t="str">
            <v>Nguyễn Lê</v>
          </cell>
          <cell r="D4182" t="str">
            <v>Nguyễn</v>
          </cell>
          <cell r="E4182" t="str">
            <v>01.05.96</v>
          </cell>
          <cell r="F4182" t="str">
            <v>14TC-Ô2</v>
          </cell>
          <cell r="H4182" t="str">
            <v>B</v>
          </cell>
        </row>
        <row r="4183">
          <cell r="B4183" t="str">
            <v>14B2250124</v>
          </cell>
          <cell r="C4183" t="str">
            <v>Lê Bá Thụy</v>
          </cell>
          <cell r="D4183" t="str">
            <v>Nhân</v>
          </cell>
          <cell r="E4183" t="str">
            <v>24.07.93</v>
          </cell>
          <cell r="F4183" t="str">
            <v>14TC-Ô2</v>
          </cell>
          <cell r="H4183" t="str">
            <v>A</v>
          </cell>
        </row>
        <row r="4184">
          <cell r="B4184" t="str">
            <v>14B2250068</v>
          </cell>
          <cell r="C4184" t="str">
            <v>Nguyễn Hoàng</v>
          </cell>
          <cell r="D4184" t="str">
            <v>Phú</v>
          </cell>
          <cell r="E4184" t="str">
            <v>08.04.96</v>
          </cell>
          <cell r="F4184" t="str">
            <v>14TC-Ô2</v>
          </cell>
          <cell r="H4184" t="str">
            <v>B</v>
          </cell>
        </row>
        <row r="4185">
          <cell r="B4185" t="str">
            <v>14B2250120</v>
          </cell>
          <cell r="C4185" t="str">
            <v>Đoàn Nguyễn Diễm</v>
          </cell>
          <cell r="D4185" t="str">
            <v>Phúc</v>
          </cell>
          <cell r="E4185" t="str">
            <v>14.12.91</v>
          </cell>
          <cell r="F4185" t="str">
            <v>14TC-Ô2</v>
          </cell>
          <cell r="H4185" t="str">
            <v>A</v>
          </cell>
        </row>
        <row r="4186">
          <cell r="B4186" t="str">
            <v>14B2250072</v>
          </cell>
          <cell r="C4186" t="str">
            <v>Nguyễn Minh</v>
          </cell>
          <cell r="D4186" t="str">
            <v>Quân</v>
          </cell>
          <cell r="E4186" t="str">
            <v>16.05.95</v>
          </cell>
          <cell r="F4186" t="str">
            <v>14TC-Ô2</v>
          </cell>
          <cell r="H4186" t="str">
            <v>B</v>
          </cell>
        </row>
        <row r="4187">
          <cell r="B4187" t="str">
            <v>14B2250074</v>
          </cell>
          <cell r="C4187" t="str">
            <v>Trần Văn</v>
          </cell>
          <cell r="D4187" t="str">
            <v>Quốc</v>
          </cell>
          <cell r="E4187" t="str">
            <v>04.09.96</v>
          </cell>
          <cell r="F4187" t="str">
            <v>14TC-Ô2</v>
          </cell>
          <cell r="H4187" t="str">
            <v>A</v>
          </cell>
        </row>
        <row r="4188">
          <cell r="B4188" t="str">
            <v>14B2250076</v>
          </cell>
          <cell r="C4188" t="str">
            <v>Phạm Ngọc</v>
          </cell>
          <cell r="D4188" t="str">
            <v>Quyền</v>
          </cell>
          <cell r="E4188" t="str">
            <v>12.10.93</v>
          </cell>
          <cell r="F4188" t="str">
            <v>14TC-Ô2</v>
          </cell>
          <cell r="H4188" t="str">
            <v>B</v>
          </cell>
        </row>
        <row r="4189">
          <cell r="B4189" t="str">
            <v>14B2250078</v>
          </cell>
          <cell r="C4189" t="str">
            <v>Dương Thanh</v>
          </cell>
          <cell r="D4189" t="str">
            <v>Sơn</v>
          </cell>
          <cell r="E4189" t="str">
            <v>10.12.94</v>
          </cell>
          <cell r="F4189" t="str">
            <v>14TC-Ô2</v>
          </cell>
          <cell r="H4189" t="str">
            <v>A</v>
          </cell>
          <cell r="I4189" t="str">
            <v>DT.Hoa</v>
          </cell>
        </row>
        <row r="4190">
          <cell r="B4190" t="str">
            <v>14B2250116</v>
          </cell>
          <cell r="C4190" t="str">
            <v xml:space="preserve">Đặng Trọng </v>
          </cell>
          <cell r="D4190" t="str">
            <v>Tài</v>
          </cell>
          <cell r="E4190" t="str">
            <v>10.03.94</v>
          </cell>
          <cell r="F4190" t="str">
            <v>14TC-Ô2</v>
          </cell>
          <cell r="H4190" t="str">
            <v>B</v>
          </cell>
        </row>
        <row r="4191">
          <cell r="B4191" t="str">
            <v>14B2250080</v>
          </cell>
          <cell r="C4191" t="str">
            <v>Lưu Thành</v>
          </cell>
          <cell r="D4191" t="str">
            <v>Tâm</v>
          </cell>
          <cell r="E4191" t="str">
            <v>20.09.94</v>
          </cell>
          <cell r="F4191" t="str">
            <v>14TC-Ô2</v>
          </cell>
          <cell r="H4191" t="str">
            <v>B</v>
          </cell>
        </row>
        <row r="4192">
          <cell r="B4192" t="str">
            <v>14B2250082</v>
          </cell>
          <cell r="C4192" t="str">
            <v>Nguyễn Hoàng</v>
          </cell>
          <cell r="D4192" t="str">
            <v>Thạch</v>
          </cell>
          <cell r="E4192" t="str">
            <v>01.01.96</v>
          </cell>
          <cell r="F4192" t="str">
            <v>14TC-Ô2</v>
          </cell>
          <cell r="H4192" t="str">
            <v>B</v>
          </cell>
        </row>
        <row r="4193">
          <cell r="B4193" t="str">
            <v>14B2250117</v>
          </cell>
          <cell r="C4193" t="str">
            <v xml:space="preserve">Phạm Ngọc </v>
          </cell>
          <cell r="D4193" t="str">
            <v>Thạch</v>
          </cell>
          <cell r="E4193" t="str">
            <v>04.09.96</v>
          </cell>
          <cell r="F4193" t="str">
            <v>14TC-Ô2</v>
          </cell>
          <cell r="H4193" t="str">
            <v>B</v>
          </cell>
        </row>
        <row r="4194">
          <cell r="B4194" t="str">
            <v>14B2250084</v>
          </cell>
          <cell r="C4194" t="str">
            <v xml:space="preserve">Nguyễn Hữu </v>
          </cell>
          <cell r="D4194" t="str">
            <v>Thắng</v>
          </cell>
          <cell r="E4194" t="str">
            <v>03.05.96</v>
          </cell>
          <cell r="F4194" t="str">
            <v>14TC-Ô2</v>
          </cell>
          <cell r="H4194" t="str">
            <v>A</v>
          </cell>
        </row>
        <row r="4195">
          <cell r="B4195" t="str">
            <v>14B2250086</v>
          </cell>
          <cell r="C4195" t="str">
            <v>Ngô Đặng Duy</v>
          </cell>
          <cell r="D4195" t="str">
            <v>Thanh</v>
          </cell>
          <cell r="E4195" t="str">
            <v>05.09.96</v>
          </cell>
          <cell r="F4195" t="str">
            <v>14TC-Ô2</v>
          </cell>
          <cell r="H4195" t="str">
            <v>B</v>
          </cell>
        </row>
        <row r="4196">
          <cell r="B4196" t="str">
            <v>14B2250088</v>
          </cell>
          <cell r="C4196" t="str">
            <v>Huỳnh Công</v>
          </cell>
          <cell r="D4196" t="str">
            <v>Thiện</v>
          </cell>
          <cell r="E4196" t="str">
            <v>10.11.92</v>
          </cell>
          <cell r="F4196" t="str">
            <v>14TC-Ô2</v>
          </cell>
          <cell r="H4196" t="str">
            <v>B</v>
          </cell>
        </row>
        <row r="4197">
          <cell r="B4197" t="str">
            <v>14B2250090</v>
          </cell>
          <cell r="C4197" t="str">
            <v>Huỳnh Duy</v>
          </cell>
          <cell r="D4197" t="str">
            <v>Thiện</v>
          </cell>
          <cell r="E4197" t="str">
            <v>21.06.95</v>
          </cell>
          <cell r="F4197" t="str">
            <v>14TC-Ô2</v>
          </cell>
          <cell r="H4197" t="str">
            <v>A</v>
          </cell>
        </row>
        <row r="4198">
          <cell r="B4198" t="str">
            <v>14B2250092</v>
          </cell>
          <cell r="C4198" t="str">
            <v>Cao Văn</v>
          </cell>
          <cell r="D4198" t="str">
            <v>Thời</v>
          </cell>
          <cell r="E4198" t="str">
            <v>20.07.96</v>
          </cell>
          <cell r="F4198" t="str">
            <v>14TC-Ô2</v>
          </cell>
          <cell r="H4198" t="str">
            <v>B</v>
          </cell>
        </row>
        <row r="4199">
          <cell r="B4199" t="str">
            <v>14B2250094</v>
          </cell>
          <cell r="C4199" t="str">
            <v>Công Trần</v>
          </cell>
          <cell r="D4199" t="str">
            <v>Tiến</v>
          </cell>
          <cell r="E4199" t="str">
            <v>29.02.96</v>
          </cell>
          <cell r="F4199" t="str">
            <v>14TC-Ô2</v>
          </cell>
          <cell r="H4199" t="str">
            <v>A</v>
          </cell>
        </row>
        <row r="4200">
          <cell r="B4200" t="str">
            <v>14B2250096</v>
          </cell>
          <cell r="C4200" t="str">
            <v>Võ Khắc</v>
          </cell>
          <cell r="D4200" t="str">
            <v>Tiệp</v>
          </cell>
          <cell r="E4200" t="str">
            <v>31.01.96</v>
          </cell>
          <cell r="F4200" t="str">
            <v>14TC-Ô2</v>
          </cell>
          <cell r="H4200" t="str">
            <v>B</v>
          </cell>
        </row>
        <row r="4201">
          <cell r="B4201" t="str">
            <v>14B2250100</v>
          </cell>
          <cell r="C4201" t="str">
            <v>Lê Minh</v>
          </cell>
          <cell r="D4201" t="str">
            <v>Trí</v>
          </cell>
          <cell r="E4201" t="str">
            <v>30.09.94</v>
          </cell>
          <cell r="F4201" t="str">
            <v>14TC-Ô2</v>
          </cell>
          <cell r="H4201" t="str">
            <v>B</v>
          </cell>
        </row>
        <row r="4202">
          <cell r="B4202" t="str">
            <v>14B2250098</v>
          </cell>
          <cell r="C4202" t="str">
            <v>Nguyễn Minh</v>
          </cell>
          <cell r="D4202" t="str">
            <v>Trí</v>
          </cell>
          <cell r="E4202" t="str">
            <v>07.11.94</v>
          </cell>
          <cell r="F4202" t="str">
            <v>14TC-Ô2</v>
          </cell>
          <cell r="H4202" t="str">
            <v>B</v>
          </cell>
        </row>
        <row r="4203">
          <cell r="B4203" t="str">
            <v>14B2250102</v>
          </cell>
          <cell r="C4203" t="str">
            <v>Hỏa Văn</v>
          </cell>
          <cell r="D4203" t="str">
            <v>Trung</v>
          </cell>
          <cell r="E4203" t="str">
            <v>15.06.93</v>
          </cell>
          <cell r="F4203" t="str">
            <v>14TC-Ô2</v>
          </cell>
          <cell r="H4203" t="str">
            <v>B</v>
          </cell>
        </row>
        <row r="4204">
          <cell r="B4204" t="str">
            <v>14B2250104</v>
          </cell>
          <cell r="C4204" t="str">
            <v>Nguyễn Hoàng</v>
          </cell>
          <cell r="D4204" t="str">
            <v>Tú</v>
          </cell>
          <cell r="E4204" t="str">
            <v>28.12.96</v>
          </cell>
          <cell r="F4204" t="str">
            <v>14TC-Ô2</v>
          </cell>
          <cell r="H4204" t="str">
            <v>A</v>
          </cell>
        </row>
        <row r="4205">
          <cell r="B4205" t="str">
            <v>14B2250106</v>
          </cell>
          <cell r="C4205" t="str">
            <v>Lê Văn</v>
          </cell>
          <cell r="D4205" t="str">
            <v>Tương</v>
          </cell>
          <cell r="E4205" t="str">
            <v>22.05.96</v>
          </cell>
          <cell r="F4205" t="str">
            <v>14TC-Ô2</v>
          </cell>
          <cell r="H4205" t="str">
            <v>B</v>
          </cell>
        </row>
        <row r="4206">
          <cell r="B4206" t="str">
            <v>14B2250108</v>
          </cell>
          <cell r="C4206" t="str">
            <v>Huỳnh Quốc</v>
          </cell>
          <cell r="D4206" t="str">
            <v>Vũ</v>
          </cell>
          <cell r="E4206" t="str">
            <v>12.10.94</v>
          </cell>
          <cell r="F4206" t="str">
            <v>14TC-Ô2</v>
          </cell>
          <cell r="H4206" t="str">
            <v>B</v>
          </cell>
        </row>
        <row r="4207">
          <cell r="B4207" t="str">
            <v>14B2250110</v>
          </cell>
          <cell r="C4207" t="str">
            <v>Nguyễn Hoàng Anh</v>
          </cell>
          <cell r="D4207" t="str">
            <v>Vũ</v>
          </cell>
          <cell r="E4207" t="str">
            <v>04.09.94</v>
          </cell>
          <cell r="F4207" t="str">
            <v>14TC-Ô2</v>
          </cell>
          <cell r="H4207" t="str">
            <v>A</v>
          </cell>
        </row>
        <row r="4208">
          <cell r="B4208" t="str">
            <v>14B2250112</v>
          </cell>
          <cell r="C4208" t="str">
            <v>Bùi Hưng</v>
          </cell>
          <cell r="D4208" t="str">
            <v>Vương</v>
          </cell>
          <cell r="E4208" t="str">
            <v>11.05.95</v>
          </cell>
          <cell r="F4208" t="str">
            <v>14TC-Ô2</v>
          </cell>
          <cell r="H4208" t="str">
            <v>B</v>
          </cell>
        </row>
        <row r="4209">
          <cell r="B4209" t="str">
            <v>14B2050002</v>
          </cell>
          <cell r="C4209" t="str">
            <v>Nguyễn Ngọc</v>
          </cell>
          <cell r="D4209" t="str">
            <v>Dung</v>
          </cell>
          <cell r="E4209" t="str">
            <v>29.06.95</v>
          </cell>
          <cell r="F4209" t="str">
            <v>14TC-MT</v>
          </cell>
          <cell r="G4209" t="str">
            <v>Nữ</v>
          </cell>
          <cell r="H4209" t="str">
            <v>B</v>
          </cell>
          <cell r="I4209" t="str">
            <v>con TB 4/4</v>
          </cell>
        </row>
        <row r="4210">
          <cell r="B4210" t="str">
            <v>14B2050003</v>
          </cell>
          <cell r="C4210" t="str">
            <v>Trần Thị Phương</v>
          </cell>
          <cell r="D4210" t="str">
            <v>Duy</v>
          </cell>
          <cell r="E4210" t="str">
            <v>11.05.94</v>
          </cell>
          <cell r="F4210" t="str">
            <v>14TC-MT</v>
          </cell>
          <cell r="G4210" t="str">
            <v>Nữ</v>
          </cell>
          <cell r="H4210" t="str">
            <v>A</v>
          </cell>
        </row>
        <row r="4211">
          <cell r="B4211" t="str">
            <v>14B2050004</v>
          </cell>
          <cell r="C4211" t="str">
            <v>Nguyễn Thị Ngọc</v>
          </cell>
          <cell r="D4211" t="str">
            <v>Duyên</v>
          </cell>
          <cell r="E4211" t="str">
            <v>20.05.95</v>
          </cell>
          <cell r="F4211" t="str">
            <v>14TC-MT</v>
          </cell>
          <cell r="G4211" t="str">
            <v>Nữ</v>
          </cell>
          <cell r="H4211" t="str">
            <v>B</v>
          </cell>
        </row>
        <row r="4212">
          <cell r="B4212" t="str">
            <v>14B2050005</v>
          </cell>
          <cell r="C4212" t="str">
            <v>Phạm Thị Kim</v>
          </cell>
          <cell r="D4212" t="str">
            <v>Duyên</v>
          </cell>
          <cell r="E4212" t="str">
            <v>17.02.95</v>
          </cell>
          <cell r="F4212" t="str">
            <v>14TC-MT</v>
          </cell>
          <cell r="G4212" t="str">
            <v>Nữ</v>
          </cell>
          <cell r="H4212" t="str">
            <v>B</v>
          </cell>
        </row>
        <row r="4213">
          <cell r="B4213" t="str">
            <v>14B2050001</v>
          </cell>
          <cell r="C4213" t="str">
            <v>Đỗ Thị Ngọc</v>
          </cell>
          <cell r="D4213" t="str">
            <v>Điệp</v>
          </cell>
          <cell r="E4213" t="str">
            <v>06.05.95</v>
          </cell>
          <cell r="F4213" t="str">
            <v>14TC-MT</v>
          </cell>
          <cell r="G4213" t="str">
            <v>Nữ</v>
          </cell>
          <cell r="H4213" t="str">
            <v>B</v>
          </cell>
        </row>
        <row r="4214">
          <cell r="B4214" t="str">
            <v>14B2050007</v>
          </cell>
          <cell r="C4214" t="str">
            <v xml:space="preserve">Lý Thị Mỹ </v>
          </cell>
          <cell r="D4214" t="str">
            <v>Hạnh</v>
          </cell>
          <cell r="E4214" t="str">
            <v>03.10.95</v>
          </cell>
          <cell r="F4214" t="str">
            <v>14TC-MT</v>
          </cell>
          <cell r="G4214" t="str">
            <v>Nữ</v>
          </cell>
          <cell r="H4214" t="str">
            <v>B</v>
          </cell>
        </row>
        <row r="4215">
          <cell r="B4215" t="str">
            <v>14B2050006</v>
          </cell>
          <cell r="C4215" t="str">
            <v xml:space="preserve">Trần Thị </v>
          </cell>
          <cell r="D4215" t="str">
            <v>Hạnh</v>
          </cell>
          <cell r="E4215" t="str">
            <v>19.10.95</v>
          </cell>
          <cell r="F4215" t="str">
            <v>14TC-MT</v>
          </cell>
          <cell r="G4215" t="str">
            <v>Nữ</v>
          </cell>
          <cell r="H4215" t="str">
            <v>B</v>
          </cell>
        </row>
        <row r="4216">
          <cell r="B4216" t="str">
            <v>14B2050008</v>
          </cell>
          <cell r="C4216" t="str">
            <v>Trần Thị Hạnh</v>
          </cell>
          <cell r="D4216" t="str">
            <v>Hoài</v>
          </cell>
          <cell r="E4216" t="str">
            <v>10.02.94</v>
          </cell>
          <cell r="F4216" t="str">
            <v>14TC-MT</v>
          </cell>
          <cell r="G4216" t="str">
            <v>Nữ</v>
          </cell>
          <cell r="H4216" t="str">
            <v>A</v>
          </cell>
        </row>
        <row r="4217">
          <cell r="B4217" t="str">
            <v>14B2050009</v>
          </cell>
          <cell r="C4217" t="str">
            <v>Chi Diễm</v>
          </cell>
          <cell r="D4217" t="str">
            <v>Huê</v>
          </cell>
          <cell r="E4217" t="str">
            <v>23.03.96</v>
          </cell>
          <cell r="F4217" t="str">
            <v>14TC-MT</v>
          </cell>
          <cell r="G4217" t="str">
            <v>Nữ</v>
          </cell>
          <cell r="H4217" t="str">
            <v>A</v>
          </cell>
          <cell r="I4217" t="str">
            <v>DT.Hoa</v>
          </cell>
        </row>
        <row r="4218">
          <cell r="B4218" t="str">
            <v>14B2050010</v>
          </cell>
          <cell r="C4218" t="str">
            <v>Trần Thị</v>
          </cell>
          <cell r="D4218" t="str">
            <v>Huyền</v>
          </cell>
          <cell r="E4218" t="str">
            <v>20.09.96</v>
          </cell>
          <cell r="F4218" t="str">
            <v>14TC-MT</v>
          </cell>
          <cell r="G4218" t="str">
            <v>Nữ</v>
          </cell>
          <cell r="H4218" t="str">
            <v>B</v>
          </cell>
          <cell r="I4218" t="str">
            <v>LPHT</v>
          </cell>
        </row>
        <row r="4219">
          <cell r="B4219" t="str">
            <v>14B2050011</v>
          </cell>
          <cell r="C4219" t="str">
            <v>Nguyễn Thị Ánh</v>
          </cell>
          <cell r="D4219" t="str">
            <v>Kiều</v>
          </cell>
          <cell r="E4219" t="str">
            <v>27.02.95</v>
          </cell>
          <cell r="F4219" t="str">
            <v>14TC-MT</v>
          </cell>
          <cell r="G4219" t="str">
            <v>Nữ</v>
          </cell>
          <cell r="H4219" t="str">
            <v>B</v>
          </cell>
        </row>
        <row r="4220">
          <cell r="B4220" t="str">
            <v>14B2050012</v>
          </cell>
          <cell r="C4220" t="str">
            <v>Phạm Thị</v>
          </cell>
          <cell r="D4220" t="str">
            <v>Lan</v>
          </cell>
          <cell r="E4220" t="str">
            <v>25.12.93</v>
          </cell>
          <cell r="F4220" t="str">
            <v>14TC-MT</v>
          </cell>
          <cell r="G4220" t="str">
            <v>Nữ</v>
          </cell>
          <cell r="H4220" t="str">
            <v>B</v>
          </cell>
        </row>
        <row r="4221">
          <cell r="B4221" t="str">
            <v>14B2050013</v>
          </cell>
          <cell r="C4221" t="str">
            <v>Nguyễn Thị</v>
          </cell>
          <cell r="D4221" t="str">
            <v>Liên</v>
          </cell>
          <cell r="E4221" t="str">
            <v>20.10.95</v>
          </cell>
          <cell r="F4221" t="str">
            <v>14TC-MT</v>
          </cell>
          <cell r="G4221" t="str">
            <v>Nữ</v>
          </cell>
          <cell r="H4221" t="str">
            <v>B</v>
          </cell>
        </row>
        <row r="4222">
          <cell r="B4222" t="str">
            <v>14B2050014</v>
          </cell>
          <cell r="C4222" t="str">
            <v>Nguyễn Thị Cẩm</v>
          </cell>
          <cell r="D4222" t="str">
            <v>Linh</v>
          </cell>
          <cell r="E4222" t="str">
            <v>08.11.96</v>
          </cell>
          <cell r="F4222" t="str">
            <v>14TC-MT</v>
          </cell>
          <cell r="G4222" t="str">
            <v>Nữ</v>
          </cell>
          <cell r="H4222" t="str">
            <v>B</v>
          </cell>
        </row>
        <row r="4223">
          <cell r="B4223" t="str">
            <v>14B2050015</v>
          </cell>
          <cell r="C4223" t="str">
            <v>Nguyễn Thị</v>
          </cell>
          <cell r="D4223" t="str">
            <v>Lý</v>
          </cell>
          <cell r="E4223" t="str">
            <v>10.08.93</v>
          </cell>
          <cell r="F4223" t="str">
            <v>14TC-MT</v>
          </cell>
          <cell r="G4223" t="str">
            <v>Nữ</v>
          </cell>
          <cell r="H4223" t="str">
            <v>B</v>
          </cell>
        </row>
        <row r="4224">
          <cell r="B4224" t="str">
            <v>14B2050016</v>
          </cell>
          <cell r="C4224" t="str">
            <v>Dương Thị</v>
          </cell>
          <cell r="D4224" t="str">
            <v>Mơ</v>
          </cell>
          <cell r="E4224" t="str">
            <v>15.12.95</v>
          </cell>
          <cell r="F4224" t="str">
            <v>14TC-MT</v>
          </cell>
          <cell r="G4224" t="str">
            <v>Nữ</v>
          </cell>
          <cell r="H4224" t="str">
            <v>B</v>
          </cell>
          <cell r="I4224" t="str">
            <v>LT</v>
          </cell>
        </row>
        <row r="4225">
          <cell r="B4225" t="str">
            <v>14B2050017</v>
          </cell>
          <cell r="C4225" t="str">
            <v>Đặng Thanh</v>
          </cell>
          <cell r="D4225" t="str">
            <v>Nam</v>
          </cell>
          <cell r="E4225" t="str">
            <v>19.10.96</v>
          </cell>
          <cell r="F4225" t="str">
            <v>14TC-MT</v>
          </cell>
          <cell r="H4225" t="str">
            <v>B</v>
          </cell>
        </row>
        <row r="4226">
          <cell r="B4226" t="str">
            <v>14B2050018</v>
          </cell>
          <cell r="C4226" t="str">
            <v>Lê Thị Anh</v>
          </cell>
          <cell r="D4226" t="str">
            <v>Nguyên</v>
          </cell>
          <cell r="E4226" t="str">
            <v>30.01.95</v>
          </cell>
          <cell r="F4226" t="str">
            <v>14TC-MT</v>
          </cell>
          <cell r="G4226" t="str">
            <v>Nữ</v>
          </cell>
          <cell r="H4226" t="str">
            <v>B</v>
          </cell>
        </row>
        <row r="4227">
          <cell r="B4227" t="str">
            <v>14B2050019</v>
          </cell>
          <cell r="C4227" t="str">
            <v>Nguyễn Ngọc Thu</v>
          </cell>
          <cell r="D4227" t="str">
            <v>Oanh</v>
          </cell>
          <cell r="E4227" t="str">
            <v>28.01.95</v>
          </cell>
          <cell r="F4227" t="str">
            <v>14TC-MT</v>
          </cell>
          <cell r="G4227" t="str">
            <v>Nữ</v>
          </cell>
          <cell r="H4227" t="str">
            <v>B</v>
          </cell>
        </row>
        <row r="4228">
          <cell r="B4228" t="str">
            <v>14B2050020</v>
          </cell>
          <cell r="C4228" t="str">
            <v>Nguyễn Thị Kim</v>
          </cell>
          <cell r="D4228" t="str">
            <v>Quỳnh</v>
          </cell>
          <cell r="E4228" t="str">
            <v>10.12.96</v>
          </cell>
          <cell r="F4228" t="str">
            <v>14TC-MT</v>
          </cell>
          <cell r="G4228" t="str">
            <v>Nữ</v>
          </cell>
          <cell r="H4228" t="str">
            <v>B</v>
          </cell>
        </row>
        <row r="4229">
          <cell r="B4229" t="str">
            <v>14B2050021</v>
          </cell>
          <cell r="C4229" t="str">
            <v>Nguyễn Thị Diễm</v>
          </cell>
          <cell r="D4229" t="str">
            <v>Sương</v>
          </cell>
          <cell r="E4229" t="str">
            <v>29.11.96</v>
          </cell>
          <cell r="F4229" t="str">
            <v>14TC-MT</v>
          </cell>
          <cell r="G4229" t="str">
            <v>Nữ</v>
          </cell>
          <cell r="H4229" t="str">
            <v>B</v>
          </cell>
        </row>
        <row r="4230">
          <cell r="B4230" t="str">
            <v>14B2050035</v>
          </cell>
          <cell r="C4230" t="str">
            <v>Dương Đông</v>
          </cell>
          <cell r="D4230" t="str">
            <v>Tấn</v>
          </cell>
          <cell r="E4230" t="str">
            <v>20.09.94</v>
          </cell>
          <cell r="F4230" t="str">
            <v>14TC-MT</v>
          </cell>
          <cell r="H4230" t="str">
            <v>B</v>
          </cell>
        </row>
        <row r="4231">
          <cell r="B4231" t="str">
            <v>14B2050023</v>
          </cell>
          <cell r="C4231" t="str">
            <v>Lê Thị</v>
          </cell>
          <cell r="D4231" t="str">
            <v>Thắm</v>
          </cell>
          <cell r="E4231" t="str">
            <v>27.01.94</v>
          </cell>
          <cell r="F4231" t="str">
            <v>14TC-MT</v>
          </cell>
          <cell r="G4231" t="str">
            <v>Nữ</v>
          </cell>
          <cell r="H4231" t="str">
            <v>B</v>
          </cell>
        </row>
        <row r="4232">
          <cell r="B4232" t="str">
            <v>14B2050022</v>
          </cell>
          <cell r="C4232" t="str">
            <v>Nguyễn Thị Thu</v>
          </cell>
          <cell r="D4232" t="str">
            <v>Thắm</v>
          </cell>
          <cell r="E4232" t="str">
            <v>02.01.95</v>
          </cell>
          <cell r="F4232" t="str">
            <v>14TC-MT</v>
          </cell>
          <cell r="G4232" t="str">
            <v>Nữ</v>
          </cell>
          <cell r="H4232" t="str">
            <v>B</v>
          </cell>
        </row>
        <row r="4233">
          <cell r="B4233" t="str">
            <v>14B2050024</v>
          </cell>
          <cell r="C4233" t="str">
            <v>Bùi Thị Thu</v>
          </cell>
          <cell r="D4233" t="str">
            <v>Thảo</v>
          </cell>
          <cell r="E4233" t="str">
            <v>01.02.96</v>
          </cell>
          <cell r="F4233" t="str">
            <v>14TC-MT</v>
          </cell>
          <cell r="G4233" t="str">
            <v>Nữ</v>
          </cell>
          <cell r="H4233" t="str">
            <v>B</v>
          </cell>
        </row>
        <row r="4234">
          <cell r="B4234" t="str">
            <v>14B2050025</v>
          </cell>
          <cell r="C4234" t="str">
            <v>Nguyễn Thị Thu</v>
          </cell>
          <cell r="D4234" t="str">
            <v>Thảo</v>
          </cell>
          <cell r="E4234" t="str">
            <v>21.06.95</v>
          </cell>
          <cell r="F4234" t="str">
            <v>14TC-MT</v>
          </cell>
          <cell r="G4234" t="str">
            <v>Nữ</v>
          </cell>
          <cell r="H4234" t="str">
            <v>B</v>
          </cell>
        </row>
        <row r="4235">
          <cell r="B4235" t="str">
            <v>14B2050026</v>
          </cell>
          <cell r="C4235" t="str">
            <v xml:space="preserve">Phạm Thị </v>
          </cell>
          <cell r="D4235" t="str">
            <v>Thi</v>
          </cell>
          <cell r="E4235" t="str">
            <v>08.05.96</v>
          </cell>
          <cell r="F4235" t="str">
            <v>14TC-MT</v>
          </cell>
          <cell r="G4235" t="str">
            <v>Nữ</v>
          </cell>
          <cell r="H4235" t="str">
            <v>B</v>
          </cell>
        </row>
        <row r="4236">
          <cell r="B4236" t="str">
            <v>14B2050028</v>
          </cell>
          <cell r="C4236" t="str">
            <v>Nguyễn Chí Cao</v>
          </cell>
          <cell r="D4236" t="str">
            <v>Thông</v>
          </cell>
          <cell r="E4236" t="str">
            <v>22.06.94</v>
          </cell>
          <cell r="F4236" t="str">
            <v>14TC-MT</v>
          </cell>
          <cell r="H4236" t="str">
            <v>A</v>
          </cell>
        </row>
        <row r="4237">
          <cell r="B4237" t="str">
            <v>14B2050027</v>
          </cell>
          <cell r="C4237" t="str">
            <v>Trần Anh</v>
          </cell>
          <cell r="D4237" t="str">
            <v>Thông</v>
          </cell>
          <cell r="E4237" t="str">
            <v>17.09.94</v>
          </cell>
          <cell r="F4237" t="str">
            <v>14TC-MT</v>
          </cell>
          <cell r="H4237" t="str">
            <v>B</v>
          </cell>
        </row>
        <row r="4238">
          <cell r="B4238">
            <v>14000338</v>
          </cell>
          <cell r="C4238" t="str">
            <v>Đặng Thị Minh</v>
          </cell>
          <cell r="D4238" t="str">
            <v>Thùy</v>
          </cell>
          <cell r="E4238" t="str">
            <v>31.08.95</v>
          </cell>
          <cell r="F4238" t="str">
            <v>14TC-MT</v>
          </cell>
          <cell r="G4238" t="str">
            <v>Nữ</v>
          </cell>
          <cell r="H4238" t="str">
            <v>A</v>
          </cell>
          <cell r="I4238" t="str">
            <v>14B2050029</v>
          </cell>
        </row>
        <row r="4239">
          <cell r="B4239" t="str">
            <v>14B2050030</v>
          </cell>
          <cell r="C4239" t="str">
            <v>Huỳnh Thanh</v>
          </cell>
          <cell r="D4239" t="str">
            <v>Thủy</v>
          </cell>
          <cell r="E4239" t="str">
            <v>18.05.91</v>
          </cell>
          <cell r="F4239" t="str">
            <v>14TC-MT</v>
          </cell>
          <cell r="G4239" t="str">
            <v>Nữ</v>
          </cell>
          <cell r="H4239" t="str">
            <v>B</v>
          </cell>
        </row>
        <row r="4240">
          <cell r="B4240" t="str">
            <v>14B2050031</v>
          </cell>
          <cell r="C4240" t="str">
            <v>Trần Thị Việt</v>
          </cell>
          <cell r="D4240" t="str">
            <v>Trinh</v>
          </cell>
          <cell r="E4240" t="str">
            <v>22.11.96</v>
          </cell>
          <cell r="F4240" t="str">
            <v>14TC-MT</v>
          </cell>
          <cell r="G4240" t="str">
            <v>Nữ</v>
          </cell>
          <cell r="H4240" t="str">
            <v>B</v>
          </cell>
        </row>
        <row r="4241">
          <cell r="B4241" t="str">
            <v>14B2050032</v>
          </cell>
          <cell r="C4241" t="str">
            <v>Nguyễn Hữu</v>
          </cell>
          <cell r="D4241" t="str">
            <v>Trọng</v>
          </cell>
          <cell r="E4241" t="str">
            <v>13.02.85</v>
          </cell>
          <cell r="F4241" t="str">
            <v>14TC-MT</v>
          </cell>
          <cell r="H4241" t="str">
            <v>B</v>
          </cell>
        </row>
        <row r="4242">
          <cell r="B4242" t="str">
            <v>14B2050033</v>
          </cell>
          <cell r="C4242" t="str">
            <v xml:space="preserve">Thân Thị </v>
          </cell>
          <cell r="D4242" t="str">
            <v>Tuyền</v>
          </cell>
          <cell r="E4242" t="str">
            <v>30.03.96</v>
          </cell>
          <cell r="F4242" t="str">
            <v>14TC-MT</v>
          </cell>
          <cell r="G4242" t="str">
            <v>Nữ</v>
          </cell>
          <cell r="H4242" t="str">
            <v>B</v>
          </cell>
        </row>
        <row r="4243">
          <cell r="B4243" t="str">
            <v>14B2050034</v>
          </cell>
          <cell r="C4243" t="str">
            <v>Trần Thị Thảo</v>
          </cell>
          <cell r="D4243" t="str">
            <v>Vy</v>
          </cell>
          <cell r="E4243" t="str">
            <v>15.03.94</v>
          </cell>
          <cell r="F4243" t="str">
            <v>14TC-MT</v>
          </cell>
          <cell r="G4243" t="str">
            <v>Nữ</v>
          </cell>
          <cell r="H4243" t="str">
            <v>B</v>
          </cell>
        </row>
        <row r="4244">
          <cell r="B4244" t="str">
            <v>14B2020002</v>
          </cell>
          <cell r="C4244" t="str">
            <v>Dương Nhựt</v>
          </cell>
          <cell r="D4244" t="str">
            <v>Anh</v>
          </cell>
          <cell r="E4244" t="str">
            <v>03.12.96</v>
          </cell>
          <cell r="F4244" t="str">
            <v>14TC-QTM</v>
          </cell>
          <cell r="H4244" t="str">
            <v>B</v>
          </cell>
        </row>
        <row r="4245">
          <cell r="B4245" t="str">
            <v>14B2020030</v>
          </cell>
          <cell r="C4245" t="str">
            <v>Đoàn Vũ Tuấn</v>
          </cell>
          <cell r="D4245" t="str">
            <v>Anh</v>
          </cell>
          <cell r="E4245" t="str">
            <v>04.11.92</v>
          </cell>
          <cell r="F4245" t="str">
            <v>14TC-QTM</v>
          </cell>
          <cell r="H4245" t="str">
            <v>A</v>
          </cell>
        </row>
        <row r="4246">
          <cell r="B4246">
            <v>14000345</v>
          </cell>
          <cell r="C4246" t="str">
            <v>Nguyễn Vũ</v>
          </cell>
          <cell r="D4246" t="str">
            <v>Anh</v>
          </cell>
          <cell r="E4246" t="str">
            <v>25.01.95</v>
          </cell>
          <cell r="F4246" t="str">
            <v>14TC-QTM</v>
          </cell>
          <cell r="G4246" t="str">
            <v>LT</v>
          </cell>
          <cell r="H4246" t="str">
            <v>B</v>
          </cell>
          <cell r="I4246" t="str">
            <v>14B2020001</v>
          </cell>
        </row>
        <row r="4247">
          <cell r="B4247" t="str">
            <v>14B2020004</v>
          </cell>
          <cell r="C4247" t="str">
            <v>Hoàng Nghĩa</v>
          </cell>
          <cell r="D4247" t="str">
            <v>Đạt</v>
          </cell>
          <cell r="E4247" t="str">
            <v>09.06.96</v>
          </cell>
          <cell r="F4247" t="str">
            <v>14TC-QTM</v>
          </cell>
          <cell r="H4247" t="str">
            <v>B</v>
          </cell>
        </row>
        <row r="4248">
          <cell r="B4248" t="str">
            <v>14B2020003</v>
          </cell>
          <cell r="C4248" t="str">
            <v>Nguyễn Quang</v>
          </cell>
          <cell r="D4248" t="str">
            <v>Đạt</v>
          </cell>
          <cell r="E4248" t="str">
            <v>25.12.95</v>
          </cell>
          <cell r="F4248" t="str">
            <v>14TC-QTM</v>
          </cell>
          <cell r="H4248" t="str">
            <v>B</v>
          </cell>
          <cell r="I4248" t="str">
            <v>VPNQ 15/11/14CC</v>
          </cell>
        </row>
        <row r="4249">
          <cell r="B4249" t="str">
            <v>14B2020005</v>
          </cell>
          <cell r="C4249" t="str">
            <v>Bùi Minh</v>
          </cell>
          <cell r="D4249" t="str">
            <v>Hiếu</v>
          </cell>
          <cell r="E4249" t="str">
            <v>04.11.96</v>
          </cell>
          <cell r="F4249" t="str">
            <v>14TC-QTM</v>
          </cell>
          <cell r="H4249" t="str">
            <v>A</v>
          </cell>
        </row>
        <row r="4250">
          <cell r="B4250" t="str">
            <v>14B2020006</v>
          </cell>
          <cell r="C4250" t="str">
            <v>Võ Duy</v>
          </cell>
          <cell r="D4250" t="str">
            <v>Khánh</v>
          </cell>
          <cell r="E4250" t="str">
            <v>18.09.94</v>
          </cell>
          <cell r="F4250" t="str">
            <v>14TC-QTM</v>
          </cell>
          <cell r="H4250" t="str">
            <v>B</v>
          </cell>
        </row>
        <row r="4251">
          <cell r="B4251" t="str">
            <v>14B2020007</v>
          </cell>
          <cell r="C4251" t="str">
            <v>Nguyễn Thanh</v>
          </cell>
          <cell r="D4251" t="str">
            <v>Lộc</v>
          </cell>
          <cell r="E4251" t="str">
            <v>29.08.96</v>
          </cell>
          <cell r="F4251" t="str">
            <v>14TC-QTM</v>
          </cell>
          <cell r="G4251" t="str">
            <v>LPKL</v>
          </cell>
          <cell r="H4251" t="str">
            <v>A</v>
          </cell>
        </row>
        <row r="4252">
          <cell r="B4252" t="str">
            <v>14B2020024</v>
          </cell>
          <cell r="C4252" t="str">
            <v xml:space="preserve">Nguyễn Nhật </v>
          </cell>
          <cell r="D4252" t="str">
            <v>Long</v>
          </cell>
          <cell r="E4252" t="str">
            <v>22.12.95</v>
          </cell>
          <cell r="F4252" t="str">
            <v>14TC-QTM</v>
          </cell>
          <cell r="H4252" t="str">
            <v>A</v>
          </cell>
        </row>
        <row r="4253">
          <cell r="B4253" t="str">
            <v>14B2020025</v>
          </cell>
          <cell r="C4253" t="str">
            <v xml:space="preserve">Nguyễn Minh </v>
          </cell>
          <cell r="D4253" t="str">
            <v>Luân</v>
          </cell>
          <cell r="E4253" t="str">
            <v>10.07.94</v>
          </cell>
          <cell r="F4253" t="str">
            <v>14TC-QTM</v>
          </cell>
          <cell r="H4253" t="str">
            <v>B</v>
          </cell>
        </row>
        <row r="4254">
          <cell r="B4254" t="str">
            <v>14B2020008</v>
          </cell>
          <cell r="C4254" t="str">
            <v xml:space="preserve">Phạm Chánh </v>
          </cell>
          <cell r="D4254" t="str">
            <v>Lý</v>
          </cell>
          <cell r="E4254" t="str">
            <v>19.06.95</v>
          </cell>
          <cell r="F4254" t="str">
            <v>14TC-QTM</v>
          </cell>
          <cell r="H4254" t="str">
            <v>A</v>
          </cell>
        </row>
        <row r="4255">
          <cell r="B4255" t="str">
            <v>14B2020009</v>
          </cell>
          <cell r="C4255" t="str">
            <v>Nguyễn Đức</v>
          </cell>
          <cell r="D4255" t="str">
            <v>Mạnh</v>
          </cell>
          <cell r="E4255" t="str">
            <v>20.11.93</v>
          </cell>
          <cell r="F4255" t="str">
            <v>14TC-QTM</v>
          </cell>
          <cell r="H4255" t="str">
            <v>A</v>
          </cell>
        </row>
        <row r="4256">
          <cell r="B4256" t="str">
            <v>14B2020010</v>
          </cell>
          <cell r="C4256" t="str">
            <v>Nguyễn Xuân</v>
          </cell>
          <cell r="D4256" t="str">
            <v>Nam</v>
          </cell>
          <cell r="E4256" t="str">
            <v>05.04.95</v>
          </cell>
          <cell r="F4256" t="str">
            <v>14TC-QTM</v>
          </cell>
          <cell r="H4256" t="str">
            <v>A</v>
          </cell>
          <cell r="I4256" t="str">
            <v>con TB 3/4</v>
          </cell>
        </row>
        <row r="4257">
          <cell r="B4257" t="str">
            <v>14B2020011</v>
          </cell>
          <cell r="C4257" t="str">
            <v>Lưu Quốc</v>
          </cell>
          <cell r="D4257" t="str">
            <v>Phong</v>
          </cell>
          <cell r="E4257" t="str">
            <v>20.04.92</v>
          </cell>
          <cell r="F4257" t="str">
            <v>14TC-QTM</v>
          </cell>
          <cell r="H4257" t="str">
            <v>A</v>
          </cell>
          <cell r="I4257" t="str">
            <v>DT.Hoa</v>
          </cell>
        </row>
        <row r="4258">
          <cell r="B4258" t="str">
            <v>14B2020012</v>
          </cell>
          <cell r="C4258" t="str">
            <v>Thái Văn</v>
          </cell>
          <cell r="D4258" t="str">
            <v>Phú</v>
          </cell>
          <cell r="E4258" t="str">
            <v>03.03.96</v>
          </cell>
          <cell r="F4258" t="str">
            <v>14TC-QTM</v>
          </cell>
          <cell r="G4258" t="str">
            <v>LPHT</v>
          </cell>
          <cell r="H4258" t="str">
            <v>B</v>
          </cell>
        </row>
        <row r="4259">
          <cell r="B4259" t="str">
            <v>14B2020023</v>
          </cell>
          <cell r="C4259" t="str">
            <v>Nguyễn Minh</v>
          </cell>
          <cell r="D4259" t="str">
            <v>Phúc</v>
          </cell>
          <cell r="E4259" t="str">
            <v>24.12.94</v>
          </cell>
          <cell r="F4259" t="str">
            <v>14TC-QTM</v>
          </cell>
          <cell r="H4259" t="str">
            <v>A</v>
          </cell>
        </row>
        <row r="4260">
          <cell r="B4260" t="str">
            <v>14B2020013</v>
          </cell>
          <cell r="C4260" t="str">
            <v>Huỳnh Anh</v>
          </cell>
          <cell r="D4260" t="str">
            <v>Quốc</v>
          </cell>
          <cell r="E4260" t="str">
            <v>10.10.95</v>
          </cell>
          <cell r="F4260" t="str">
            <v>14TC-QTM</v>
          </cell>
          <cell r="H4260" t="str">
            <v>A</v>
          </cell>
        </row>
        <row r="4261">
          <cell r="B4261" t="str">
            <v>14B2020014</v>
          </cell>
          <cell r="C4261" t="str">
            <v>Lê Thanh</v>
          </cell>
          <cell r="D4261" t="str">
            <v>Sang</v>
          </cell>
          <cell r="E4261" t="str">
            <v>12.06.96</v>
          </cell>
          <cell r="F4261" t="str">
            <v>14TC-QTM</v>
          </cell>
          <cell r="H4261" t="str">
            <v>B</v>
          </cell>
        </row>
        <row r="4262">
          <cell r="B4262" t="str">
            <v>14B2020028</v>
          </cell>
          <cell r="C4262" t="str">
            <v>Cao Quang</v>
          </cell>
          <cell r="D4262" t="str">
            <v>Sinh</v>
          </cell>
          <cell r="E4262" t="str">
            <v>09.04.93</v>
          </cell>
          <cell r="F4262" t="str">
            <v>14TC-QTM</v>
          </cell>
          <cell r="H4262" t="str">
            <v>A</v>
          </cell>
          <cell r="I4262" t="str">
            <v>VPNQ 15/11/14CC</v>
          </cell>
        </row>
        <row r="4263">
          <cell r="B4263" t="str">
            <v>14B2020015</v>
          </cell>
          <cell r="C4263" t="str">
            <v>Trần Thái</v>
          </cell>
          <cell r="D4263" t="str">
            <v>Sơn</v>
          </cell>
          <cell r="E4263" t="str">
            <v>01.09.90</v>
          </cell>
          <cell r="F4263" t="str">
            <v>14TC-QTM</v>
          </cell>
          <cell r="H4263" t="str">
            <v>B</v>
          </cell>
        </row>
        <row r="4264">
          <cell r="B4264" t="str">
            <v>14B2020016</v>
          </cell>
          <cell r="C4264" t="str">
            <v>Mai Trung</v>
          </cell>
          <cell r="D4264" t="str">
            <v>Tân</v>
          </cell>
          <cell r="E4264" t="str">
            <v>13.03.96</v>
          </cell>
          <cell r="F4264" t="str">
            <v>14TC-QTM</v>
          </cell>
          <cell r="H4264" t="str">
            <v>B</v>
          </cell>
        </row>
        <row r="4265">
          <cell r="B4265" t="str">
            <v>14B2020017</v>
          </cell>
          <cell r="C4265" t="str">
            <v>Trần Ngọc</v>
          </cell>
          <cell r="D4265" t="str">
            <v>Tây</v>
          </cell>
          <cell r="E4265" t="str">
            <v>10.07.94</v>
          </cell>
          <cell r="F4265" t="str">
            <v>14TC-QTM</v>
          </cell>
          <cell r="H4265" t="str">
            <v>B</v>
          </cell>
        </row>
        <row r="4266">
          <cell r="B4266" t="str">
            <v>14B2020027</v>
          </cell>
          <cell r="C4266" t="str">
            <v>Đoàn Tất</v>
          </cell>
          <cell r="D4266" t="str">
            <v>Thắng</v>
          </cell>
          <cell r="E4266" t="str">
            <v>15.10.93</v>
          </cell>
          <cell r="F4266" t="str">
            <v>14TC-QTM</v>
          </cell>
          <cell r="H4266" t="str">
            <v>B</v>
          </cell>
        </row>
        <row r="4267">
          <cell r="B4267" t="str">
            <v>14B2020018</v>
          </cell>
          <cell r="C4267" t="str">
            <v>Lê Tấn</v>
          </cell>
          <cell r="D4267" t="str">
            <v>Thành</v>
          </cell>
          <cell r="E4267" t="str">
            <v>06.12.95</v>
          </cell>
          <cell r="F4267" t="str">
            <v>14TC-QTM</v>
          </cell>
          <cell r="H4267" t="str">
            <v>B</v>
          </cell>
        </row>
        <row r="4268">
          <cell r="B4268" t="str">
            <v>14B2020019</v>
          </cell>
          <cell r="C4268" t="str">
            <v>Đỗ Thế</v>
          </cell>
          <cell r="D4268" t="str">
            <v>Thiên</v>
          </cell>
          <cell r="E4268" t="str">
            <v>17.04.92</v>
          </cell>
          <cell r="F4268" t="str">
            <v>14TC-QTM</v>
          </cell>
          <cell r="H4268" t="str">
            <v>B</v>
          </cell>
        </row>
        <row r="4269">
          <cell r="B4269" t="str">
            <v>14B2020020</v>
          </cell>
          <cell r="C4269" t="str">
            <v>Võ Thanh</v>
          </cell>
          <cell r="D4269" t="str">
            <v>Tú</v>
          </cell>
          <cell r="E4269" t="str">
            <v>06.02.92</v>
          </cell>
          <cell r="F4269" t="str">
            <v>14TC-QTM</v>
          </cell>
          <cell r="H4269" t="str">
            <v>B</v>
          </cell>
        </row>
        <row r="4270">
          <cell r="B4270" t="str">
            <v>14B2020021</v>
          </cell>
          <cell r="C4270" t="str">
            <v xml:space="preserve">Nguyễn Thanh </v>
          </cell>
          <cell r="D4270" t="str">
            <v>Tùng</v>
          </cell>
          <cell r="E4270" t="str">
            <v>29.06.96</v>
          </cell>
          <cell r="F4270" t="str">
            <v>14TC-QTM</v>
          </cell>
          <cell r="H4270" t="str">
            <v>B</v>
          </cell>
        </row>
        <row r="4271">
          <cell r="B4271" t="str">
            <v>14B2020022</v>
          </cell>
          <cell r="C4271" t="str">
            <v>Nguyễn Thị Tường</v>
          </cell>
          <cell r="D4271" t="str">
            <v>Vĩ</v>
          </cell>
          <cell r="E4271" t="str">
            <v>06.06.95</v>
          </cell>
          <cell r="F4271" t="str">
            <v>14TC-QTM</v>
          </cell>
          <cell r="G4271" t="str">
            <v>Nữ</v>
          </cell>
          <cell r="H4271" t="str">
            <v>B</v>
          </cell>
        </row>
        <row r="4272">
          <cell r="B4272" t="str">
            <v>14B2020026</v>
          </cell>
          <cell r="C4272" t="str">
            <v xml:space="preserve">Trần Hoàng </v>
          </cell>
          <cell r="D4272" t="str">
            <v>Việt</v>
          </cell>
          <cell r="E4272" t="str">
            <v>13.05.93</v>
          </cell>
          <cell r="F4272" t="str">
            <v>14TC-QTM</v>
          </cell>
          <cell r="H4272" t="str">
            <v>B</v>
          </cell>
        </row>
        <row r="4273">
          <cell r="B4273">
            <v>14000367</v>
          </cell>
          <cell r="C4273" t="str">
            <v>Nguyễn Văn</v>
          </cell>
          <cell r="D4273" t="str">
            <v>Vương</v>
          </cell>
          <cell r="E4273" t="str">
            <v>08.06.96</v>
          </cell>
          <cell r="F4273" t="str">
            <v>14TC-QTM</v>
          </cell>
          <cell r="H4273" t="str">
            <v>B</v>
          </cell>
          <cell r="I4273" t="str">
            <v>14B2020029</v>
          </cell>
        </row>
        <row r="4274">
          <cell r="B4274" t="str">
            <v>14D3010001</v>
          </cell>
          <cell r="C4274" t="str">
            <v>Nguyễn Ngọc</v>
          </cell>
          <cell r="D4274" t="str">
            <v>Anh</v>
          </cell>
          <cell r="E4274" t="str">
            <v>10.12.96</v>
          </cell>
          <cell r="F4274" t="str">
            <v>14CĐ-ĐT1</v>
          </cell>
          <cell r="G4274" t="str">
            <v xml:space="preserve"> </v>
          </cell>
          <cell r="H4274" t="str">
            <v>A</v>
          </cell>
        </row>
        <row r="4275">
          <cell r="B4275" t="str">
            <v>14D3010015</v>
          </cell>
          <cell r="C4275" t="str">
            <v xml:space="preserve">Mohamed   </v>
          </cell>
          <cell r="D4275" t="str">
            <v>Alsari</v>
          </cell>
          <cell r="E4275" t="str">
            <v>19.08.95</v>
          </cell>
          <cell r="F4275" t="str">
            <v>14CĐ-ĐT1</v>
          </cell>
          <cell r="G4275" t="str">
            <v xml:space="preserve"> </v>
          </cell>
          <cell r="H4275" t="str">
            <v>B</v>
          </cell>
          <cell r="I4275" t="str">
            <v>DT.Chăm</v>
          </cell>
        </row>
        <row r="4276">
          <cell r="B4276" t="str">
            <v>14D3010016</v>
          </cell>
          <cell r="C4276" t="str">
            <v xml:space="preserve">Nguyễn Thanh  </v>
          </cell>
          <cell r="D4276" t="str">
            <v>Ân</v>
          </cell>
          <cell r="E4276" t="str">
            <v>12.05.96</v>
          </cell>
          <cell r="F4276" t="str">
            <v>14CĐ-ĐT1</v>
          </cell>
          <cell r="G4276" t="str">
            <v xml:space="preserve"> </v>
          </cell>
          <cell r="H4276" t="str">
            <v>B</v>
          </cell>
        </row>
        <row r="4277">
          <cell r="B4277" t="str">
            <v>14D3010017</v>
          </cell>
          <cell r="C4277" t="str">
            <v xml:space="preserve">Phạm Thanh  </v>
          </cell>
          <cell r="D4277" t="str">
            <v>Bảo</v>
          </cell>
          <cell r="E4277" t="str">
            <v>05.07.96</v>
          </cell>
          <cell r="F4277" t="str">
            <v>14CĐ-ĐT1</v>
          </cell>
          <cell r="G4277" t="str">
            <v xml:space="preserve"> </v>
          </cell>
          <cell r="H4277" t="str">
            <v>B</v>
          </cell>
        </row>
        <row r="4278">
          <cell r="B4278" t="str">
            <v>14D3010020</v>
          </cell>
          <cell r="C4278" t="str">
            <v xml:space="preserve">Phan Đình Nguyễn </v>
          </cell>
          <cell r="D4278" t="str">
            <v>Diệm</v>
          </cell>
          <cell r="E4278" t="str">
            <v>11.01.95</v>
          </cell>
          <cell r="F4278" t="str">
            <v>14CĐ-ĐT1</v>
          </cell>
          <cell r="G4278" t="str">
            <v xml:space="preserve"> </v>
          </cell>
          <cell r="H4278" t="str">
            <v>B</v>
          </cell>
        </row>
        <row r="4279">
          <cell r="B4279" t="str">
            <v>14D3010022</v>
          </cell>
          <cell r="C4279" t="str">
            <v>Nguyễn Văn</v>
          </cell>
          <cell r="D4279" t="str">
            <v>Dũng</v>
          </cell>
          <cell r="E4279" t="str">
            <v>07.04.96</v>
          </cell>
          <cell r="F4279" t="str">
            <v>14CĐ-ĐT1</v>
          </cell>
          <cell r="H4279" t="str">
            <v>B</v>
          </cell>
        </row>
        <row r="4280">
          <cell r="B4280" t="str">
            <v>14D3010023</v>
          </cell>
          <cell r="C4280" t="str">
            <v xml:space="preserve">Đặng Hoàng  </v>
          </cell>
          <cell r="D4280" t="str">
            <v>Duy</v>
          </cell>
          <cell r="E4280" t="str">
            <v>09.06.96</v>
          </cell>
          <cell r="F4280" t="str">
            <v>14CĐ-ĐT1</v>
          </cell>
          <cell r="G4280" t="str">
            <v xml:space="preserve"> </v>
          </cell>
          <cell r="H4280" t="str">
            <v>B</v>
          </cell>
        </row>
        <row r="4281">
          <cell r="B4281" t="str">
            <v>14D3010026</v>
          </cell>
          <cell r="C4281" t="str">
            <v xml:space="preserve">Văn Xuân  </v>
          </cell>
          <cell r="D4281" t="str">
            <v>Duy</v>
          </cell>
          <cell r="E4281" t="str">
            <v>02.02.96</v>
          </cell>
          <cell r="F4281" t="str">
            <v>14CĐ-ĐT1</v>
          </cell>
          <cell r="G4281" t="str">
            <v xml:space="preserve"> </v>
          </cell>
          <cell r="H4281" t="str">
            <v>B</v>
          </cell>
        </row>
        <row r="4282">
          <cell r="B4282" t="str">
            <v>14D3010002</v>
          </cell>
          <cell r="C4282" t="str">
            <v>Dương Minh</v>
          </cell>
          <cell r="D4282" t="str">
            <v>Đạo</v>
          </cell>
          <cell r="E4282" t="str">
            <v>17.07.93</v>
          </cell>
          <cell r="F4282" t="str">
            <v>14CĐ-ĐT1</v>
          </cell>
          <cell r="G4282" t="str">
            <v xml:space="preserve"> </v>
          </cell>
          <cell r="H4282" t="str">
            <v>A</v>
          </cell>
        </row>
        <row r="4283">
          <cell r="B4283" t="str">
            <v>14D3010003</v>
          </cell>
          <cell r="C4283" t="str">
            <v>Nguyễn Quốc</v>
          </cell>
          <cell r="D4283" t="str">
            <v>Đạt</v>
          </cell>
          <cell r="E4283" t="str">
            <v>06.07.94</v>
          </cell>
          <cell r="F4283" t="str">
            <v>14CĐ-ĐT1</v>
          </cell>
          <cell r="G4283" t="str">
            <v xml:space="preserve"> </v>
          </cell>
          <cell r="H4283" t="str">
            <v>B</v>
          </cell>
        </row>
        <row r="4284">
          <cell r="B4284" t="str">
            <v>14D3010028</v>
          </cell>
          <cell r="C4284" t="str">
            <v xml:space="preserve">Nguyễn Tấn  </v>
          </cell>
          <cell r="D4284" t="str">
            <v>Đạt</v>
          </cell>
          <cell r="E4284" t="str">
            <v>18.11.96</v>
          </cell>
          <cell r="F4284" t="str">
            <v>14CĐ-ĐT1</v>
          </cell>
          <cell r="H4284" t="str">
            <v>B</v>
          </cell>
        </row>
        <row r="4285">
          <cell r="B4285" t="str">
            <v>14D3010029</v>
          </cell>
          <cell r="C4285" t="str">
            <v xml:space="preserve">Trần Minh  </v>
          </cell>
          <cell r="D4285" t="str">
            <v>Đức</v>
          </cell>
          <cell r="E4285" t="str">
            <v>03.09.95</v>
          </cell>
          <cell r="F4285" t="str">
            <v>14CĐ-ĐT1</v>
          </cell>
          <cell r="H4285" t="str">
            <v>B</v>
          </cell>
        </row>
        <row r="4286">
          <cell r="B4286" t="str">
            <v>14D3010032</v>
          </cell>
          <cell r="C4286" t="str">
            <v>Đinh Quy</v>
          </cell>
          <cell r="D4286" t="str">
            <v>Hải</v>
          </cell>
          <cell r="E4286" t="str">
            <v>07.05.96</v>
          </cell>
          <cell r="F4286" t="str">
            <v>14CĐ-ĐT1</v>
          </cell>
          <cell r="H4286" t="str">
            <v>B</v>
          </cell>
        </row>
        <row r="4287">
          <cell r="B4287" t="str">
            <v>14D3010034</v>
          </cell>
          <cell r="C4287" t="str">
            <v xml:space="preserve">Nguyễn Tuấn  </v>
          </cell>
          <cell r="D4287" t="str">
            <v>Hảo</v>
          </cell>
          <cell r="E4287" t="str">
            <v>02.08.96</v>
          </cell>
          <cell r="F4287" t="str">
            <v>14CĐ-ĐT1</v>
          </cell>
          <cell r="G4287" t="str">
            <v xml:space="preserve"> </v>
          </cell>
          <cell r="H4287" t="str">
            <v>B</v>
          </cell>
        </row>
        <row r="4288">
          <cell r="B4288" t="str">
            <v>14D3010035</v>
          </cell>
          <cell r="C4288" t="str">
            <v xml:space="preserve">Phạm Đan  </v>
          </cell>
          <cell r="D4288" t="str">
            <v>Hào</v>
          </cell>
          <cell r="E4288" t="str">
            <v>21.04.95</v>
          </cell>
          <cell r="F4288" t="str">
            <v>14CĐ-ĐT1</v>
          </cell>
          <cell r="G4288" t="str">
            <v xml:space="preserve"> </v>
          </cell>
          <cell r="H4288" t="str">
            <v>A</v>
          </cell>
        </row>
        <row r="4289">
          <cell r="B4289" t="str">
            <v>14D3010004</v>
          </cell>
          <cell r="C4289" t="str">
            <v>Lê Minh</v>
          </cell>
          <cell r="D4289" t="str">
            <v>Hiếu</v>
          </cell>
          <cell r="E4289" t="str">
            <v>01.05.96</v>
          </cell>
          <cell r="F4289" t="str">
            <v>14CĐ-ĐT1</v>
          </cell>
          <cell r="G4289" t="str">
            <v xml:space="preserve"> </v>
          </cell>
          <cell r="H4289" t="str">
            <v>B</v>
          </cell>
        </row>
        <row r="4290">
          <cell r="B4290" t="str">
            <v>14D3010038</v>
          </cell>
          <cell r="C4290" t="str">
            <v xml:space="preserve">Nguyễn Trung  </v>
          </cell>
          <cell r="D4290" t="str">
            <v>Hiếu</v>
          </cell>
          <cell r="E4290" t="str">
            <v>07.06.96</v>
          </cell>
          <cell r="F4290" t="str">
            <v>14CĐ-ĐT1</v>
          </cell>
          <cell r="G4290" t="str">
            <v xml:space="preserve"> </v>
          </cell>
          <cell r="H4290" t="str">
            <v>B</v>
          </cell>
        </row>
        <row r="4291">
          <cell r="B4291" t="str">
            <v>14D3010040</v>
          </cell>
          <cell r="C4291" t="str">
            <v xml:space="preserve">Trần Kim  </v>
          </cell>
          <cell r="D4291" t="str">
            <v>Hóa</v>
          </cell>
          <cell r="E4291" t="str">
            <v>17.01.95</v>
          </cell>
          <cell r="F4291" t="str">
            <v>14CĐ-ĐT1</v>
          </cell>
          <cell r="G4291" t="str">
            <v xml:space="preserve"> </v>
          </cell>
          <cell r="H4291" t="str">
            <v>B</v>
          </cell>
        </row>
        <row r="4292">
          <cell r="B4292" t="str">
            <v>14D3010005</v>
          </cell>
          <cell r="C4292" t="str">
            <v>Nguyễn Xuân</v>
          </cell>
          <cell r="D4292" t="str">
            <v>Học</v>
          </cell>
          <cell r="E4292" t="str">
            <v>26.01.96</v>
          </cell>
          <cell r="F4292" t="str">
            <v>14CĐ-ĐT1</v>
          </cell>
          <cell r="G4292" t="str">
            <v xml:space="preserve"> </v>
          </cell>
          <cell r="H4292" t="str">
            <v>B</v>
          </cell>
        </row>
        <row r="4293">
          <cell r="B4293" t="str">
            <v>14D3010006</v>
          </cell>
          <cell r="C4293" t="str">
            <v>Trần Đăng</v>
          </cell>
          <cell r="D4293" t="str">
            <v>Huy</v>
          </cell>
          <cell r="E4293" t="str">
            <v>18.05.96</v>
          </cell>
          <cell r="F4293" t="str">
            <v>14CĐ-ĐT1</v>
          </cell>
          <cell r="G4293" t="str">
            <v xml:space="preserve"> </v>
          </cell>
          <cell r="H4293" t="str">
            <v>B</v>
          </cell>
        </row>
        <row r="4294">
          <cell r="B4294" t="str">
            <v>14D3010007</v>
          </cell>
          <cell r="C4294" t="str">
            <v>Mai Tấn</v>
          </cell>
          <cell r="D4294" t="str">
            <v>Khang</v>
          </cell>
          <cell r="E4294" t="str">
            <v>22.01.96</v>
          </cell>
          <cell r="F4294" t="str">
            <v>14CĐ-ĐT1</v>
          </cell>
          <cell r="G4294" t="str">
            <v xml:space="preserve"> </v>
          </cell>
          <cell r="H4294" t="str">
            <v>B</v>
          </cell>
        </row>
        <row r="4295">
          <cell r="B4295" t="str">
            <v>14D3010041</v>
          </cell>
          <cell r="C4295" t="str">
            <v xml:space="preserve">Nguyễn Duy  </v>
          </cell>
          <cell r="D4295" t="str">
            <v>Khánh</v>
          </cell>
          <cell r="E4295" t="str">
            <v>26.04.96</v>
          </cell>
          <cell r="F4295" t="str">
            <v>14CĐ-ĐT1</v>
          </cell>
          <cell r="G4295" t="str">
            <v xml:space="preserve"> </v>
          </cell>
          <cell r="H4295" t="str">
            <v>B</v>
          </cell>
        </row>
        <row r="4296">
          <cell r="B4296" t="str">
            <v>14D3010111</v>
          </cell>
          <cell r="C4296" t="str">
            <v>Nguyễn Phúc Đăng</v>
          </cell>
          <cell r="D4296" t="str">
            <v>Khoa</v>
          </cell>
          <cell r="E4296" t="str">
            <v>27.08.96</v>
          </cell>
          <cell r="F4296" t="str">
            <v>14CĐ-ĐT1</v>
          </cell>
          <cell r="G4296" t="str">
            <v xml:space="preserve"> </v>
          </cell>
          <cell r="H4296" t="str">
            <v>A</v>
          </cell>
        </row>
        <row r="4297">
          <cell r="B4297" t="str">
            <v>14D3010044</v>
          </cell>
          <cell r="C4297" t="str">
            <v xml:space="preserve">Trần Trung  </v>
          </cell>
          <cell r="D4297" t="str">
            <v>Kiên</v>
          </cell>
          <cell r="E4297" t="str">
            <v>20.10.96</v>
          </cell>
          <cell r="F4297" t="str">
            <v>14CĐ-ĐT1</v>
          </cell>
          <cell r="H4297" t="str">
            <v>A</v>
          </cell>
        </row>
        <row r="4298">
          <cell r="B4298" t="str">
            <v>14D3010008</v>
          </cell>
          <cell r="C4298" t="str">
            <v>Huỳnh Cẩm</v>
          </cell>
          <cell r="D4298" t="str">
            <v>Kiệt</v>
          </cell>
          <cell r="E4298" t="str">
            <v>05.06.96</v>
          </cell>
          <cell r="F4298" t="str">
            <v>14CĐ-ĐT1</v>
          </cell>
          <cell r="G4298" t="str">
            <v xml:space="preserve"> </v>
          </cell>
          <cell r="H4298" t="str">
            <v>A</v>
          </cell>
          <cell r="I4298" t="str">
            <v>DT.Hoa</v>
          </cell>
        </row>
        <row r="4299">
          <cell r="B4299" t="str">
            <v>14D3010047</v>
          </cell>
          <cell r="C4299" t="str">
            <v xml:space="preserve">Trần Văn  </v>
          </cell>
          <cell r="D4299" t="str">
            <v>Kiệt</v>
          </cell>
          <cell r="E4299" t="str">
            <v>05.02.95</v>
          </cell>
          <cell r="F4299" t="str">
            <v>14CĐ-ĐT1</v>
          </cell>
          <cell r="G4299" t="str">
            <v xml:space="preserve"> </v>
          </cell>
          <cell r="H4299" t="str">
            <v>B</v>
          </cell>
        </row>
        <row r="4300">
          <cell r="B4300" t="str">
            <v>14D3010050</v>
          </cell>
          <cell r="C4300" t="str">
            <v xml:space="preserve">Đoàn Văn  </v>
          </cell>
          <cell r="D4300" t="str">
            <v>Linh</v>
          </cell>
          <cell r="E4300" t="str">
            <v>01.03.96</v>
          </cell>
          <cell r="F4300" t="str">
            <v>14CĐ-ĐT1</v>
          </cell>
          <cell r="G4300" t="str">
            <v xml:space="preserve"> </v>
          </cell>
          <cell r="H4300" t="str">
            <v>B</v>
          </cell>
        </row>
        <row r="4301">
          <cell r="B4301" t="str">
            <v>14D3010052</v>
          </cell>
          <cell r="C4301" t="str">
            <v xml:space="preserve">Hoàng Văn Thanh </v>
          </cell>
          <cell r="D4301" t="str">
            <v>Long</v>
          </cell>
          <cell r="E4301" t="str">
            <v>03.09.96</v>
          </cell>
          <cell r="F4301" t="str">
            <v>14CĐ-ĐT1</v>
          </cell>
          <cell r="G4301" t="str">
            <v xml:space="preserve"> </v>
          </cell>
          <cell r="H4301" t="str">
            <v>B</v>
          </cell>
          <cell r="I4301" t="str">
            <v>con BB 2/3</v>
          </cell>
        </row>
        <row r="4302">
          <cell r="B4302" t="str">
            <v>14D3010053</v>
          </cell>
          <cell r="C4302" t="str">
            <v xml:space="preserve">Nguyễn Trương Hoàng </v>
          </cell>
          <cell r="D4302" t="str">
            <v>Long</v>
          </cell>
          <cell r="E4302" t="str">
            <v>27.11.96</v>
          </cell>
          <cell r="F4302" t="str">
            <v>14CĐ-ĐT1</v>
          </cell>
          <cell r="G4302" t="str">
            <v xml:space="preserve"> </v>
          </cell>
          <cell r="H4302" t="str">
            <v>B</v>
          </cell>
        </row>
        <row r="4303">
          <cell r="B4303" t="str">
            <v>14D3010056</v>
          </cell>
          <cell r="C4303" t="str">
            <v xml:space="preserve">Nguyễn Nhật  </v>
          </cell>
          <cell r="D4303" t="str">
            <v>Minh</v>
          </cell>
          <cell r="E4303" t="str">
            <v>05.06.94</v>
          </cell>
          <cell r="F4303" t="str">
            <v>14CĐ-ĐT1</v>
          </cell>
          <cell r="G4303" t="str">
            <v xml:space="preserve"> </v>
          </cell>
          <cell r="H4303" t="str">
            <v>B</v>
          </cell>
        </row>
        <row r="4304">
          <cell r="B4304" t="str">
            <v>14D3010058</v>
          </cell>
          <cell r="C4304" t="str">
            <v xml:space="preserve">Lê Hữu  </v>
          </cell>
          <cell r="D4304" t="str">
            <v>Nghĩa</v>
          </cell>
          <cell r="E4304" t="str">
            <v>07.12.96</v>
          </cell>
          <cell r="F4304" t="str">
            <v>14CĐ-ĐT1</v>
          </cell>
          <cell r="G4304" t="str">
            <v xml:space="preserve"> </v>
          </cell>
          <cell r="H4304" t="str">
            <v>A</v>
          </cell>
        </row>
        <row r="4305">
          <cell r="B4305" t="str">
            <v>14D3010059</v>
          </cell>
          <cell r="C4305" t="str">
            <v xml:space="preserve">Nguyễn Văn  </v>
          </cell>
          <cell r="D4305" t="str">
            <v>Nghĩa</v>
          </cell>
          <cell r="E4305" t="str">
            <v>03.05.96</v>
          </cell>
          <cell r="F4305" t="str">
            <v>14CĐ-ĐT1</v>
          </cell>
          <cell r="G4305" t="str">
            <v xml:space="preserve"> </v>
          </cell>
          <cell r="H4305" t="str">
            <v>B</v>
          </cell>
        </row>
        <row r="4306">
          <cell r="B4306" t="str">
            <v>14D3010062</v>
          </cell>
          <cell r="C4306" t="str">
            <v xml:space="preserve">Lượng Thành  </v>
          </cell>
          <cell r="D4306" t="str">
            <v>Nguyên</v>
          </cell>
          <cell r="E4306" t="str">
            <v>20.01.96</v>
          </cell>
          <cell r="F4306" t="str">
            <v>14CĐ-ĐT1</v>
          </cell>
          <cell r="G4306" t="str">
            <v xml:space="preserve"> </v>
          </cell>
          <cell r="H4306" t="str">
            <v>B</v>
          </cell>
        </row>
        <row r="4307">
          <cell r="B4307" t="str">
            <v>14D3010064</v>
          </cell>
          <cell r="C4307" t="str">
            <v xml:space="preserve">Nguyễn Đạt  </v>
          </cell>
          <cell r="D4307" t="str">
            <v>Nhất</v>
          </cell>
          <cell r="E4307" t="str">
            <v>24.07.96</v>
          </cell>
          <cell r="F4307" t="str">
            <v>14CĐ-ĐT1</v>
          </cell>
          <cell r="G4307" t="str">
            <v xml:space="preserve"> </v>
          </cell>
          <cell r="H4307" t="str">
            <v>B</v>
          </cell>
        </row>
        <row r="4308">
          <cell r="B4308" t="str">
            <v>14D3010065</v>
          </cell>
          <cell r="C4308" t="str">
            <v xml:space="preserve">Trương Quang  </v>
          </cell>
          <cell r="D4308" t="str">
            <v>Nhật</v>
          </cell>
          <cell r="E4308" t="str">
            <v>16.02.96</v>
          </cell>
          <cell r="F4308" t="str">
            <v>14CĐ-ĐT1</v>
          </cell>
          <cell r="G4308" t="str">
            <v xml:space="preserve"> </v>
          </cell>
          <cell r="H4308" t="str">
            <v>B</v>
          </cell>
        </row>
        <row r="4309">
          <cell r="B4309" t="str">
            <v>14D3010009</v>
          </cell>
          <cell r="C4309" t="str">
            <v>Lê Văn</v>
          </cell>
          <cell r="D4309" t="str">
            <v>Nhỏ</v>
          </cell>
          <cell r="E4309" t="str">
            <v>24.02.96</v>
          </cell>
          <cell r="F4309" t="str">
            <v>14CĐ-ĐT1</v>
          </cell>
          <cell r="G4309" t="str">
            <v xml:space="preserve"> </v>
          </cell>
          <cell r="H4309" t="str">
            <v>B</v>
          </cell>
        </row>
        <row r="4310">
          <cell r="B4310" t="str">
            <v>14D3010010</v>
          </cell>
          <cell r="C4310" t="str">
            <v>Dương Văn</v>
          </cell>
          <cell r="D4310" t="str">
            <v>Phát</v>
          </cell>
          <cell r="E4310" t="str">
            <v>01.10.96</v>
          </cell>
          <cell r="F4310" t="str">
            <v>14CĐ-ĐT1</v>
          </cell>
          <cell r="G4310" t="str">
            <v xml:space="preserve"> </v>
          </cell>
          <cell r="H4310" t="str">
            <v>B</v>
          </cell>
        </row>
        <row r="4311">
          <cell r="B4311" t="str">
            <v>14D3010115</v>
          </cell>
          <cell r="C4311" t="str">
            <v xml:space="preserve">Hồ Phong  </v>
          </cell>
          <cell r="D4311" t="str">
            <v>Phú</v>
          </cell>
          <cell r="E4311" t="str">
            <v>07.11.96</v>
          </cell>
          <cell r="F4311" t="str">
            <v>14CĐ-ĐT1</v>
          </cell>
          <cell r="G4311" t="str">
            <v xml:space="preserve"> </v>
          </cell>
          <cell r="H4311" t="str">
            <v>A</v>
          </cell>
        </row>
        <row r="4312">
          <cell r="B4312" t="str">
            <v>14D3010068</v>
          </cell>
          <cell r="C4312" t="str">
            <v>Nguyễn Trần Thanh</v>
          </cell>
          <cell r="D4312" t="str">
            <v>Phúc</v>
          </cell>
          <cell r="E4312" t="str">
            <v>10.07.95</v>
          </cell>
          <cell r="F4312" t="str">
            <v>14CĐ-ĐT1</v>
          </cell>
          <cell r="H4312" t="str">
            <v>B</v>
          </cell>
        </row>
        <row r="4313">
          <cell r="B4313" t="str">
            <v>14D3010070</v>
          </cell>
          <cell r="C4313" t="str">
            <v xml:space="preserve">Nguyễn Thế  </v>
          </cell>
          <cell r="D4313" t="str">
            <v>Phương</v>
          </cell>
          <cell r="E4313" t="str">
            <v>17.03.96</v>
          </cell>
          <cell r="F4313" t="str">
            <v>14CĐ-ĐT1</v>
          </cell>
          <cell r="G4313" t="str">
            <v xml:space="preserve"> </v>
          </cell>
          <cell r="H4313" t="str">
            <v>B</v>
          </cell>
        </row>
        <row r="4314">
          <cell r="B4314" t="str">
            <v>14D3010071</v>
          </cell>
          <cell r="C4314" t="str">
            <v xml:space="preserve">Trần Văn  </v>
          </cell>
          <cell r="D4314" t="str">
            <v>Phương</v>
          </cell>
          <cell r="E4314" t="str">
            <v>02.04.95</v>
          </cell>
          <cell r="F4314" t="str">
            <v>14CĐ-ĐT1</v>
          </cell>
          <cell r="G4314" t="str">
            <v xml:space="preserve"> </v>
          </cell>
          <cell r="H4314" t="str">
            <v>B</v>
          </cell>
        </row>
        <row r="4315">
          <cell r="B4315" t="str">
            <v>14D3010074</v>
          </cell>
          <cell r="C4315" t="str">
            <v xml:space="preserve">Lê Văn  </v>
          </cell>
          <cell r="D4315" t="str">
            <v>Sang</v>
          </cell>
          <cell r="E4315" t="str">
            <v>02.01.96</v>
          </cell>
          <cell r="F4315" t="str">
            <v>14CĐ-ĐT1</v>
          </cell>
          <cell r="G4315" t="str">
            <v xml:space="preserve"> </v>
          </cell>
          <cell r="H4315" t="str">
            <v>B</v>
          </cell>
        </row>
        <row r="4316">
          <cell r="B4316" t="str">
            <v>14D3010076</v>
          </cell>
          <cell r="C4316" t="str">
            <v xml:space="preserve">Chu Thanh  </v>
          </cell>
          <cell r="D4316" t="str">
            <v>Sơn</v>
          </cell>
          <cell r="E4316" t="str">
            <v>13.01.96</v>
          </cell>
          <cell r="F4316" t="str">
            <v>14CĐ-ĐT1</v>
          </cell>
          <cell r="G4316" t="str">
            <v xml:space="preserve"> </v>
          </cell>
          <cell r="H4316" t="str">
            <v>B</v>
          </cell>
          <cell r="I4316" t="str">
            <v>DT.Tày</v>
          </cell>
        </row>
        <row r="4317">
          <cell r="B4317" t="str">
            <v>14D3010077</v>
          </cell>
          <cell r="C4317" t="str">
            <v xml:space="preserve">Huỳnh Băng  </v>
          </cell>
          <cell r="D4317" t="str">
            <v>Sơn</v>
          </cell>
          <cell r="E4317" t="str">
            <v>28.11.95</v>
          </cell>
          <cell r="F4317" t="str">
            <v>14CĐ-ĐT1</v>
          </cell>
          <cell r="G4317" t="str">
            <v xml:space="preserve"> </v>
          </cell>
          <cell r="H4317" t="str">
            <v>B</v>
          </cell>
        </row>
        <row r="4318">
          <cell r="B4318" t="str">
            <v>14D3010114</v>
          </cell>
          <cell r="C4318" t="str">
            <v>Nguyễn Duy</v>
          </cell>
          <cell r="D4318" t="str">
            <v>Tân</v>
          </cell>
          <cell r="E4318" t="str">
            <v>17.04.95</v>
          </cell>
          <cell r="F4318" t="str">
            <v>14CĐ-ĐT1</v>
          </cell>
          <cell r="H4318" t="str">
            <v>B</v>
          </cell>
        </row>
        <row r="4319">
          <cell r="B4319" t="str">
            <v>14D3010080</v>
          </cell>
          <cell r="C4319" t="str">
            <v xml:space="preserve">Nguyễn Doãn  </v>
          </cell>
          <cell r="D4319" t="str">
            <v>Thắng</v>
          </cell>
          <cell r="E4319" t="str">
            <v>10.11.96</v>
          </cell>
          <cell r="F4319" t="str">
            <v>14CĐ-ĐT1</v>
          </cell>
          <cell r="G4319" t="str">
            <v xml:space="preserve"> </v>
          </cell>
          <cell r="H4319" t="str">
            <v>A</v>
          </cell>
        </row>
        <row r="4320">
          <cell r="B4320" t="str">
            <v>14D3010011</v>
          </cell>
          <cell r="C4320" t="str">
            <v>Nguyễn Viết</v>
          </cell>
          <cell r="D4320" t="str">
            <v>Thắng</v>
          </cell>
          <cell r="E4320" t="str">
            <v>27.08.96</v>
          </cell>
          <cell r="F4320" t="str">
            <v>14CĐ-ĐT1</v>
          </cell>
          <cell r="G4320" t="str">
            <v xml:space="preserve"> </v>
          </cell>
          <cell r="H4320" t="str">
            <v>B</v>
          </cell>
        </row>
        <row r="4321">
          <cell r="B4321" t="str">
            <v>14D3010083</v>
          </cell>
          <cell r="C4321" t="str">
            <v xml:space="preserve">Nguyễn Đắc  </v>
          </cell>
          <cell r="D4321" t="str">
            <v>Thạnh</v>
          </cell>
          <cell r="E4321" t="str">
            <v>03.06.96</v>
          </cell>
          <cell r="F4321" t="str">
            <v>14CĐ-ĐT1</v>
          </cell>
          <cell r="G4321" t="str">
            <v xml:space="preserve"> </v>
          </cell>
          <cell r="H4321" t="str">
            <v>B</v>
          </cell>
        </row>
        <row r="4322">
          <cell r="B4322" t="str">
            <v>14D3010113</v>
          </cell>
          <cell r="C4322" t="str">
            <v xml:space="preserve">Nguyễn Ngọc </v>
          </cell>
          <cell r="D4322" t="str">
            <v>Thiện</v>
          </cell>
          <cell r="E4322" t="str">
            <v>10.02.95</v>
          </cell>
          <cell r="F4322" t="str">
            <v>14CĐ-ĐT1</v>
          </cell>
          <cell r="G4322" t="str">
            <v xml:space="preserve"> </v>
          </cell>
          <cell r="H4322" t="str">
            <v>B</v>
          </cell>
        </row>
        <row r="4323">
          <cell r="B4323" t="str">
            <v>14D3010086</v>
          </cell>
          <cell r="C4323" t="str">
            <v xml:space="preserve">Võ Thành  </v>
          </cell>
          <cell r="D4323" t="str">
            <v>Thôi</v>
          </cell>
          <cell r="E4323" t="str">
            <v>25.02.96</v>
          </cell>
          <cell r="F4323" t="str">
            <v>14CĐ-ĐT1</v>
          </cell>
          <cell r="G4323" t="str">
            <v xml:space="preserve"> </v>
          </cell>
          <cell r="H4323" t="str">
            <v>B</v>
          </cell>
        </row>
        <row r="4324">
          <cell r="B4324" t="str">
            <v>14D3010088</v>
          </cell>
          <cell r="C4324" t="str">
            <v xml:space="preserve">Lê Văn  </v>
          </cell>
          <cell r="D4324" t="str">
            <v>Thương</v>
          </cell>
          <cell r="E4324" t="str">
            <v>15.11.95</v>
          </cell>
          <cell r="F4324" t="str">
            <v>14CĐ-ĐT1</v>
          </cell>
          <cell r="G4324" t="str">
            <v xml:space="preserve"> </v>
          </cell>
          <cell r="H4324" t="str">
            <v>B</v>
          </cell>
        </row>
        <row r="4325">
          <cell r="B4325" t="str">
            <v>14D3010092</v>
          </cell>
          <cell r="C4325" t="str">
            <v>Trần</v>
          </cell>
          <cell r="D4325" t="str">
            <v>Tiền</v>
          </cell>
          <cell r="E4325" t="str">
            <v>22.03.95</v>
          </cell>
          <cell r="F4325" t="str">
            <v>14CĐ-ĐT1</v>
          </cell>
          <cell r="H4325" t="str">
            <v>B</v>
          </cell>
        </row>
        <row r="4326">
          <cell r="B4326" t="str">
            <v>14D3010094</v>
          </cell>
          <cell r="C4326" t="str">
            <v xml:space="preserve">Lâm Đức  </v>
          </cell>
          <cell r="D4326" t="str">
            <v>Toàn</v>
          </cell>
          <cell r="E4326" t="str">
            <v>20.11.96</v>
          </cell>
          <cell r="F4326" t="str">
            <v>14CĐ-ĐT1</v>
          </cell>
          <cell r="G4326" t="str">
            <v xml:space="preserve"> </v>
          </cell>
          <cell r="H4326" t="str">
            <v>B</v>
          </cell>
        </row>
        <row r="4327">
          <cell r="B4327" t="str">
            <v>14D3010012</v>
          </cell>
          <cell r="C4327" t="str">
            <v>Nguyễn Văn</v>
          </cell>
          <cell r="D4327" t="str">
            <v>Toàn</v>
          </cell>
          <cell r="E4327" t="str">
            <v>06.06.96</v>
          </cell>
          <cell r="F4327" t="str">
            <v>14CĐ-ĐT1</v>
          </cell>
          <cell r="G4327" t="str">
            <v xml:space="preserve"> </v>
          </cell>
          <cell r="H4327" t="str">
            <v>B</v>
          </cell>
        </row>
        <row r="4328">
          <cell r="B4328">
            <v>14000420</v>
          </cell>
          <cell r="C4328" t="str">
            <v xml:space="preserve">Phạm Quang  </v>
          </cell>
          <cell r="D4328" t="str">
            <v>Trường</v>
          </cell>
          <cell r="E4328" t="str">
            <v>29.06.96</v>
          </cell>
          <cell r="F4328" t="str">
            <v>14CĐ-ĐT1</v>
          </cell>
          <cell r="G4328" t="str">
            <v xml:space="preserve"> </v>
          </cell>
          <cell r="H4328" t="str">
            <v>A</v>
          </cell>
        </row>
        <row r="4329">
          <cell r="B4329" t="str">
            <v>14D3010013</v>
          </cell>
          <cell r="C4329" t="str">
            <v>Trần Công</v>
          </cell>
          <cell r="D4329" t="str">
            <v>Trường</v>
          </cell>
          <cell r="E4329" t="str">
            <v>13.03.96</v>
          </cell>
          <cell r="F4329" t="str">
            <v>14CĐ-ĐT1</v>
          </cell>
          <cell r="G4329" t="str">
            <v xml:space="preserve"> </v>
          </cell>
          <cell r="H4329" t="str">
            <v>B</v>
          </cell>
        </row>
        <row r="4330">
          <cell r="B4330" t="str">
            <v>14D3010118</v>
          </cell>
          <cell r="C4330" t="str">
            <v>Đỗ Nguyễn Cao Anh</v>
          </cell>
          <cell r="D4330" t="str">
            <v>Tú</v>
          </cell>
          <cell r="E4330" t="str">
            <v>16.04.96</v>
          </cell>
          <cell r="F4330" t="str">
            <v>14CĐ-ĐT1</v>
          </cell>
          <cell r="G4330" t="str">
            <v xml:space="preserve"> </v>
          </cell>
          <cell r="H4330" t="str">
            <v>B</v>
          </cell>
        </row>
        <row r="4331">
          <cell r="B4331" t="str">
            <v>14D3010106</v>
          </cell>
          <cell r="C4331" t="str">
            <v xml:space="preserve">Huỳnh Anh  </v>
          </cell>
          <cell r="D4331" t="str">
            <v>Tuấn</v>
          </cell>
          <cell r="E4331" t="str">
            <v>22.11.96</v>
          </cell>
          <cell r="F4331" t="str">
            <v>14CĐ-ĐT1</v>
          </cell>
          <cell r="G4331" t="str">
            <v xml:space="preserve"> </v>
          </cell>
          <cell r="H4331" t="str">
            <v>B</v>
          </cell>
        </row>
        <row r="4332">
          <cell r="B4332" t="str">
            <v>14D3010109</v>
          </cell>
          <cell r="C4332" t="str">
            <v xml:space="preserve">Nguyễn Đức  </v>
          </cell>
          <cell r="D4332" t="str">
            <v>Ý</v>
          </cell>
          <cell r="E4332" t="str">
            <v>27.01.96</v>
          </cell>
          <cell r="F4332" t="str">
            <v>14CĐ-ĐT1</v>
          </cell>
          <cell r="G4332" t="str">
            <v xml:space="preserve"> </v>
          </cell>
          <cell r="H4332" t="str">
            <v>B</v>
          </cell>
        </row>
        <row r="4333">
          <cell r="B4333" t="str">
            <v>14D3010014</v>
          </cell>
          <cell r="C4333" t="str">
            <v xml:space="preserve">Phạm Tiến  </v>
          </cell>
          <cell r="D4333" t="str">
            <v>Anh</v>
          </cell>
          <cell r="E4333" t="str">
            <v>16.06.95</v>
          </cell>
          <cell r="F4333" t="str">
            <v>14CĐ-ĐT2</v>
          </cell>
          <cell r="G4333" t="str">
            <v xml:space="preserve"> </v>
          </cell>
          <cell r="H4333" t="str">
            <v>B</v>
          </cell>
        </row>
        <row r="4334">
          <cell r="B4334" t="str">
            <v>14D3010121</v>
          </cell>
          <cell r="C4334" t="str">
            <v>Lê Thanh</v>
          </cell>
          <cell r="D4334" t="str">
            <v>Cảnh</v>
          </cell>
          <cell r="E4334" t="str">
            <v>23.07.95</v>
          </cell>
          <cell r="F4334" t="str">
            <v>14CĐ-ĐT2</v>
          </cell>
          <cell r="H4334" t="str">
            <v>B</v>
          </cell>
        </row>
        <row r="4335">
          <cell r="B4335" t="str">
            <v>14D3010018</v>
          </cell>
          <cell r="C4335" t="str">
            <v xml:space="preserve">Đinh Văn  </v>
          </cell>
          <cell r="D4335" t="str">
            <v>Cường</v>
          </cell>
          <cell r="E4335" t="str">
            <v>11.09.96</v>
          </cell>
          <cell r="F4335" t="str">
            <v>14CĐ-ĐT2</v>
          </cell>
          <cell r="G4335" t="str">
            <v xml:space="preserve"> </v>
          </cell>
          <cell r="H4335" t="str">
            <v>B</v>
          </cell>
        </row>
        <row r="4336">
          <cell r="B4336" t="str">
            <v>14D3010019</v>
          </cell>
          <cell r="C4336" t="str">
            <v xml:space="preserve">Trịnh Mạnh  </v>
          </cell>
          <cell r="D4336" t="str">
            <v>Cường</v>
          </cell>
          <cell r="E4336" t="str">
            <v>06.11.96</v>
          </cell>
          <cell r="F4336" t="str">
            <v>14CĐ-ĐT2</v>
          </cell>
          <cell r="G4336" t="str">
            <v xml:space="preserve"> </v>
          </cell>
          <cell r="H4336" t="str">
            <v>A</v>
          </cell>
        </row>
        <row r="4337">
          <cell r="B4337" t="str">
            <v>14D3010021</v>
          </cell>
          <cell r="C4337" t="str">
            <v xml:space="preserve">Nguyễn Thanh  </v>
          </cell>
          <cell r="D4337" t="str">
            <v>Dư</v>
          </cell>
          <cell r="E4337" t="str">
            <v>25.10.95</v>
          </cell>
          <cell r="F4337" t="str">
            <v>14CĐ-ĐT2</v>
          </cell>
          <cell r="G4337" t="str">
            <v xml:space="preserve"> </v>
          </cell>
          <cell r="H4337" t="str">
            <v>B</v>
          </cell>
        </row>
        <row r="4338">
          <cell r="B4338" t="str">
            <v>14D3010116</v>
          </cell>
          <cell r="C4338" t="str">
            <v>Nguyễn Bình</v>
          </cell>
          <cell r="D4338" t="str">
            <v>Dương</v>
          </cell>
          <cell r="E4338" t="str">
            <v>22.09.94</v>
          </cell>
          <cell r="F4338" t="str">
            <v>14CĐ-ĐT2</v>
          </cell>
          <cell r="H4338" t="str">
            <v>B</v>
          </cell>
        </row>
        <row r="4339">
          <cell r="B4339" t="str">
            <v>14D3010024</v>
          </cell>
          <cell r="C4339" t="str">
            <v xml:space="preserve">Nguyễn Bảo  </v>
          </cell>
          <cell r="D4339" t="str">
            <v>Duy</v>
          </cell>
          <cell r="E4339" t="str">
            <v>10.08.96</v>
          </cell>
          <cell r="F4339" t="str">
            <v>14CĐ-ĐT2</v>
          </cell>
          <cell r="G4339" t="str">
            <v xml:space="preserve"> </v>
          </cell>
          <cell r="H4339" t="str">
            <v>B</v>
          </cell>
        </row>
        <row r="4340">
          <cell r="B4340" t="str">
            <v>14D3010025</v>
          </cell>
          <cell r="C4340" t="str">
            <v xml:space="preserve">Trần Nguyễn Phương </v>
          </cell>
          <cell r="D4340" t="str">
            <v>Duy</v>
          </cell>
          <cell r="E4340" t="str">
            <v>31.07.96</v>
          </cell>
          <cell r="F4340" t="str">
            <v>14CĐ-ĐT2</v>
          </cell>
          <cell r="G4340" t="str">
            <v xml:space="preserve"> </v>
          </cell>
          <cell r="H4340" t="str">
            <v>B</v>
          </cell>
        </row>
        <row r="4341">
          <cell r="B4341" t="str">
            <v>14D3010027</v>
          </cell>
          <cell r="C4341" t="str">
            <v xml:space="preserve">Nguyễn Tấn  </v>
          </cell>
          <cell r="D4341" t="str">
            <v>Đạt</v>
          </cell>
          <cell r="E4341" t="str">
            <v>02.07.94</v>
          </cell>
          <cell r="F4341" t="str">
            <v>14CĐ-ĐT2</v>
          </cell>
          <cell r="G4341" t="str">
            <v xml:space="preserve"> </v>
          </cell>
          <cell r="H4341" t="str">
            <v>B</v>
          </cell>
        </row>
        <row r="4342">
          <cell r="B4342" t="str">
            <v>14D3010030</v>
          </cell>
          <cell r="C4342" t="str">
            <v xml:space="preserve">Nguyễn Văn  </v>
          </cell>
          <cell r="D4342" t="str">
            <v>Giàu</v>
          </cell>
          <cell r="E4342" t="str">
            <v>20.09.96</v>
          </cell>
          <cell r="F4342" t="str">
            <v>14CĐ-ĐT2</v>
          </cell>
          <cell r="G4342" t="str">
            <v xml:space="preserve"> </v>
          </cell>
          <cell r="H4342" t="str">
            <v>B</v>
          </cell>
        </row>
        <row r="4343">
          <cell r="B4343" t="str">
            <v>14D3010031</v>
          </cell>
          <cell r="C4343" t="str">
            <v xml:space="preserve">Lê Văn  </v>
          </cell>
          <cell r="D4343" t="str">
            <v>Giỏi</v>
          </cell>
          <cell r="E4343" t="str">
            <v>27.10.94</v>
          </cell>
          <cell r="F4343" t="str">
            <v>14CĐ-ĐT2</v>
          </cell>
          <cell r="G4343" t="str">
            <v xml:space="preserve"> </v>
          </cell>
          <cell r="H4343" t="str">
            <v>B</v>
          </cell>
        </row>
        <row r="4344">
          <cell r="B4344" t="str">
            <v>14D3010033</v>
          </cell>
          <cell r="C4344" t="str">
            <v xml:space="preserve">Đặng Viết  </v>
          </cell>
          <cell r="D4344" t="str">
            <v>Hân</v>
          </cell>
          <cell r="E4344" t="str">
            <v>05.06.96</v>
          </cell>
          <cell r="F4344" t="str">
            <v>14CĐ-ĐT2</v>
          </cell>
          <cell r="G4344" t="str">
            <v xml:space="preserve"> </v>
          </cell>
          <cell r="H4344" t="str">
            <v>B</v>
          </cell>
        </row>
        <row r="4345">
          <cell r="B4345" t="str">
            <v>14D3010036</v>
          </cell>
          <cell r="C4345" t="str">
            <v xml:space="preserve">Huỳnh Tấn  </v>
          </cell>
          <cell r="D4345" t="str">
            <v>Hiệp</v>
          </cell>
          <cell r="E4345" t="str">
            <v>22.01.96</v>
          </cell>
          <cell r="F4345" t="str">
            <v>14CĐ-ĐT2</v>
          </cell>
          <cell r="G4345" t="str">
            <v xml:space="preserve"> </v>
          </cell>
          <cell r="H4345" t="str">
            <v>B</v>
          </cell>
        </row>
        <row r="4346">
          <cell r="B4346" t="str">
            <v>14D3010037</v>
          </cell>
          <cell r="C4346" t="str">
            <v xml:space="preserve">Lưu Văn  </v>
          </cell>
          <cell r="D4346" t="str">
            <v>Hiếu</v>
          </cell>
          <cell r="E4346" t="str">
            <v>29.09.95</v>
          </cell>
          <cell r="F4346" t="str">
            <v>14CĐ-ĐT2</v>
          </cell>
          <cell r="G4346" t="str">
            <v xml:space="preserve"> </v>
          </cell>
          <cell r="H4346" t="str">
            <v>B</v>
          </cell>
        </row>
        <row r="4347">
          <cell r="B4347" t="str">
            <v>14D3010039</v>
          </cell>
          <cell r="C4347" t="str">
            <v xml:space="preserve">Nguyễn Quốc  </v>
          </cell>
          <cell r="D4347" t="str">
            <v>Hòa</v>
          </cell>
          <cell r="E4347" t="str">
            <v>14.04.96</v>
          </cell>
          <cell r="F4347" t="str">
            <v>14CĐ-ĐT2</v>
          </cell>
          <cell r="H4347" t="str">
            <v>A</v>
          </cell>
          <cell r="I4347" t="str">
            <v>con TB 4/4</v>
          </cell>
        </row>
        <row r="4348">
          <cell r="B4348" t="str">
            <v>14D3010110</v>
          </cell>
          <cell r="C4348" t="str">
            <v xml:space="preserve">Nguyễn Hữu </v>
          </cell>
          <cell r="D4348" t="str">
            <v>Huy</v>
          </cell>
          <cell r="E4348" t="str">
            <v>25.08.96</v>
          </cell>
          <cell r="F4348" t="str">
            <v>14CĐ-ĐT2</v>
          </cell>
          <cell r="G4348" t="str">
            <v xml:space="preserve"> </v>
          </cell>
          <cell r="H4348" t="str">
            <v>A</v>
          </cell>
        </row>
        <row r="4349">
          <cell r="B4349" t="str">
            <v>14D3010119</v>
          </cell>
          <cell r="C4349" t="str">
            <v>Võ</v>
          </cell>
          <cell r="D4349" t="str">
            <v>Khánh</v>
          </cell>
          <cell r="E4349" t="str">
            <v>29.07.96</v>
          </cell>
          <cell r="F4349" t="str">
            <v>14CĐ-ĐT2</v>
          </cell>
          <cell r="H4349" t="str">
            <v>B</v>
          </cell>
        </row>
        <row r="4350">
          <cell r="B4350" t="str">
            <v>14D3010042</v>
          </cell>
          <cell r="C4350" t="str">
            <v xml:space="preserve">Trần Công Tân </v>
          </cell>
          <cell r="D4350" t="str">
            <v>Khoa</v>
          </cell>
          <cell r="E4350" t="str">
            <v>02.10.96</v>
          </cell>
          <cell r="F4350" t="str">
            <v>14CĐ-ĐT2</v>
          </cell>
          <cell r="G4350" t="str">
            <v xml:space="preserve"> </v>
          </cell>
          <cell r="H4350" t="str">
            <v>A</v>
          </cell>
        </row>
        <row r="4351">
          <cell r="B4351" t="str">
            <v>14D3010043</v>
          </cell>
          <cell r="C4351" t="str">
            <v xml:space="preserve">Nguyễn Đình Duy </v>
          </cell>
          <cell r="D4351" t="str">
            <v>Khương</v>
          </cell>
          <cell r="E4351" t="str">
            <v>20.07.96</v>
          </cell>
          <cell r="F4351" t="str">
            <v>14CĐ-ĐT2</v>
          </cell>
          <cell r="G4351" t="str">
            <v xml:space="preserve"> </v>
          </cell>
          <cell r="H4351" t="str">
            <v>B</v>
          </cell>
        </row>
        <row r="4352">
          <cell r="B4352" t="str">
            <v>14D3010045</v>
          </cell>
          <cell r="C4352" t="str">
            <v xml:space="preserve">Võ Đình Trung </v>
          </cell>
          <cell r="D4352" t="str">
            <v>Kiên</v>
          </cell>
          <cell r="E4352" t="str">
            <v>26.05.95</v>
          </cell>
          <cell r="F4352" t="str">
            <v>14CĐ-ĐT2</v>
          </cell>
          <cell r="G4352" t="str">
            <v xml:space="preserve"> </v>
          </cell>
          <cell r="H4352" t="str">
            <v>B</v>
          </cell>
        </row>
        <row r="4353">
          <cell r="B4353" t="str">
            <v>14D3010046</v>
          </cell>
          <cell r="C4353" t="str">
            <v xml:space="preserve">Nguyễn Chí  </v>
          </cell>
          <cell r="D4353" t="str">
            <v>Kiệt</v>
          </cell>
          <cell r="E4353" t="str">
            <v>15.12.95</v>
          </cell>
          <cell r="F4353" t="str">
            <v>14CĐ-ĐT2</v>
          </cell>
          <cell r="G4353" t="str">
            <v xml:space="preserve"> </v>
          </cell>
          <cell r="H4353" t="str">
            <v>B</v>
          </cell>
        </row>
        <row r="4354">
          <cell r="B4354" t="str">
            <v>14D3010048</v>
          </cell>
          <cell r="C4354" t="str">
            <v>Đặng Hồng</v>
          </cell>
          <cell r="D4354" t="str">
            <v>Lâm</v>
          </cell>
          <cell r="E4354" t="str">
            <v>12.09.96</v>
          </cell>
          <cell r="F4354" t="str">
            <v>14CĐ-ĐT2</v>
          </cell>
          <cell r="H4354" t="str">
            <v>B</v>
          </cell>
        </row>
        <row r="4355">
          <cell r="B4355" t="str">
            <v>14D3010049</v>
          </cell>
          <cell r="C4355" t="str">
            <v xml:space="preserve">Nguyễn Thiếu  </v>
          </cell>
          <cell r="D4355" t="str">
            <v>Lâm</v>
          </cell>
          <cell r="E4355" t="str">
            <v>15.08.96</v>
          </cell>
          <cell r="F4355" t="str">
            <v>14CĐ-ĐT2</v>
          </cell>
          <cell r="G4355" t="str">
            <v xml:space="preserve"> </v>
          </cell>
          <cell r="H4355" t="str">
            <v>B</v>
          </cell>
        </row>
        <row r="4356">
          <cell r="B4356" t="str">
            <v>14D3010051</v>
          </cell>
          <cell r="C4356" t="str">
            <v xml:space="preserve">Lương Quốc  </v>
          </cell>
          <cell r="D4356" t="str">
            <v>Lộc</v>
          </cell>
          <cell r="E4356" t="str">
            <v>12.10.95</v>
          </cell>
          <cell r="F4356" t="str">
            <v>14CĐ-ĐT2</v>
          </cell>
          <cell r="H4356" t="str">
            <v>B</v>
          </cell>
        </row>
        <row r="4357">
          <cell r="B4357" t="str">
            <v>14D3010054</v>
          </cell>
          <cell r="C4357" t="str">
            <v xml:space="preserve">Trịnh Phi  </v>
          </cell>
          <cell r="D4357" t="str">
            <v>Long</v>
          </cell>
          <cell r="E4357" t="str">
            <v>16.05.96</v>
          </cell>
          <cell r="F4357" t="str">
            <v>14CĐ-ĐT2</v>
          </cell>
          <cell r="G4357" t="str">
            <v xml:space="preserve"> </v>
          </cell>
          <cell r="H4357" t="str">
            <v>B</v>
          </cell>
          <cell r="I4357" t="str">
            <v>con TB 4/4</v>
          </cell>
        </row>
        <row r="4358">
          <cell r="B4358" t="str">
            <v>14D3010055</v>
          </cell>
          <cell r="C4358" t="str">
            <v xml:space="preserve">Chương Hoàng  </v>
          </cell>
          <cell r="D4358" t="str">
            <v>Minh</v>
          </cell>
          <cell r="E4358" t="str">
            <v>07.03.96</v>
          </cell>
          <cell r="F4358" t="str">
            <v>14CĐ-ĐT2</v>
          </cell>
          <cell r="G4358" t="str">
            <v xml:space="preserve"> </v>
          </cell>
          <cell r="H4358" t="str">
            <v>A</v>
          </cell>
          <cell r="I4358" t="str">
            <v>DT.Hoa</v>
          </cell>
        </row>
        <row r="4359">
          <cell r="B4359" t="str">
            <v>14D3010057</v>
          </cell>
          <cell r="C4359" t="str">
            <v xml:space="preserve">Trần Thanh  </v>
          </cell>
          <cell r="D4359" t="str">
            <v>Minh</v>
          </cell>
          <cell r="E4359" t="str">
            <v>21.08.96</v>
          </cell>
          <cell r="F4359" t="str">
            <v>14CĐ-ĐT2</v>
          </cell>
          <cell r="G4359" t="str">
            <v xml:space="preserve"> </v>
          </cell>
          <cell r="H4359" t="str">
            <v>B</v>
          </cell>
        </row>
        <row r="4360">
          <cell r="B4360" t="str">
            <v>14D3010060</v>
          </cell>
          <cell r="C4360" t="str">
            <v>Trần Trương</v>
          </cell>
          <cell r="D4360" t="str">
            <v>Ngọc</v>
          </cell>
          <cell r="E4360" t="str">
            <v>01.01.96</v>
          </cell>
          <cell r="F4360" t="str">
            <v>14CĐ-ĐT2</v>
          </cell>
          <cell r="H4360" t="str">
            <v>B</v>
          </cell>
        </row>
        <row r="4361">
          <cell r="B4361" t="str">
            <v>14D3010061</v>
          </cell>
          <cell r="C4361" t="str">
            <v xml:space="preserve">Trần Văn  </v>
          </cell>
          <cell r="D4361" t="str">
            <v>Ngự</v>
          </cell>
          <cell r="E4361" t="str">
            <v>06.05.96</v>
          </cell>
          <cell r="F4361" t="str">
            <v>14CĐ-ĐT2</v>
          </cell>
          <cell r="G4361" t="str">
            <v xml:space="preserve"> </v>
          </cell>
          <cell r="H4361" t="str">
            <v>B</v>
          </cell>
        </row>
        <row r="4362">
          <cell r="B4362" t="str">
            <v>14D3010066</v>
          </cell>
          <cell r="C4362" t="str">
            <v xml:space="preserve">Đặng Minh  </v>
          </cell>
          <cell r="D4362" t="str">
            <v>Nhựt</v>
          </cell>
          <cell r="E4362" t="str">
            <v>20.10.95</v>
          </cell>
          <cell r="F4362" t="str">
            <v>14CĐ-ĐT2</v>
          </cell>
          <cell r="G4362" t="str">
            <v xml:space="preserve"> </v>
          </cell>
          <cell r="H4362" t="str">
            <v>B</v>
          </cell>
        </row>
        <row r="4363">
          <cell r="B4363" t="str">
            <v>14D3010067</v>
          </cell>
          <cell r="C4363" t="str">
            <v xml:space="preserve">Nguyễn   </v>
          </cell>
          <cell r="D4363" t="str">
            <v>Phát</v>
          </cell>
          <cell r="E4363" t="str">
            <v>05.06.96</v>
          </cell>
          <cell r="F4363" t="str">
            <v>14CĐ-ĐT2</v>
          </cell>
          <cell r="G4363" t="str">
            <v xml:space="preserve"> </v>
          </cell>
          <cell r="H4363" t="str">
            <v>B</v>
          </cell>
        </row>
        <row r="4364">
          <cell r="B4364" t="str">
            <v>14D3010069</v>
          </cell>
          <cell r="C4364" t="str">
            <v>Hồ Duy</v>
          </cell>
          <cell r="D4364" t="str">
            <v>Phước</v>
          </cell>
          <cell r="E4364" t="str">
            <v>01.06.95</v>
          </cell>
          <cell r="F4364" t="str">
            <v>14CĐ-ĐT2</v>
          </cell>
          <cell r="H4364" t="str">
            <v>B</v>
          </cell>
        </row>
        <row r="4365">
          <cell r="B4365" t="str">
            <v>14D3010072</v>
          </cell>
          <cell r="C4365" t="str">
            <v xml:space="preserve">Đoàn Việt  </v>
          </cell>
          <cell r="D4365" t="str">
            <v>Quang</v>
          </cell>
          <cell r="E4365" t="str">
            <v>15.12.96</v>
          </cell>
          <cell r="F4365" t="str">
            <v>14CĐ-ĐT2</v>
          </cell>
          <cell r="G4365" t="str">
            <v xml:space="preserve"> </v>
          </cell>
          <cell r="H4365" t="str">
            <v>B</v>
          </cell>
        </row>
        <row r="4366">
          <cell r="B4366" t="str">
            <v>14D3010073</v>
          </cell>
          <cell r="C4366" t="str">
            <v xml:space="preserve">Hà Cao  </v>
          </cell>
          <cell r="D4366" t="str">
            <v>Quyền</v>
          </cell>
          <cell r="E4366" t="str">
            <v>30.10.96</v>
          </cell>
          <cell r="F4366" t="str">
            <v>14CĐ-ĐT2</v>
          </cell>
          <cell r="G4366" t="str">
            <v xml:space="preserve"> </v>
          </cell>
          <cell r="H4366" t="str">
            <v>B</v>
          </cell>
        </row>
        <row r="4367">
          <cell r="B4367" t="str">
            <v>14D3010075</v>
          </cell>
          <cell r="C4367" t="str">
            <v xml:space="preserve">Nguyễn Thanh  </v>
          </cell>
          <cell r="D4367" t="str">
            <v>Sang</v>
          </cell>
          <cell r="E4367" t="str">
            <v>20.12.96</v>
          </cell>
          <cell r="F4367" t="str">
            <v>14CĐ-ĐT2</v>
          </cell>
          <cell r="G4367" t="str">
            <v xml:space="preserve"> </v>
          </cell>
          <cell r="H4367" t="str">
            <v>B</v>
          </cell>
        </row>
        <row r="4368">
          <cell r="B4368" t="str">
            <v>14D3010078</v>
          </cell>
          <cell r="C4368" t="str">
            <v xml:space="preserve">Huỳnh Thế  </v>
          </cell>
          <cell r="D4368" t="str">
            <v>Sơn</v>
          </cell>
          <cell r="E4368" t="str">
            <v>14.04.96</v>
          </cell>
          <cell r="F4368" t="str">
            <v>14CĐ-ĐT2</v>
          </cell>
          <cell r="G4368" t="str">
            <v xml:space="preserve"> </v>
          </cell>
          <cell r="H4368" t="str">
            <v>B</v>
          </cell>
        </row>
        <row r="4369">
          <cell r="B4369" t="str">
            <v>14D3010079</v>
          </cell>
          <cell r="C4369" t="str">
            <v xml:space="preserve">Nguyễn Ngọc  </v>
          </cell>
          <cell r="D4369" t="str">
            <v>Tâm</v>
          </cell>
          <cell r="E4369" t="str">
            <v>20.08.96</v>
          </cell>
          <cell r="F4369" t="str">
            <v>14CĐ-ĐT2</v>
          </cell>
          <cell r="G4369" t="str">
            <v xml:space="preserve"> </v>
          </cell>
          <cell r="H4369" t="str">
            <v>B</v>
          </cell>
        </row>
        <row r="4370">
          <cell r="B4370" t="str">
            <v>14D3010081</v>
          </cell>
          <cell r="C4370" t="str">
            <v xml:space="preserve">Nguyễn Hoàng  </v>
          </cell>
          <cell r="D4370" t="str">
            <v>Thắng</v>
          </cell>
          <cell r="E4370" t="str">
            <v>20.05.95</v>
          </cell>
          <cell r="F4370" t="str">
            <v>14CĐ-ĐT2</v>
          </cell>
          <cell r="G4370" t="str">
            <v xml:space="preserve"> </v>
          </cell>
          <cell r="H4370" t="str">
            <v>B</v>
          </cell>
        </row>
        <row r="4371">
          <cell r="B4371" t="str">
            <v>14D3010082</v>
          </cell>
          <cell r="C4371" t="str">
            <v xml:space="preserve">Dương Văn  </v>
          </cell>
          <cell r="D4371" t="str">
            <v>Thanh</v>
          </cell>
          <cell r="E4371" t="str">
            <v>12.08.96</v>
          </cell>
          <cell r="F4371" t="str">
            <v>14CĐ-ĐT2</v>
          </cell>
          <cell r="G4371" t="str">
            <v xml:space="preserve"> </v>
          </cell>
          <cell r="H4371" t="str">
            <v>B</v>
          </cell>
        </row>
        <row r="4372">
          <cell r="B4372" t="str">
            <v>14D3010084</v>
          </cell>
          <cell r="C4372" t="str">
            <v xml:space="preserve">Nguyễn Trung  </v>
          </cell>
          <cell r="D4372" t="str">
            <v>Thành</v>
          </cell>
          <cell r="E4372" t="str">
            <v>05.08.95</v>
          </cell>
          <cell r="F4372" t="str">
            <v>14CĐ-ĐT2</v>
          </cell>
          <cell r="G4372" t="str">
            <v xml:space="preserve"> </v>
          </cell>
          <cell r="H4372" t="str">
            <v>B</v>
          </cell>
        </row>
        <row r="4373">
          <cell r="B4373" t="str">
            <v>14D3010085</v>
          </cell>
          <cell r="C4373" t="str">
            <v xml:space="preserve">Nguyễn Đình  </v>
          </cell>
          <cell r="D4373" t="str">
            <v>Thịnh</v>
          </cell>
          <cell r="E4373" t="str">
            <v>06.05.96</v>
          </cell>
          <cell r="F4373" t="str">
            <v>14CĐ-ĐT2</v>
          </cell>
          <cell r="G4373" t="str">
            <v xml:space="preserve"> </v>
          </cell>
          <cell r="H4373" t="str">
            <v>A</v>
          </cell>
        </row>
        <row r="4374">
          <cell r="B4374" t="str">
            <v>14D3010087</v>
          </cell>
          <cell r="C4374" t="str">
            <v xml:space="preserve">Đinh Văn  </v>
          </cell>
          <cell r="D4374" t="str">
            <v>Thương</v>
          </cell>
          <cell r="E4374" t="str">
            <v>10.02.95</v>
          </cell>
          <cell r="F4374" t="str">
            <v>14CĐ-ĐT2</v>
          </cell>
          <cell r="G4374" t="str">
            <v xml:space="preserve"> </v>
          </cell>
          <cell r="H4374" t="str">
            <v>B</v>
          </cell>
        </row>
        <row r="4375">
          <cell r="B4375" t="str">
            <v>14D3010089</v>
          </cell>
          <cell r="C4375" t="str">
            <v xml:space="preserve">Nguyễn Minh  </v>
          </cell>
          <cell r="D4375" t="str">
            <v>Thương</v>
          </cell>
          <cell r="E4375" t="str">
            <v>25.11.95</v>
          </cell>
          <cell r="F4375" t="str">
            <v>14CĐ-ĐT2</v>
          </cell>
          <cell r="G4375" t="str">
            <v xml:space="preserve"> </v>
          </cell>
          <cell r="H4375" t="str">
            <v>B</v>
          </cell>
        </row>
        <row r="4376">
          <cell r="B4376" t="str">
            <v>14D3010090</v>
          </cell>
          <cell r="C4376" t="str">
            <v xml:space="preserve">Huỳnh Trung  </v>
          </cell>
          <cell r="D4376" t="str">
            <v>Tiến</v>
          </cell>
          <cell r="E4376" t="str">
            <v>04.01.96</v>
          </cell>
          <cell r="F4376" t="str">
            <v>14CĐ-ĐT2</v>
          </cell>
          <cell r="G4376" t="str">
            <v xml:space="preserve"> </v>
          </cell>
          <cell r="H4376" t="str">
            <v>B</v>
          </cell>
        </row>
        <row r="4377">
          <cell r="B4377" t="str">
            <v>14D3010091</v>
          </cell>
          <cell r="C4377" t="str">
            <v>Nguyễn Văn</v>
          </cell>
          <cell r="D4377" t="str">
            <v>Tiến</v>
          </cell>
          <cell r="E4377" t="str">
            <v>26.01.94</v>
          </cell>
          <cell r="F4377" t="str">
            <v>14CĐ-ĐT2</v>
          </cell>
          <cell r="H4377" t="str">
            <v>B</v>
          </cell>
        </row>
        <row r="4378">
          <cell r="B4378" t="str">
            <v>14D3010112</v>
          </cell>
          <cell r="C4378" t="str">
            <v xml:space="preserve">Dương Văn </v>
          </cell>
          <cell r="D4378" t="str">
            <v>Tín</v>
          </cell>
          <cell r="E4378" t="str">
            <v>09.06.96</v>
          </cell>
          <cell r="F4378" t="str">
            <v>14CĐ-ĐT2</v>
          </cell>
          <cell r="G4378" t="str">
            <v xml:space="preserve"> </v>
          </cell>
          <cell r="H4378" t="str">
            <v>B</v>
          </cell>
        </row>
        <row r="4379">
          <cell r="B4379" t="str">
            <v>14D3010093</v>
          </cell>
          <cell r="C4379" t="str">
            <v xml:space="preserve">Cao Minh  </v>
          </cell>
          <cell r="D4379" t="str">
            <v>Toàn</v>
          </cell>
          <cell r="E4379" t="str">
            <v>25.04.95</v>
          </cell>
          <cell r="F4379" t="str">
            <v>14CĐ-ĐT2</v>
          </cell>
          <cell r="G4379" t="str">
            <v xml:space="preserve"> </v>
          </cell>
          <cell r="H4379" t="str">
            <v>B</v>
          </cell>
        </row>
        <row r="4380">
          <cell r="B4380" t="str">
            <v>14D3010096</v>
          </cell>
          <cell r="C4380" t="str">
            <v xml:space="preserve">Ngô Minh  </v>
          </cell>
          <cell r="D4380" t="str">
            <v>Trí</v>
          </cell>
          <cell r="E4380" t="str">
            <v>19.07.96</v>
          </cell>
          <cell r="F4380" t="str">
            <v>14CĐ-ĐT2</v>
          </cell>
          <cell r="G4380" t="str">
            <v xml:space="preserve"> </v>
          </cell>
          <cell r="H4380" t="str">
            <v>B</v>
          </cell>
        </row>
        <row r="4381">
          <cell r="B4381" t="str">
            <v>14D3010097</v>
          </cell>
          <cell r="C4381" t="str">
            <v xml:space="preserve">Phạm Văn  </v>
          </cell>
          <cell r="D4381" t="str">
            <v>Trị</v>
          </cell>
          <cell r="E4381" t="str">
            <v>21.01.96</v>
          </cell>
          <cell r="F4381" t="str">
            <v>14CĐ-ĐT2</v>
          </cell>
          <cell r="G4381" t="str">
            <v xml:space="preserve"> </v>
          </cell>
          <cell r="H4381" t="str">
            <v>B</v>
          </cell>
        </row>
        <row r="4382">
          <cell r="B4382" t="str">
            <v>14D3010098</v>
          </cell>
          <cell r="C4382" t="str">
            <v xml:space="preserve">Phan Minh  </v>
          </cell>
          <cell r="D4382" t="str">
            <v>Trí</v>
          </cell>
          <cell r="E4382" t="str">
            <v>19.11.96</v>
          </cell>
          <cell r="F4382" t="str">
            <v>14CĐ-ĐT2</v>
          </cell>
          <cell r="G4382" t="str">
            <v xml:space="preserve"> </v>
          </cell>
          <cell r="H4382" t="str">
            <v>B</v>
          </cell>
        </row>
        <row r="4383">
          <cell r="B4383" t="str">
            <v>14D3010099</v>
          </cell>
          <cell r="C4383" t="str">
            <v xml:space="preserve">Hà Văn  </v>
          </cell>
          <cell r="D4383" t="str">
            <v>Trực</v>
          </cell>
          <cell r="E4383" t="str">
            <v>10.02.96</v>
          </cell>
          <cell r="F4383" t="str">
            <v>14CĐ-ĐT2</v>
          </cell>
          <cell r="G4383" t="str">
            <v xml:space="preserve"> </v>
          </cell>
          <cell r="H4383" t="str">
            <v>B</v>
          </cell>
        </row>
        <row r="4384">
          <cell r="B4384" t="str">
            <v>14D3010101</v>
          </cell>
          <cell r="C4384" t="str">
            <v xml:space="preserve">Nguyễn Thanh  </v>
          </cell>
          <cell r="D4384" t="str">
            <v>Truyền</v>
          </cell>
          <cell r="E4384" t="str">
            <v>10.10.96</v>
          </cell>
          <cell r="F4384" t="str">
            <v>14CĐ-ĐT2</v>
          </cell>
          <cell r="G4384" t="str">
            <v xml:space="preserve"> </v>
          </cell>
          <cell r="H4384" t="str">
            <v>B</v>
          </cell>
        </row>
        <row r="4385">
          <cell r="B4385" t="str">
            <v>14D3010102</v>
          </cell>
          <cell r="C4385" t="str">
            <v xml:space="preserve">Nguyễn   </v>
          </cell>
          <cell r="D4385" t="str">
            <v>Tú</v>
          </cell>
          <cell r="E4385" t="str">
            <v>28.02.95</v>
          </cell>
          <cell r="F4385" t="str">
            <v>14CĐ-ĐT2</v>
          </cell>
          <cell r="G4385" t="str">
            <v xml:space="preserve"> </v>
          </cell>
          <cell r="H4385" t="str">
            <v>B</v>
          </cell>
        </row>
        <row r="4386">
          <cell r="B4386" t="str">
            <v>14D3010103</v>
          </cell>
          <cell r="C4386" t="str">
            <v xml:space="preserve">Phạm Ngọc  </v>
          </cell>
          <cell r="D4386" t="str">
            <v>Tú</v>
          </cell>
          <cell r="E4386" t="str">
            <v>25.05.96</v>
          </cell>
          <cell r="F4386" t="str">
            <v>14CĐ-ĐT2</v>
          </cell>
          <cell r="G4386" t="str">
            <v xml:space="preserve"> </v>
          </cell>
          <cell r="H4386" t="str">
            <v>B</v>
          </cell>
        </row>
        <row r="4387">
          <cell r="B4387" t="str">
            <v>14D3010105</v>
          </cell>
          <cell r="C4387" t="str">
            <v xml:space="preserve">Huỳnh Anh  </v>
          </cell>
          <cell r="D4387" t="str">
            <v>Tuấn</v>
          </cell>
          <cell r="E4387" t="str">
            <v>08.01.95</v>
          </cell>
          <cell r="F4387" t="str">
            <v>14CĐ-ĐT2</v>
          </cell>
          <cell r="H4387" t="str">
            <v>B</v>
          </cell>
        </row>
        <row r="4388">
          <cell r="B4388" t="str">
            <v>14D3010120</v>
          </cell>
          <cell r="C4388" t="str">
            <v>Lê Văn</v>
          </cell>
          <cell r="D4388" t="str">
            <v>Tuấn</v>
          </cell>
          <cell r="E4388" t="str">
            <v>01.01.96</v>
          </cell>
          <cell r="F4388" t="str">
            <v>14CĐ-ĐT2</v>
          </cell>
          <cell r="H4388" t="str">
            <v>B</v>
          </cell>
        </row>
        <row r="4389">
          <cell r="B4389" t="str">
            <v>14D3010107</v>
          </cell>
          <cell r="C4389" t="str">
            <v>Nguyễn Văn</v>
          </cell>
          <cell r="D4389" t="str">
            <v>Tuấn</v>
          </cell>
          <cell r="E4389" t="str">
            <v>06.05.96</v>
          </cell>
          <cell r="F4389" t="str">
            <v>14CĐ-ĐT2</v>
          </cell>
          <cell r="H4389" t="str">
            <v>B</v>
          </cell>
        </row>
        <row r="4390">
          <cell r="B4390" t="str">
            <v>14D3010108</v>
          </cell>
          <cell r="C4390" t="str">
            <v xml:space="preserve">Nguyễn Thanh  </v>
          </cell>
          <cell r="D4390" t="str">
            <v>Tùng</v>
          </cell>
          <cell r="E4390" t="str">
            <v>11.06.96</v>
          </cell>
          <cell r="F4390" t="str">
            <v>14CĐ-ĐT2</v>
          </cell>
          <cell r="G4390" t="str">
            <v xml:space="preserve"> </v>
          </cell>
          <cell r="H4390" t="str">
            <v>A</v>
          </cell>
        </row>
        <row r="4391">
          <cell r="B4391" t="str">
            <v>14D301Đ022</v>
          </cell>
          <cell r="C4391" t="str">
            <v xml:space="preserve">Nguyễn Văn  </v>
          </cell>
          <cell r="D4391" t="str">
            <v>An</v>
          </cell>
          <cell r="E4391" t="str">
            <v>19.05.96</v>
          </cell>
          <cell r="F4391" t="str">
            <v>14CĐ-Đ1</v>
          </cell>
          <cell r="G4391" t="str">
            <v xml:space="preserve"> </v>
          </cell>
          <cell r="H4391" t="str">
            <v>B</v>
          </cell>
        </row>
        <row r="4392">
          <cell r="B4392" t="str">
            <v>14D301Đ024</v>
          </cell>
          <cell r="C4392" t="str">
            <v xml:space="preserve">Thái Nhật  </v>
          </cell>
          <cell r="D4392" t="str">
            <v>Anh</v>
          </cell>
          <cell r="E4392" t="str">
            <v>03.07.95</v>
          </cell>
          <cell r="F4392" t="str">
            <v>14CĐ-Đ1</v>
          </cell>
          <cell r="G4392" t="str">
            <v xml:space="preserve"> </v>
          </cell>
          <cell r="H4392" t="str">
            <v>B</v>
          </cell>
        </row>
        <row r="4393">
          <cell r="B4393" t="str">
            <v>14D301Đ026</v>
          </cell>
          <cell r="C4393" t="str">
            <v xml:space="preserve">Huỳnh Hoài  </v>
          </cell>
          <cell r="D4393" t="str">
            <v>Ân</v>
          </cell>
          <cell r="E4393" t="str">
            <v>14.06.96</v>
          </cell>
          <cell r="F4393" t="str">
            <v>14CĐ-Đ1</v>
          </cell>
          <cell r="G4393" t="str">
            <v xml:space="preserve"> </v>
          </cell>
          <cell r="H4393" t="str">
            <v>B</v>
          </cell>
        </row>
        <row r="4394">
          <cell r="B4394" t="str">
            <v>14D301Đ028</v>
          </cell>
          <cell r="C4394" t="str">
            <v>Phạm Thiên</v>
          </cell>
          <cell r="D4394" t="str">
            <v>Ân</v>
          </cell>
          <cell r="E4394" t="str">
            <v>05.01.96</v>
          </cell>
          <cell r="F4394" t="str">
            <v>14CĐ-Đ1</v>
          </cell>
          <cell r="H4394" t="str">
            <v>B</v>
          </cell>
        </row>
        <row r="4395">
          <cell r="B4395" t="str">
            <v>14D301Đ030</v>
          </cell>
          <cell r="C4395" t="str">
            <v xml:space="preserve">Hồ Gia  </v>
          </cell>
          <cell r="D4395" t="str">
            <v>Bảo</v>
          </cell>
          <cell r="E4395" t="str">
            <v>25.05.96</v>
          </cell>
          <cell r="F4395" t="str">
            <v>14CĐ-Đ1</v>
          </cell>
          <cell r="G4395" t="str">
            <v xml:space="preserve"> </v>
          </cell>
          <cell r="H4395" t="str">
            <v>B</v>
          </cell>
        </row>
        <row r="4396">
          <cell r="B4396" t="str">
            <v>14D301Đ032</v>
          </cell>
          <cell r="C4396" t="str">
            <v xml:space="preserve">Lê Cao  </v>
          </cell>
          <cell r="D4396" t="str">
            <v>Cường</v>
          </cell>
          <cell r="E4396" t="str">
            <v>08.09.96</v>
          </cell>
          <cell r="F4396" t="str">
            <v>14CĐ-Đ1</v>
          </cell>
          <cell r="G4396" t="str">
            <v xml:space="preserve"> </v>
          </cell>
          <cell r="H4396" t="str">
            <v>B</v>
          </cell>
        </row>
        <row r="4397">
          <cell r="B4397" t="str">
            <v>14D301Đ107</v>
          </cell>
          <cell r="C4397" t="str">
            <v xml:space="preserve">Đỗ Trọng </v>
          </cell>
          <cell r="D4397" t="str">
            <v>Dũng</v>
          </cell>
          <cell r="E4397" t="str">
            <v>05.09.96</v>
          </cell>
          <cell r="F4397" t="str">
            <v>14CĐ-Đ1</v>
          </cell>
          <cell r="H4397" t="str">
            <v>B</v>
          </cell>
        </row>
        <row r="4398">
          <cell r="B4398" t="str">
            <v>14D301Đ001</v>
          </cell>
          <cell r="C4398" t="str">
            <v>Lê Khắc</v>
          </cell>
          <cell r="D4398" t="str">
            <v>Dũng</v>
          </cell>
          <cell r="E4398" t="str">
            <v>10.05.96</v>
          </cell>
          <cell r="F4398" t="str">
            <v>14CĐ-Đ1</v>
          </cell>
          <cell r="G4398" t="str">
            <v xml:space="preserve"> </v>
          </cell>
          <cell r="H4398" t="str">
            <v>B</v>
          </cell>
        </row>
        <row r="4399">
          <cell r="B4399" t="str">
            <v>14D301Đ034</v>
          </cell>
          <cell r="C4399" t="str">
            <v xml:space="preserve">Bùi Lê Quang </v>
          </cell>
          <cell r="D4399" t="str">
            <v>Duy</v>
          </cell>
          <cell r="E4399" t="str">
            <v>23.01.96</v>
          </cell>
          <cell r="F4399" t="str">
            <v>14CĐ-Đ1</v>
          </cell>
          <cell r="G4399" t="str">
            <v xml:space="preserve"> </v>
          </cell>
          <cell r="H4399" t="str">
            <v>B</v>
          </cell>
        </row>
        <row r="4400">
          <cell r="B4400" t="str">
            <v>14D301Đ002</v>
          </cell>
          <cell r="C4400" t="str">
            <v>Nguyễn Đình</v>
          </cell>
          <cell r="D4400" t="str">
            <v>Đại</v>
          </cell>
          <cell r="E4400" t="str">
            <v>31.10.96</v>
          </cell>
          <cell r="F4400" t="str">
            <v>14CĐ-Đ1</v>
          </cell>
          <cell r="G4400" t="str">
            <v xml:space="preserve"> </v>
          </cell>
          <cell r="H4400" t="str">
            <v>B</v>
          </cell>
        </row>
        <row r="4401">
          <cell r="B4401" t="str">
            <v>14D301Đ036</v>
          </cell>
          <cell r="C4401" t="str">
            <v xml:space="preserve">Phạm Ngọc  </v>
          </cell>
          <cell r="D4401" t="str">
            <v>Đan</v>
          </cell>
          <cell r="E4401" t="str">
            <v>11.02.96</v>
          </cell>
          <cell r="F4401" t="str">
            <v>14CĐ-Đ1</v>
          </cell>
          <cell r="G4401" t="str">
            <v xml:space="preserve"> </v>
          </cell>
          <cell r="H4401" t="str">
            <v>B</v>
          </cell>
        </row>
        <row r="4402">
          <cell r="B4402" t="str">
            <v>14D301Đ038</v>
          </cell>
          <cell r="C4402" t="str">
            <v xml:space="preserve">Nguyễn Thành  </v>
          </cell>
          <cell r="D4402" t="str">
            <v>Đạt</v>
          </cell>
          <cell r="E4402" t="str">
            <v>24.09.96</v>
          </cell>
          <cell r="F4402" t="str">
            <v>14CĐ-Đ1</v>
          </cell>
          <cell r="G4402" t="str">
            <v xml:space="preserve"> </v>
          </cell>
          <cell r="H4402" t="str">
            <v>B</v>
          </cell>
        </row>
        <row r="4403">
          <cell r="B4403" t="str">
            <v>14D301Đ040</v>
          </cell>
          <cell r="C4403" t="str">
            <v xml:space="preserve">Trương Thành  </v>
          </cell>
          <cell r="D4403" t="str">
            <v>Đạt</v>
          </cell>
          <cell r="E4403" t="str">
            <v>19.10.96</v>
          </cell>
          <cell r="F4403" t="str">
            <v>14CĐ-Đ1</v>
          </cell>
          <cell r="G4403" t="str">
            <v xml:space="preserve"> </v>
          </cell>
          <cell r="H4403" t="str">
            <v>A</v>
          </cell>
        </row>
        <row r="4404">
          <cell r="B4404" t="str">
            <v>14D301Đ004</v>
          </cell>
          <cell r="C4404" t="str">
            <v>Phan Xuân</v>
          </cell>
          <cell r="D4404" t="str">
            <v>Đức</v>
          </cell>
          <cell r="E4404" t="str">
            <v>22.10.96</v>
          </cell>
          <cell r="F4404" t="str">
            <v>14CĐ-Đ1</v>
          </cell>
          <cell r="G4404" t="str">
            <v xml:space="preserve"> </v>
          </cell>
          <cell r="H4404" t="str">
            <v>B</v>
          </cell>
        </row>
        <row r="4405">
          <cell r="B4405" t="str">
            <v>14D301Đ005</v>
          </cell>
          <cell r="C4405" t="str">
            <v>Nguyễn Vĩnh</v>
          </cell>
          <cell r="D4405" t="str">
            <v>Hảo</v>
          </cell>
          <cell r="E4405" t="str">
            <v>29.09.95</v>
          </cell>
          <cell r="F4405" t="str">
            <v>14CĐ-Đ1</v>
          </cell>
          <cell r="G4405" t="str">
            <v xml:space="preserve"> </v>
          </cell>
          <cell r="H4405" t="str">
            <v>A</v>
          </cell>
        </row>
        <row r="4406">
          <cell r="B4406" t="str">
            <v>14D301Đ042</v>
          </cell>
          <cell r="C4406" t="str">
            <v xml:space="preserve">Phùng Văn  </v>
          </cell>
          <cell r="D4406" t="str">
            <v>Hiền</v>
          </cell>
          <cell r="E4406" t="str">
            <v>19.11.96</v>
          </cell>
          <cell r="F4406" t="str">
            <v>14CĐ-Đ1</v>
          </cell>
          <cell r="G4406" t="str">
            <v xml:space="preserve"> </v>
          </cell>
          <cell r="H4406" t="str">
            <v>B</v>
          </cell>
        </row>
        <row r="4407">
          <cell r="B4407" t="str">
            <v>14D301Đ006</v>
          </cell>
          <cell r="C4407" t="str">
            <v>Trần Minh</v>
          </cell>
          <cell r="D4407" t="str">
            <v>Hiếu</v>
          </cell>
          <cell r="E4407" t="str">
            <v>07.12.95</v>
          </cell>
          <cell r="F4407" t="str">
            <v>14CĐ-Đ1</v>
          </cell>
          <cell r="G4407" t="str">
            <v xml:space="preserve"> </v>
          </cell>
          <cell r="H4407" t="str">
            <v>A</v>
          </cell>
        </row>
        <row r="4408">
          <cell r="B4408" t="str">
            <v>14D301Đ007</v>
          </cell>
          <cell r="C4408" t="str">
            <v>Trần Vũ Hải</v>
          </cell>
          <cell r="D4408" t="str">
            <v>Hồ</v>
          </cell>
          <cell r="E4408" t="str">
            <v>12.07.95</v>
          </cell>
          <cell r="F4408" t="str">
            <v>14CĐ-Đ1</v>
          </cell>
          <cell r="H4408" t="str">
            <v>A</v>
          </cell>
        </row>
        <row r="4409">
          <cell r="B4409" t="str">
            <v>14D301Đ008</v>
          </cell>
          <cell r="C4409" t="str">
            <v>Lê Đức</v>
          </cell>
          <cell r="D4409" t="str">
            <v>Hòa</v>
          </cell>
          <cell r="E4409" t="str">
            <v>10.06.96</v>
          </cell>
          <cell r="F4409" t="str">
            <v>14CĐ-Đ1</v>
          </cell>
          <cell r="G4409" t="str">
            <v xml:space="preserve"> </v>
          </cell>
          <cell r="H4409" t="str">
            <v>B</v>
          </cell>
        </row>
        <row r="4410">
          <cell r="B4410" t="str">
            <v>14D301Đ044</v>
          </cell>
          <cell r="C4410" t="str">
            <v xml:space="preserve">Nguyễn Văn  </v>
          </cell>
          <cell r="D4410" t="str">
            <v>Hóa</v>
          </cell>
          <cell r="E4410" t="str">
            <v>14.04.96</v>
          </cell>
          <cell r="F4410" t="str">
            <v>14CĐ-Đ1</v>
          </cell>
          <cell r="G4410" t="str">
            <v xml:space="preserve"> </v>
          </cell>
          <cell r="H4410" t="str">
            <v>B</v>
          </cell>
        </row>
        <row r="4411">
          <cell r="B4411" t="str">
            <v>14D301Đ046</v>
          </cell>
          <cell r="C4411" t="str">
            <v xml:space="preserve">Vũ Thái  </v>
          </cell>
          <cell r="D4411" t="str">
            <v>Hòa</v>
          </cell>
          <cell r="E4411" t="str">
            <v>04.01.93</v>
          </cell>
          <cell r="F4411" t="str">
            <v>14CĐ-Đ1</v>
          </cell>
          <cell r="G4411" t="str">
            <v xml:space="preserve"> </v>
          </cell>
          <cell r="H4411" t="str">
            <v>B</v>
          </cell>
        </row>
        <row r="4412">
          <cell r="B4412" t="str">
            <v>14D301Đ048</v>
          </cell>
          <cell r="C4412" t="str">
            <v xml:space="preserve">Trần Nhật  </v>
          </cell>
          <cell r="D4412" t="str">
            <v>Hoàng</v>
          </cell>
          <cell r="E4412" t="str">
            <v>06.08.96</v>
          </cell>
          <cell r="F4412" t="str">
            <v>14CĐ-Đ1</v>
          </cell>
          <cell r="G4412" t="str">
            <v xml:space="preserve"> </v>
          </cell>
          <cell r="H4412" t="str">
            <v>B</v>
          </cell>
        </row>
        <row r="4413">
          <cell r="B4413" t="str">
            <v>14D301Đ108</v>
          </cell>
          <cell r="C4413" t="str">
            <v xml:space="preserve">Lê Cảnh </v>
          </cell>
          <cell r="D4413" t="str">
            <v>Hưng</v>
          </cell>
          <cell r="E4413" t="str">
            <v>07.04.95</v>
          </cell>
          <cell r="F4413" t="str">
            <v>14CĐ-Đ1</v>
          </cell>
          <cell r="G4413" t="str">
            <v xml:space="preserve"> </v>
          </cell>
          <cell r="H4413" t="str">
            <v>A</v>
          </cell>
        </row>
        <row r="4414">
          <cell r="B4414" t="str">
            <v>14D301Đ050</v>
          </cell>
          <cell r="C4414" t="str">
            <v>Lê Nhật</v>
          </cell>
          <cell r="D4414" t="str">
            <v>Hưng</v>
          </cell>
          <cell r="E4414" t="str">
            <v>26.02.96</v>
          </cell>
          <cell r="F4414" t="str">
            <v>14CĐ-Đ1</v>
          </cell>
          <cell r="H4414" t="str">
            <v>B</v>
          </cell>
        </row>
        <row r="4415">
          <cell r="B4415" t="str">
            <v>14D301Đ052</v>
          </cell>
          <cell r="C4415" t="str">
            <v>Đoàn Gia</v>
          </cell>
          <cell r="D4415" t="str">
            <v>Huy</v>
          </cell>
          <cell r="E4415" t="str">
            <v>02.07.96</v>
          </cell>
          <cell r="F4415" t="str">
            <v>14CĐ-Đ1</v>
          </cell>
          <cell r="H4415" t="str">
            <v>B</v>
          </cell>
        </row>
        <row r="4416">
          <cell r="B4416" t="str">
            <v>14D301Đ054</v>
          </cell>
          <cell r="C4416" t="str">
            <v xml:space="preserve">Trần Minh  </v>
          </cell>
          <cell r="D4416" t="str">
            <v>Khang</v>
          </cell>
          <cell r="E4416" t="str">
            <v>27.09.96</v>
          </cell>
          <cell r="F4416" t="str">
            <v>14CĐ-Đ1</v>
          </cell>
          <cell r="G4416" t="str">
            <v xml:space="preserve"> </v>
          </cell>
          <cell r="H4416" t="str">
            <v>A</v>
          </cell>
        </row>
        <row r="4417">
          <cell r="B4417" t="str">
            <v>14D301Đ009</v>
          </cell>
          <cell r="C4417" t="str">
            <v>Hoàng Quốc Duy</v>
          </cell>
          <cell r="D4417" t="str">
            <v>Khương</v>
          </cell>
          <cell r="E4417" t="str">
            <v>03.12.96</v>
          </cell>
          <cell r="F4417" t="str">
            <v>14CĐ-Đ1</v>
          </cell>
          <cell r="G4417" t="str">
            <v xml:space="preserve"> </v>
          </cell>
          <cell r="H4417" t="str">
            <v>A</v>
          </cell>
        </row>
        <row r="4418">
          <cell r="B4418" t="str">
            <v>14D301Đ021</v>
          </cell>
          <cell r="C4418" t="str">
            <v>Nguyễn Hữu</v>
          </cell>
          <cell r="D4418" t="str">
            <v>Lộc</v>
          </cell>
          <cell r="E4418" t="str">
            <v>12.04.95</v>
          </cell>
          <cell r="F4418" t="str">
            <v>14CĐ-Đ1</v>
          </cell>
          <cell r="G4418" t="str">
            <v xml:space="preserve"> </v>
          </cell>
          <cell r="H4418" t="str">
            <v>B</v>
          </cell>
        </row>
        <row r="4419">
          <cell r="B4419" t="str">
            <v>14D301Đ056</v>
          </cell>
          <cell r="C4419" t="str">
            <v xml:space="preserve">Nguyễn Ngô Đình </v>
          </cell>
          <cell r="D4419" t="str">
            <v>Long</v>
          </cell>
          <cell r="E4419" t="str">
            <v>08.11.96</v>
          </cell>
          <cell r="F4419" t="str">
            <v>14CĐ-Đ1</v>
          </cell>
          <cell r="G4419" t="str">
            <v xml:space="preserve"> </v>
          </cell>
          <cell r="H4419" t="str">
            <v>B</v>
          </cell>
        </row>
        <row r="4420">
          <cell r="B4420" t="str">
            <v>14D301Đ058</v>
          </cell>
          <cell r="C4420" t="str">
            <v xml:space="preserve">Trần Thanh  </v>
          </cell>
          <cell r="D4420" t="str">
            <v>Mộng</v>
          </cell>
          <cell r="E4420" t="str">
            <v>10.06.96</v>
          </cell>
          <cell r="F4420" t="str">
            <v>14CĐ-Đ1</v>
          </cell>
          <cell r="G4420" t="str">
            <v xml:space="preserve"> </v>
          </cell>
          <cell r="H4420" t="str">
            <v>B</v>
          </cell>
        </row>
        <row r="4421">
          <cell r="B4421" t="str">
            <v>14D301Đ060</v>
          </cell>
          <cell r="C4421" t="str">
            <v xml:space="preserve">Nguyễn Trọng  </v>
          </cell>
          <cell r="D4421" t="str">
            <v>Nghĩa</v>
          </cell>
          <cell r="E4421" t="str">
            <v>09.02.96</v>
          </cell>
          <cell r="F4421" t="str">
            <v>14CĐ-Đ1</v>
          </cell>
          <cell r="G4421" t="str">
            <v xml:space="preserve"> </v>
          </cell>
          <cell r="H4421" t="str">
            <v>B</v>
          </cell>
        </row>
        <row r="4422">
          <cell r="B4422" t="str">
            <v>14D301Đ113</v>
          </cell>
          <cell r="C4422" t="str">
            <v xml:space="preserve">Đoàn Lê Trọng </v>
          </cell>
          <cell r="D4422" t="str">
            <v>Nhân</v>
          </cell>
          <cell r="E4422" t="str">
            <v>26.10.96</v>
          </cell>
          <cell r="F4422" t="str">
            <v>14CĐ-Đ1</v>
          </cell>
          <cell r="G4422" t="str">
            <v xml:space="preserve"> </v>
          </cell>
          <cell r="H4422" t="str">
            <v>B</v>
          </cell>
        </row>
        <row r="4423">
          <cell r="B4423" t="str">
            <v>14D301Đ010</v>
          </cell>
          <cell r="C4423" t="str">
            <v>Bùi Trường</v>
          </cell>
          <cell r="D4423" t="str">
            <v>Nhật</v>
          </cell>
          <cell r="E4423" t="str">
            <v>30.11.96</v>
          </cell>
          <cell r="F4423" t="str">
            <v>14CĐ-Đ1</v>
          </cell>
          <cell r="G4423" t="str">
            <v xml:space="preserve"> </v>
          </cell>
          <cell r="H4423" t="str">
            <v>B</v>
          </cell>
        </row>
        <row r="4424">
          <cell r="B4424" t="str">
            <v>14D301Đ062</v>
          </cell>
          <cell r="C4424" t="str">
            <v xml:space="preserve">Bùi Tiến  </v>
          </cell>
          <cell r="D4424" t="str">
            <v>Phát</v>
          </cell>
          <cell r="E4424" t="str">
            <v>28.10.96</v>
          </cell>
          <cell r="F4424" t="str">
            <v>14CĐ-Đ1</v>
          </cell>
          <cell r="G4424" t="str">
            <v xml:space="preserve"> </v>
          </cell>
          <cell r="H4424" t="str">
            <v>A</v>
          </cell>
        </row>
        <row r="4425">
          <cell r="B4425" t="str">
            <v>14D301Đ066</v>
          </cell>
          <cell r="C4425" t="str">
            <v xml:space="preserve">Nguyễn Hữu  </v>
          </cell>
          <cell r="D4425" t="str">
            <v>Phúc</v>
          </cell>
          <cell r="E4425" t="str">
            <v>08.04.95</v>
          </cell>
          <cell r="F4425" t="str">
            <v>14CĐ-Đ1</v>
          </cell>
          <cell r="G4425" t="str">
            <v xml:space="preserve"> </v>
          </cell>
          <cell r="H4425" t="str">
            <v>A</v>
          </cell>
        </row>
        <row r="4426">
          <cell r="B4426" t="str">
            <v>14D301Đ011</v>
          </cell>
          <cell r="C4426" t="str">
            <v>Nguyễn Trương Thế</v>
          </cell>
          <cell r="D4426" t="str">
            <v>Phúc</v>
          </cell>
          <cell r="E4426" t="str">
            <v>20.12.95</v>
          </cell>
          <cell r="F4426" t="str">
            <v>14CĐ-Đ1</v>
          </cell>
          <cell r="G4426" t="str">
            <v xml:space="preserve"> </v>
          </cell>
          <cell r="H4426" t="str">
            <v>A</v>
          </cell>
        </row>
        <row r="4427">
          <cell r="B4427" t="str">
            <v>14D301Đ110</v>
          </cell>
          <cell r="C4427" t="str">
            <v>Đặng Đình</v>
          </cell>
          <cell r="D4427" t="str">
            <v>Quốc</v>
          </cell>
          <cell r="E4427" t="str">
            <v>15.10.96</v>
          </cell>
          <cell r="F4427" t="str">
            <v>14CĐ-Đ1</v>
          </cell>
          <cell r="H4427" t="str">
            <v>A</v>
          </cell>
        </row>
        <row r="4428">
          <cell r="B4428" t="str">
            <v>14D301Đ068</v>
          </cell>
          <cell r="C4428" t="str">
            <v xml:space="preserve">Hoàng Quốc  </v>
          </cell>
          <cell r="D4428" t="str">
            <v>Sang</v>
          </cell>
          <cell r="E4428" t="str">
            <v>15.12.94</v>
          </cell>
          <cell r="F4428" t="str">
            <v>14CĐ-Đ1</v>
          </cell>
          <cell r="G4428" t="str">
            <v xml:space="preserve"> </v>
          </cell>
          <cell r="H4428" t="str">
            <v>B</v>
          </cell>
        </row>
        <row r="4429">
          <cell r="B4429" t="str">
            <v>14D301Đ070</v>
          </cell>
          <cell r="C4429" t="str">
            <v xml:space="preserve">Nguyễn Tân Mạnh </v>
          </cell>
          <cell r="D4429" t="str">
            <v>Sang</v>
          </cell>
          <cell r="E4429" t="str">
            <v>17.07.95</v>
          </cell>
          <cell r="F4429" t="str">
            <v>14CĐ-Đ1</v>
          </cell>
          <cell r="G4429" t="str">
            <v xml:space="preserve"> </v>
          </cell>
          <cell r="H4429" t="str">
            <v>B</v>
          </cell>
        </row>
        <row r="4430">
          <cell r="B4430" t="str">
            <v>14D301Đ012</v>
          </cell>
          <cell r="C4430" t="str">
            <v>Nguyễn Văn</v>
          </cell>
          <cell r="D4430" t="str">
            <v>Sinh</v>
          </cell>
          <cell r="E4430" t="str">
            <v>11.11.96</v>
          </cell>
          <cell r="F4430" t="str">
            <v>14CĐ-Đ1</v>
          </cell>
          <cell r="G4430" t="str">
            <v xml:space="preserve"> </v>
          </cell>
          <cell r="H4430" t="str">
            <v>B</v>
          </cell>
        </row>
        <row r="4431">
          <cell r="B4431" t="str">
            <v>14D301Đ072</v>
          </cell>
          <cell r="C4431" t="str">
            <v xml:space="preserve">Thiên Trung  </v>
          </cell>
          <cell r="D4431" t="str">
            <v>Tấn</v>
          </cell>
          <cell r="E4431" t="str">
            <v>18.09.93</v>
          </cell>
          <cell r="F4431" t="str">
            <v>14CĐ-Đ1</v>
          </cell>
          <cell r="G4431" t="str">
            <v xml:space="preserve"> </v>
          </cell>
          <cell r="H4431" t="str">
            <v>B</v>
          </cell>
          <cell r="I4431" t="str">
            <v>DT.Chăm</v>
          </cell>
        </row>
        <row r="4432">
          <cell r="B4432" t="str">
            <v>14D301Đ013</v>
          </cell>
          <cell r="C4432" t="str">
            <v>Phạm Văn</v>
          </cell>
          <cell r="D4432" t="str">
            <v>Thái</v>
          </cell>
          <cell r="E4432" t="str">
            <v>28.10.96</v>
          </cell>
          <cell r="F4432" t="str">
            <v>14CĐ-Đ1</v>
          </cell>
          <cell r="G4432" t="str">
            <v xml:space="preserve"> </v>
          </cell>
          <cell r="H4432" t="str">
            <v>B</v>
          </cell>
        </row>
        <row r="4433">
          <cell r="B4433" t="str">
            <v>14D301Đ074</v>
          </cell>
          <cell r="C4433" t="str">
            <v xml:space="preserve">Phạm Duy  </v>
          </cell>
          <cell r="D4433" t="str">
            <v>Thắng</v>
          </cell>
          <cell r="E4433" t="str">
            <v>03.04.95</v>
          </cell>
          <cell r="F4433" t="str">
            <v>14CĐ-Đ1</v>
          </cell>
          <cell r="G4433" t="str">
            <v xml:space="preserve"> </v>
          </cell>
          <cell r="H4433" t="str">
            <v>B</v>
          </cell>
        </row>
        <row r="4434">
          <cell r="B4434" t="str">
            <v>14D301Đ014</v>
          </cell>
          <cell r="C4434" t="str">
            <v>Huỳnh Kim</v>
          </cell>
          <cell r="D4434" t="str">
            <v>Thành</v>
          </cell>
          <cell r="E4434" t="str">
            <v>06.10.96</v>
          </cell>
          <cell r="F4434" t="str">
            <v>14CĐ-Đ1</v>
          </cell>
          <cell r="G4434" t="str">
            <v xml:space="preserve"> </v>
          </cell>
          <cell r="H4434" t="str">
            <v>A</v>
          </cell>
          <cell r="I4434" t="str">
            <v>DT.Hoa</v>
          </cell>
        </row>
        <row r="4435">
          <cell r="B4435" t="str">
            <v>14D301Đ015</v>
          </cell>
          <cell r="C4435" t="str">
            <v>Nguyễn Chí</v>
          </cell>
          <cell r="D4435" t="str">
            <v>Thành</v>
          </cell>
          <cell r="E4435" t="str">
            <v>04.07.95</v>
          </cell>
          <cell r="F4435" t="str">
            <v>14CĐ-Đ1</v>
          </cell>
          <cell r="G4435" t="str">
            <v xml:space="preserve"> </v>
          </cell>
          <cell r="H4435" t="str">
            <v>B</v>
          </cell>
          <cell r="I4435" t="str">
            <v>Mẹ DT Nùng</v>
          </cell>
        </row>
        <row r="4436">
          <cell r="B4436" t="str">
            <v>14D301Đ076</v>
          </cell>
          <cell r="C4436" t="str">
            <v xml:space="preserve">Mai Hữu  </v>
          </cell>
          <cell r="D4436" t="str">
            <v>Thiện</v>
          </cell>
          <cell r="E4436" t="str">
            <v>17.08.96</v>
          </cell>
          <cell r="F4436" t="str">
            <v>14CĐ-Đ1</v>
          </cell>
          <cell r="G4436" t="str">
            <v xml:space="preserve"> </v>
          </cell>
          <cell r="H4436" t="str">
            <v>B</v>
          </cell>
        </row>
        <row r="4437">
          <cell r="B4437" t="str">
            <v>14D301Đ078</v>
          </cell>
          <cell r="C4437" t="str">
            <v xml:space="preserve">Trần Đức  </v>
          </cell>
          <cell r="D4437" t="str">
            <v>Thuận</v>
          </cell>
          <cell r="E4437" t="str">
            <v>02.11.94</v>
          </cell>
          <cell r="F4437" t="str">
            <v>14CĐ-Đ1</v>
          </cell>
          <cell r="G4437" t="str">
            <v xml:space="preserve"> </v>
          </cell>
          <cell r="H4437" t="str">
            <v>B</v>
          </cell>
        </row>
        <row r="4438">
          <cell r="B4438" t="str">
            <v>14D301Đ016</v>
          </cell>
          <cell r="C4438" t="str">
            <v>Huỳnh Hữu</v>
          </cell>
          <cell r="D4438" t="str">
            <v>Thức</v>
          </cell>
          <cell r="E4438" t="str">
            <v>18.08.96</v>
          </cell>
          <cell r="F4438" t="str">
            <v>14CĐ-Đ1</v>
          </cell>
          <cell r="G4438" t="str">
            <v xml:space="preserve"> </v>
          </cell>
          <cell r="H4438" t="str">
            <v>B</v>
          </cell>
        </row>
        <row r="4439">
          <cell r="B4439" t="str">
            <v>14D301Đ114</v>
          </cell>
          <cell r="C4439" t="str">
            <v>Lưu Văn Khánh</v>
          </cell>
          <cell r="D4439" t="str">
            <v>Tiên</v>
          </cell>
          <cell r="E4439" t="str">
            <v>18.12.96</v>
          </cell>
          <cell r="F4439" t="str">
            <v>14CĐ-Đ1</v>
          </cell>
          <cell r="H4439" t="str">
            <v>B</v>
          </cell>
        </row>
        <row r="4440">
          <cell r="B4440" t="str">
            <v>14D301Đ105</v>
          </cell>
          <cell r="C4440" t="str">
            <v>Nguyễn Văn</v>
          </cell>
          <cell r="D4440" t="str">
            <v>Tiến</v>
          </cell>
          <cell r="E4440" t="str">
            <v>04.10.95</v>
          </cell>
          <cell r="F4440" t="str">
            <v>14CĐ-Đ1</v>
          </cell>
          <cell r="H4440" t="str">
            <v>B</v>
          </cell>
        </row>
        <row r="4441">
          <cell r="B4441" t="str">
            <v>14D301Đ080</v>
          </cell>
          <cell r="C4441" t="str">
            <v xml:space="preserve">Nguyễn Minh  </v>
          </cell>
          <cell r="D4441" t="str">
            <v>Tính</v>
          </cell>
          <cell r="E4441" t="str">
            <v>20.02.96</v>
          </cell>
          <cell r="F4441" t="str">
            <v>14CĐ-Đ1</v>
          </cell>
          <cell r="H4441" t="str">
            <v>B</v>
          </cell>
        </row>
        <row r="4442">
          <cell r="B4442" t="str">
            <v>14D301Đ017</v>
          </cell>
          <cell r="C4442" t="str">
            <v>Nguyễn Quốc</v>
          </cell>
          <cell r="D4442" t="str">
            <v>Toàn</v>
          </cell>
          <cell r="E4442" t="str">
            <v>02.11.96</v>
          </cell>
          <cell r="F4442" t="str">
            <v>14CĐ-Đ1</v>
          </cell>
          <cell r="G4442" t="str">
            <v xml:space="preserve"> </v>
          </cell>
          <cell r="H4442" t="str">
            <v>B</v>
          </cell>
        </row>
        <row r="4443">
          <cell r="B4443" t="str">
            <v>14D301Đ111</v>
          </cell>
          <cell r="C4443" t="str">
            <v xml:space="preserve">Lê Minh  </v>
          </cell>
          <cell r="D4443" t="str">
            <v>Tốt</v>
          </cell>
          <cell r="E4443" t="str">
            <v>17.03.96</v>
          </cell>
          <cell r="F4443" t="str">
            <v>14CĐ-Đ1</v>
          </cell>
          <cell r="H4443" t="str">
            <v>B</v>
          </cell>
        </row>
        <row r="4444">
          <cell r="B4444" t="str">
            <v>14D301Đ018</v>
          </cell>
          <cell r="C4444" t="str">
            <v>Đặng Thành</v>
          </cell>
          <cell r="D4444" t="str">
            <v>Trung</v>
          </cell>
          <cell r="E4444" t="str">
            <v>26.02.96</v>
          </cell>
          <cell r="F4444" t="str">
            <v>14CĐ-Đ1</v>
          </cell>
          <cell r="G4444" t="str">
            <v xml:space="preserve"> </v>
          </cell>
          <cell r="H4444" t="str">
            <v>B</v>
          </cell>
        </row>
        <row r="4445">
          <cell r="B4445" t="str">
            <v>14D301Đ019</v>
          </cell>
          <cell r="C4445" t="str">
            <v>Giáp Đức</v>
          </cell>
          <cell r="D4445" t="str">
            <v>Trung</v>
          </cell>
          <cell r="E4445" t="str">
            <v>02.12.96</v>
          </cell>
          <cell r="F4445" t="str">
            <v>14CĐ-Đ1</v>
          </cell>
          <cell r="G4445" t="str">
            <v xml:space="preserve"> </v>
          </cell>
          <cell r="H4445" t="str">
            <v>B</v>
          </cell>
        </row>
        <row r="4446">
          <cell r="B4446" t="str">
            <v>14D301Đ020</v>
          </cell>
          <cell r="C4446" t="str">
            <v>Hồ Viết</v>
          </cell>
          <cell r="D4446" t="str">
            <v>Trường</v>
          </cell>
          <cell r="E4446" t="str">
            <v>05.08.94</v>
          </cell>
          <cell r="F4446" t="str">
            <v>14CĐ-Đ1</v>
          </cell>
          <cell r="H4446" t="str">
            <v>A</v>
          </cell>
        </row>
        <row r="4447">
          <cell r="B4447" t="str">
            <v>14D301Đ094</v>
          </cell>
          <cell r="C4447" t="str">
            <v xml:space="preserve">Trương Phúc  </v>
          </cell>
          <cell r="D4447" t="str">
            <v>Vinh</v>
          </cell>
          <cell r="E4447" t="str">
            <v>23.08.96</v>
          </cell>
          <cell r="F4447" t="str">
            <v>14CĐ-Đ1</v>
          </cell>
          <cell r="G4447" t="str">
            <v xml:space="preserve"> </v>
          </cell>
          <cell r="H4447" t="str">
            <v>B</v>
          </cell>
        </row>
        <row r="4448">
          <cell r="B4448" t="str">
            <v>14D301Đ023</v>
          </cell>
          <cell r="C4448" t="str">
            <v xml:space="preserve">Trần Văn  </v>
          </cell>
          <cell r="D4448" t="str">
            <v>An</v>
          </cell>
          <cell r="E4448" t="str">
            <v>08.01.95</v>
          </cell>
          <cell r="F4448" t="str">
            <v>14CĐ-Đ2</v>
          </cell>
          <cell r="G4448" t="str">
            <v xml:space="preserve"> </v>
          </cell>
          <cell r="H4448" t="str">
            <v>B</v>
          </cell>
        </row>
        <row r="4449">
          <cell r="B4449" t="str">
            <v>14D301Đ097</v>
          </cell>
          <cell r="C4449" t="str">
            <v xml:space="preserve">Phạm Văn </v>
          </cell>
          <cell r="D4449" t="str">
            <v>Anh</v>
          </cell>
          <cell r="E4449" t="str">
            <v>18.08.95</v>
          </cell>
          <cell r="F4449" t="str">
            <v>14CĐ-Đ2</v>
          </cell>
          <cell r="G4449" t="str">
            <v xml:space="preserve"> </v>
          </cell>
          <cell r="H4449" t="str">
            <v>B</v>
          </cell>
        </row>
        <row r="4450">
          <cell r="B4450" t="str">
            <v>14D301Đ025</v>
          </cell>
          <cell r="C4450" t="str">
            <v xml:space="preserve">Thiên   </v>
          </cell>
          <cell r="D4450" t="str">
            <v>Akazet</v>
          </cell>
          <cell r="E4450" t="str">
            <v>17.10.96</v>
          </cell>
          <cell r="F4450" t="str">
            <v>14CĐ-Đ2</v>
          </cell>
          <cell r="G4450" t="str">
            <v xml:space="preserve"> </v>
          </cell>
          <cell r="H4450" t="str">
            <v>B</v>
          </cell>
          <cell r="I4450" t="str">
            <v>DT.Chăm</v>
          </cell>
        </row>
        <row r="4451">
          <cell r="B4451" t="str">
            <v>14D301Đ027</v>
          </cell>
          <cell r="C4451" t="str">
            <v xml:space="preserve">Nguyễn Thanh  </v>
          </cell>
          <cell r="D4451" t="str">
            <v>Ân</v>
          </cell>
          <cell r="E4451" t="str">
            <v>01.01.95</v>
          </cell>
          <cell r="F4451" t="str">
            <v>14CĐ-Đ2</v>
          </cell>
          <cell r="G4451" t="str">
            <v xml:space="preserve"> </v>
          </cell>
          <cell r="H4451" t="str">
            <v>B</v>
          </cell>
        </row>
        <row r="4452">
          <cell r="B4452" t="str">
            <v>14D301Đ029</v>
          </cell>
          <cell r="C4452" t="str">
            <v xml:space="preserve">Đỗ Hồng  </v>
          </cell>
          <cell r="D4452" t="str">
            <v>Bạch</v>
          </cell>
          <cell r="E4452" t="str">
            <v>03.01.96</v>
          </cell>
          <cell r="F4452" t="str">
            <v>14CĐ-Đ2</v>
          </cell>
          <cell r="G4452" t="str">
            <v xml:space="preserve"> </v>
          </cell>
          <cell r="H4452" t="str">
            <v>B</v>
          </cell>
        </row>
        <row r="4453">
          <cell r="B4453" t="str">
            <v>14D301Đ031</v>
          </cell>
          <cell r="C4453" t="str">
            <v xml:space="preserve">Nguyễn Văn  </v>
          </cell>
          <cell r="D4453" t="str">
            <v>Bình</v>
          </cell>
          <cell r="E4453" t="str">
            <v>02.09.96</v>
          </cell>
          <cell r="F4453" t="str">
            <v>14CĐ-Đ2</v>
          </cell>
          <cell r="G4453" t="str">
            <v xml:space="preserve"> </v>
          </cell>
          <cell r="H4453" t="str">
            <v>B</v>
          </cell>
        </row>
        <row r="4454">
          <cell r="B4454">
            <v>14000542</v>
          </cell>
          <cell r="C4454" t="str">
            <v>Nguyễn Kiều Vũ</v>
          </cell>
          <cell r="D4454" t="str">
            <v>Du</v>
          </cell>
          <cell r="E4454" t="str">
            <v>07.01.95</v>
          </cell>
          <cell r="F4454" t="str">
            <v>14CĐ-Đ2</v>
          </cell>
          <cell r="H4454" t="str">
            <v>B</v>
          </cell>
          <cell r="I4454" t="str">
            <v>14D301Đ098</v>
          </cell>
        </row>
        <row r="4455">
          <cell r="B4455" t="str">
            <v>14D301Đ033</v>
          </cell>
          <cell r="C4455" t="str">
            <v xml:space="preserve">Hoàng Anh  </v>
          </cell>
          <cell r="D4455" t="str">
            <v>Dũng</v>
          </cell>
          <cell r="E4455" t="str">
            <v>08.12.96</v>
          </cell>
          <cell r="F4455" t="str">
            <v>14CĐ-Đ2</v>
          </cell>
          <cell r="G4455" t="str">
            <v xml:space="preserve"> </v>
          </cell>
          <cell r="H4455" t="str">
            <v>B</v>
          </cell>
        </row>
        <row r="4456">
          <cell r="B4456" t="str">
            <v>14D301Đ106</v>
          </cell>
          <cell r="C4456" t="str">
            <v xml:space="preserve">Phạm Trường </v>
          </cell>
          <cell r="D4456" t="str">
            <v>Dương</v>
          </cell>
          <cell r="E4456" t="str">
            <v>20.02.96</v>
          </cell>
          <cell r="F4456" t="str">
            <v>14CĐ-Đ2</v>
          </cell>
          <cell r="H4456" t="str">
            <v>B</v>
          </cell>
        </row>
        <row r="4457">
          <cell r="B4457" t="str">
            <v>14D301Đ035</v>
          </cell>
          <cell r="C4457" t="str">
            <v xml:space="preserve">Nguyễn Hoàng  </v>
          </cell>
          <cell r="D4457" t="str">
            <v>Duy</v>
          </cell>
          <cell r="E4457" t="str">
            <v>24.10.96</v>
          </cell>
          <cell r="F4457" t="str">
            <v>14CĐ-Đ2</v>
          </cell>
          <cell r="G4457" t="str">
            <v xml:space="preserve"> </v>
          </cell>
          <cell r="H4457" t="str">
            <v>B</v>
          </cell>
        </row>
        <row r="4458">
          <cell r="B4458">
            <v>14000546</v>
          </cell>
          <cell r="C4458" t="str">
            <v xml:space="preserve">Võ Đinh  </v>
          </cell>
          <cell r="D4458" t="str">
            <v>Đằng</v>
          </cell>
          <cell r="E4458" t="str">
            <v>20.12.96</v>
          </cell>
          <cell r="F4458" t="str">
            <v>14CĐ-Đ2</v>
          </cell>
          <cell r="G4458" t="str">
            <v xml:space="preserve"> </v>
          </cell>
          <cell r="H4458" t="str">
            <v>B</v>
          </cell>
          <cell r="I4458" t="str">
            <v>14D301Đ037</v>
          </cell>
        </row>
        <row r="4459">
          <cell r="B4459" t="str">
            <v>14D301Đ039</v>
          </cell>
          <cell r="C4459" t="str">
            <v xml:space="preserve">Trần Văn  </v>
          </cell>
          <cell r="D4459" t="str">
            <v>Đạt</v>
          </cell>
          <cell r="E4459" t="str">
            <v>10.11.96</v>
          </cell>
          <cell r="F4459" t="str">
            <v>14CĐ-Đ2</v>
          </cell>
          <cell r="G4459" t="str">
            <v xml:space="preserve"> </v>
          </cell>
          <cell r="H4459" t="str">
            <v>B</v>
          </cell>
        </row>
        <row r="4460">
          <cell r="B4460" t="str">
            <v>14D301Đ103</v>
          </cell>
          <cell r="C4460" t="str">
            <v>Vũ Văn</v>
          </cell>
          <cell r="D4460" t="str">
            <v>Độ</v>
          </cell>
          <cell r="E4460" t="str">
            <v>20.01.96</v>
          </cell>
          <cell r="F4460" t="str">
            <v>14CĐ-Đ2</v>
          </cell>
          <cell r="H4460" t="str">
            <v>B</v>
          </cell>
        </row>
        <row r="4461">
          <cell r="B4461" t="str">
            <v>14D301Đ041</v>
          </cell>
          <cell r="C4461" t="str">
            <v xml:space="preserve">Nguyễn Nhật  </v>
          </cell>
          <cell r="D4461" t="str">
            <v>Đông</v>
          </cell>
          <cell r="E4461" t="str">
            <v>26.10.95</v>
          </cell>
          <cell r="F4461" t="str">
            <v>14CĐ-Đ2</v>
          </cell>
          <cell r="G4461" t="str">
            <v xml:space="preserve"> </v>
          </cell>
          <cell r="H4461" t="str">
            <v>B</v>
          </cell>
        </row>
        <row r="4462">
          <cell r="B4462" t="str">
            <v>14D301Đ064</v>
          </cell>
          <cell r="C4462" t="str">
            <v>Phan Hoàng</v>
          </cell>
          <cell r="D4462" t="str">
            <v>Hảo</v>
          </cell>
          <cell r="E4462" t="str">
            <v>25.04.95</v>
          </cell>
          <cell r="F4462" t="str">
            <v>14CĐ-Đ2</v>
          </cell>
          <cell r="G4462" t="str">
            <v xml:space="preserve"> </v>
          </cell>
          <cell r="H4462" t="str">
            <v>B</v>
          </cell>
        </row>
        <row r="4463">
          <cell r="B4463" t="str">
            <v>14D301Đ102</v>
          </cell>
          <cell r="C4463" t="str">
            <v xml:space="preserve">Đỗ Văn </v>
          </cell>
          <cell r="D4463" t="str">
            <v>Hậu</v>
          </cell>
          <cell r="E4463" t="str">
            <v>12.08.96</v>
          </cell>
          <cell r="F4463" t="str">
            <v>14CĐ-Đ2</v>
          </cell>
          <cell r="G4463" t="str">
            <v xml:space="preserve"> </v>
          </cell>
          <cell r="H4463" t="str">
            <v>B</v>
          </cell>
        </row>
        <row r="4464">
          <cell r="B4464" t="str">
            <v>14D301Đ043</v>
          </cell>
          <cell r="C4464" t="str">
            <v xml:space="preserve">Lê Chánh  </v>
          </cell>
          <cell r="D4464" t="str">
            <v>Hiệp</v>
          </cell>
          <cell r="E4464" t="str">
            <v>26.12.96</v>
          </cell>
          <cell r="F4464" t="str">
            <v>14CĐ-Đ2</v>
          </cell>
          <cell r="G4464" t="str">
            <v>LT</v>
          </cell>
          <cell r="H4464" t="str">
            <v>B</v>
          </cell>
        </row>
        <row r="4465">
          <cell r="B4465" t="str">
            <v>14D301Đ045</v>
          </cell>
          <cell r="C4465" t="str">
            <v xml:space="preserve">Tôn Thất  </v>
          </cell>
          <cell r="D4465" t="str">
            <v>Hoà</v>
          </cell>
          <cell r="E4465" t="str">
            <v>02.07.95</v>
          </cell>
          <cell r="F4465" t="str">
            <v>14CĐ-Đ2</v>
          </cell>
          <cell r="G4465" t="str">
            <v xml:space="preserve"> </v>
          </cell>
          <cell r="H4465" t="str">
            <v>B</v>
          </cell>
        </row>
        <row r="4466">
          <cell r="B4466" t="str">
            <v>14D301Đ047</v>
          </cell>
          <cell r="C4466" t="str">
            <v xml:space="preserve">Nguyễn Minh  </v>
          </cell>
          <cell r="D4466" t="str">
            <v>Hoàng</v>
          </cell>
          <cell r="E4466" t="str">
            <v>15.07.96</v>
          </cell>
          <cell r="F4466" t="str">
            <v>14CĐ-Đ2</v>
          </cell>
          <cell r="G4466" t="str">
            <v xml:space="preserve"> </v>
          </cell>
          <cell r="H4466" t="str">
            <v>B</v>
          </cell>
        </row>
        <row r="4467">
          <cell r="B4467" t="str">
            <v>14D301Đ049</v>
          </cell>
          <cell r="C4467" t="str">
            <v>Tạ Linh</v>
          </cell>
          <cell r="D4467" t="str">
            <v>Hoạt</v>
          </cell>
          <cell r="E4467" t="str">
            <v>11.10.96</v>
          </cell>
          <cell r="F4467" t="str">
            <v>14CĐ-Đ2</v>
          </cell>
          <cell r="H4467" t="str">
            <v>B</v>
          </cell>
          <cell r="I4467" t="str">
            <v>DT.Chăm</v>
          </cell>
        </row>
        <row r="4468">
          <cell r="B4468" t="str">
            <v>14D301Đ051</v>
          </cell>
          <cell r="C4468" t="str">
            <v xml:space="preserve">Nguyễn Trọng  </v>
          </cell>
          <cell r="D4468" t="str">
            <v>Hữu</v>
          </cell>
          <cell r="E4468" t="str">
            <v>25.06.96</v>
          </cell>
          <cell r="F4468" t="str">
            <v>14CĐ-Đ2</v>
          </cell>
          <cell r="H4468" t="str">
            <v>B</v>
          </cell>
        </row>
        <row r="4469">
          <cell r="B4469" t="str">
            <v>14D301Đ053</v>
          </cell>
          <cell r="C4469" t="str">
            <v xml:space="preserve">Đỗ Hoàng  </v>
          </cell>
          <cell r="D4469" t="str">
            <v>Khả</v>
          </cell>
          <cell r="E4469" t="str">
            <v>20.06.96</v>
          </cell>
          <cell r="F4469" t="str">
            <v>14CĐ-Đ2</v>
          </cell>
          <cell r="G4469" t="str">
            <v xml:space="preserve"> </v>
          </cell>
          <cell r="H4469" t="str">
            <v>B</v>
          </cell>
        </row>
        <row r="4470">
          <cell r="B4470" t="str">
            <v>14D301Đ104</v>
          </cell>
          <cell r="C4470" t="str">
            <v>Phạm Trần Trung</v>
          </cell>
          <cell r="D4470" t="str">
            <v>Kiên</v>
          </cell>
          <cell r="E4470" t="str">
            <v>04.04.96</v>
          </cell>
          <cell r="F4470" t="str">
            <v>14CĐ-Đ2</v>
          </cell>
          <cell r="H4470" t="str">
            <v>B</v>
          </cell>
        </row>
        <row r="4471">
          <cell r="B4471" t="str">
            <v>14D301Đ055</v>
          </cell>
          <cell r="C4471" t="str">
            <v xml:space="preserve">Nguyễn Hoàng Tuấn </v>
          </cell>
          <cell r="D4471" t="str">
            <v>Kiệt</v>
          </cell>
          <cell r="E4471" t="str">
            <v>27.01.94</v>
          </cell>
          <cell r="F4471" t="str">
            <v>14CĐ-Đ2</v>
          </cell>
          <cell r="G4471" t="str">
            <v xml:space="preserve"> </v>
          </cell>
          <cell r="H4471" t="str">
            <v>A</v>
          </cell>
        </row>
        <row r="4472">
          <cell r="B4472" t="str">
            <v>14D301Đ057</v>
          </cell>
          <cell r="C4472" t="str">
            <v xml:space="preserve">Trương Chí  </v>
          </cell>
          <cell r="D4472" t="str">
            <v>Minh</v>
          </cell>
          <cell r="E4472" t="str">
            <v>24.10.96</v>
          </cell>
          <cell r="F4472" t="str">
            <v>14CĐ-Đ2</v>
          </cell>
          <cell r="G4472" t="str">
            <v xml:space="preserve"> </v>
          </cell>
          <cell r="H4472" t="str">
            <v>A</v>
          </cell>
          <cell r="I4472" t="str">
            <v>DT.Hoa</v>
          </cell>
        </row>
        <row r="4473">
          <cell r="B4473" t="str">
            <v>14D301Đ059</v>
          </cell>
          <cell r="C4473" t="str">
            <v xml:space="preserve">Bích Thanh  </v>
          </cell>
          <cell r="D4473" t="str">
            <v>Na</v>
          </cell>
          <cell r="E4473" t="str">
            <v>05.02.96</v>
          </cell>
          <cell r="F4473" t="str">
            <v>14CĐ-Đ2</v>
          </cell>
          <cell r="G4473" t="str">
            <v xml:space="preserve"> </v>
          </cell>
          <cell r="H4473" t="str">
            <v>B</v>
          </cell>
          <cell r="I4473" t="str">
            <v>DT.Chăm</v>
          </cell>
        </row>
        <row r="4474">
          <cell r="B4474" t="str">
            <v>14D301Đ061</v>
          </cell>
          <cell r="C4474" t="str">
            <v xml:space="preserve">Lê Vũ Khắc </v>
          </cell>
          <cell r="D4474" t="str">
            <v>Nhân</v>
          </cell>
          <cell r="E4474" t="str">
            <v>17.10.96</v>
          </cell>
          <cell r="F4474" t="str">
            <v>14CĐ-Đ2</v>
          </cell>
          <cell r="G4474" t="str">
            <v xml:space="preserve"> </v>
          </cell>
          <cell r="H4474" t="str">
            <v>B</v>
          </cell>
        </row>
        <row r="4475">
          <cell r="B4475" t="str">
            <v>14D301Đ063</v>
          </cell>
          <cell r="C4475" t="str">
            <v xml:space="preserve">Bùi Quốc  </v>
          </cell>
          <cell r="D4475" t="str">
            <v>Phong</v>
          </cell>
          <cell r="E4475" t="str">
            <v>21.01.96</v>
          </cell>
          <cell r="F4475" t="str">
            <v>14CĐ-Đ2</v>
          </cell>
          <cell r="G4475" t="str">
            <v xml:space="preserve"> </v>
          </cell>
          <cell r="H4475" t="str">
            <v>B</v>
          </cell>
        </row>
        <row r="4476">
          <cell r="B4476" t="str">
            <v>14D301Đ065</v>
          </cell>
          <cell r="C4476" t="str">
            <v xml:space="preserve">Phan Thịnh  </v>
          </cell>
          <cell r="D4476" t="str">
            <v>Phú</v>
          </cell>
          <cell r="E4476" t="str">
            <v>02.01.96</v>
          </cell>
          <cell r="F4476" t="str">
            <v>14CĐ-Đ2</v>
          </cell>
          <cell r="G4476" t="str">
            <v xml:space="preserve"> </v>
          </cell>
          <cell r="H4476" t="str">
            <v>A</v>
          </cell>
        </row>
        <row r="4477">
          <cell r="B4477" t="str">
            <v>14D301Đ109</v>
          </cell>
          <cell r="C4477" t="str">
            <v>Lê Tấn</v>
          </cell>
          <cell r="D4477" t="str">
            <v>Phúc</v>
          </cell>
          <cell r="E4477" t="str">
            <v>01.03.96</v>
          </cell>
          <cell r="F4477" t="str">
            <v>14CĐ-Đ2</v>
          </cell>
          <cell r="H4477" t="str">
            <v>B</v>
          </cell>
        </row>
        <row r="4478">
          <cell r="B4478" t="str">
            <v>14D301Đ067</v>
          </cell>
          <cell r="C4478" t="str">
            <v xml:space="preserve">Nguyễn Thanh  </v>
          </cell>
          <cell r="D4478" t="str">
            <v>Quy</v>
          </cell>
          <cell r="E4478" t="str">
            <v>01.01.96</v>
          </cell>
          <cell r="F4478" t="str">
            <v>14CĐ-Đ2</v>
          </cell>
          <cell r="G4478" t="str">
            <v xml:space="preserve"> </v>
          </cell>
          <cell r="H4478" t="str">
            <v>B</v>
          </cell>
        </row>
        <row r="4479">
          <cell r="B4479" t="str">
            <v>14D301Đ069</v>
          </cell>
          <cell r="C4479" t="str">
            <v xml:space="preserve">Nguyễn Đức  </v>
          </cell>
          <cell r="D4479" t="str">
            <v>Sang</v>
          </cell>
          <cell r="E4479" t="str">
            <v>15.10.96</v>
          </cell>
          <cell r="F4479" t="str">
            <v>14CĐ-Đ2</v>
          </cell>
          <cell r="G4479" t="str">
            <v xml:space="preserve"> </v>
          </cell>
          <cell r="H4479" t="str">
            <v>B</v>
          </cell>
        </row>
        <row r="4480">
          <cell r="B4480" t="str">
            <v>14D301Đ071</v>
          </cell>
          <cell r="C4480" t="str">
            <v xml:space="preserve">Phạm Đức  </v>
          </cell>
          <cell r="D4480" t="str">
            <v>Tài</v>
          </cell>
          <cell r="E4480" t="str">
            <v>27.11.96</v>
          </cell>
          <cell r="F4480" t="str">
            <v>14CĐ-Đ2</v>
          </cell>
          <cell r="G4480" t="str">
            <v>LPHT</v>
          </cell>
          <cell r="H4480" t="str">
            <v>A</v>
          </cell>
        </row>
        <row r="4481">
          <cell r="B4481" t="str">
            <v>14D301Đ073</v>
          </cell>
          <cell r="C4481" t="str">
            <v xml:space="preserve">Hà Hoàng  </v>
          </cell>
          <cell r="D4481" t="str">
            <v>Thái</v>
          </cell>
          <cell r="E4481" t="str">
            <v>25.08.95</v>
          </cell>
          <cell r="F4481" t="str">
            <v>14CĐ-Đ2</v>
          </cell>
          <cell r="G4481" t="str">
            <v xml:space="preserve"> </v>
          </cell>
          <cell r="H4481" t="str">
            <v>B</v>
          </cell>
        </row>
        <row r="4482">
          <cell r="B4482" t="str">
            <v>14D301Đ075</v>
          </cell>
          <cell r="C4482" t="str">
            <v xml:space="preserve">Võ Đức  </v>
          </cell>
          <cell r="D4482" t="str">
            <v>Thắng</v>
          </cell>
          <cell r="E4482" t="str">
            <v>28.02.96</v>
          </cell>
          <cell r="F4482" t="str">
            <v>14CĐ-Đ2</v>
          </cell>
          <cell r="G4482" t="str">
            <v xml:space="preserve"> </v>
          </cell>
          <cell r="H4482" t="str">
            <v>B</v>
          </cell>
        </row>
        <row r="4483">
          <cell r="B4483" t="str">
            <v>14D301Đ099</v>
          </cell>
          <cell r="C4483" t="str">
            <v>Nguyễn Văn</v>
          </cell>
          <cell r="D4483" t="str">
            <v>Thảo</v>
          </cell>
          <cell r="E4483" t="str">
            <v>05.06.92</v>
          </cell>
          <cell r="F4483" t="str">
            <v>14CĐ-Đ2</v>
          </cell>
          <cell r="H4483" t="str">
            <v>B</v>
          </cell>
        </row>
        <row r="4484">
          <cell r="B4484" t="str">
            <v>14D301Đ077</v>
          </cell>
          <cell r="C4484" t="str">
            <v xml:space="preserve">Phan Thanh  </v>
          </cell>
          <cell r="D4484" t="str">
            <v>Thiên</v>
          </cell>
          <cell r="E4484" t="str">
            <v>08.11.96</v>
          </cell>
          <cell r="F4484" t="str">
            <v>14CĐ-Đ2</v>
          </cell>
          <cell r="G4484" t="str">
            <v xml:space="preserve"> </v>
          </cell>
          <cell r="H4484" t="str">
            <v>B</v>
          </cell>
          <cell r="I4484" t="str">
            <v>con BB 2/3</v>
          </cell>
        </row>
        <row r="4485">
          <cell r="B4485" t="str">
            <v>14D301Đ079</v>
          </cell>
          <cell r="C4485" t="str">
            <v xml:space="preserve">Đỗ Tấn  </v>
          </cell>
          <cell r="D4485" t="str">
            <v>Tiển</v>
          </cell>
          <cell r="E4485" t="str">
            <v>11.07.96</v>
          </cell>
          <cell r="F4485" t="str">
            <v>14CĐ-Đ2</v>
          </cell>
          <cell r="G4485" t="str">
            <v xml:space="preserve"> </v>
          </cell>
          <cell r="H4485" t="str">
            <v>B</v>
          </cell>
        </row>
        <row r="4486">
          <cell r="B4486" t="str">
            <v>14D301Đ081</v>
          </cell>
          <cell r="C4486" t="str">
            <v xml:space="preserve">Trần Phước  </v>
          </cell>
          <cell r="D4486" t="str">
            <v>Toàn</v>
          </cell>
          <cell r="E4486" t="str">
            <v>18.10.96</v>
          </cell>
          <cell r="F4486" t="str">
            <v>14CĐ-Đ2</v>
          </cell>
          <cell r="G4486" t="str">
            <v xml:space="preserve"> </v>
          </cell>
          <cell r="H4486" t="str">
            <v>B</v>
          </cell>
        </row>
        <row r="4487">
          <cell r="B4487">
            <v>14000573</v>
          </cell>
          <cell r="C4487" t="str">
            <v xml:space="preserve">Hà Minh  </v>
          </cell>
          <cell r="D4487" t="str">
            <v>Trí</v>
          </cell>
          <cell r="E4487" t="str">
            <v>23.10.96</v>
          </cell>
          <cell r="F4487" t="str">
            <v>14CĐ-Đ2</v>
          </cell>
          <cell r="G4487" t="str">
            <v xml:space="preserve"> </v>
          </cell>
          <cell r="H4487" t="str">
            <v>B</v>
          </cell>
          <cell r="I4487" t="str">
            <v>14D301Đ082</v>
          </cell>
        </row>
        <row r="4488">
          <cell r="B4488">
            <v>14000574</v>
          </cell>
          <cell r="C4488" t="str">
            <v xml:space="preserve">Nguyễn Huỳnh  </v>
          </cell>
          <cell r="D4488" t="str">
            <v>Triết</v>
          </cell>
          <cell r="E4488" t="str">
            <v>11.04.96</v>
          </cell>
          <cell r="F4488" t="str">
            <v>14CĐ-Đ2</v>
          </cell>
          <cell r="G4488" t="str">
            <v xml:space="preserve"> </v>
          </cell>
          <cell r="H4488" t="str">
            <v>B</v>
          </cell>
          <cell r="I4488" t="str">
            <v>14D301Đ083</v>
          </cell>
        </row>
        <row r="4489">
          <cell r="B4489" t="str">
            <v>14D301Đ084</v>
          </cell>
          <cell r="C4489" t="str">
            <v xml:space="preserve">Trần Văn  </v>
          </cell>
          <cell r="D4489" t="str">
            <v>Trình</v>
          </cell>
          <cell r="E4489" t="str">
            <v>28.10.95</v>
          </cell>
          <cell r="F4489" t="str">
            <v>14CĐ-Đ2</v>
          </cell>
          <cell r="G4489" t="str">
            <v xml:space="preserve"> </v>
          </cell>
          <cell r="H4489" t="str">
            <v>B</v>
          </cell>
        </row>
        <row r="4490">
          <cell r="B4490" t="str">
            <v>14D301Đ085</v>
          </cell>
          <cell r="C4490" t="str">
            <v xml:space="preserve">Phùng Minh  </v>
          </cell>
          <cell r="D4490" t="str">
            <v>Trụ</v>
          </cell>
          <cell r="E4490" t="str">
            <v>29.04.96</v>
          </cell>
          <cell r="F4490" t="str">
            <v>14CĐ-Đ2</v>
          </cell>
          <cell r="G4490" t="str">
            <v xml:space="preserve"> </v>
          </cell>
          <cell r="H4490" t="str">
            <v>B</v>
          </cell>
        </row>
        <row r="4491">
          <cell r="B4491">
            <v>14000577</v>
          </cell>
          <cell r="C4491" t="str">
            <v xml:space="preserve">Võ Văn  </v>
          </cell>
          <cell r="D4491" t="str">
            <v>Trưng</v>
          </cell>
          <cell r="E4491" t="str">
            <v>01.06.96</v>
          </cell>
          <cell r="F4491" t="str">
            <v>14CĐ-Đ2</v>
          </cell>
          <cell r="G4491" t="str">
            <v xml:space="preserve"> </v>
          </cell>
          <cell r="H4491" t="str">
            <v>B</v>
          </cell>
          <cell r="I4491" t="str">
            <v>14D301Đ086</v>
          </cell>
        </row>
        <row r="4492">
          <cell r="B4492" t="str">
            <v>14D301Đ087</v>
          </cell>
          <cell r="C4492" t="str">
            <v>Phan Văn</v>
          </cell>
          <cell r="D4492" t="str">
            <v>Tứ</v>
          </cell>
          <cell r="E4492" t="str">
            <v>20.10.96</v>
          </cell>
          <cell r="F4492" t="str">
            <v>14CĐ-Đ2</v>
          </cell>
          <cell r="H4492" t="str">
            <v>B</v>
          </cell>
        </row>
        <row r="4493">
          <cell r="B4493" t="str">
            <v>14D301Đ100</v>
          </cell>
          <cell r="C4493" t="str">
            <v xml:space="preserve">Trần Hữu </v>
          </cell>
          <cell r="D4493" t="str">
            <v>Tú</v>
          </cell>
          <cell r="E4493" t="str">
            <v>11.12.95</v>
          </cell>
          <cell r="F4493" t="str">
            <v>14CĐ-Đ2</v>
          </cell>
          <cell r="G4493" t="str">
            <v xml:space="preserve"> </v>
          </cell>
          <cell r="H4493" t="str">
            <v>B</v>
          </cell>
        </row>
        <row r="4494">
          <cell r="B4494" t="str">
            <v>14D301Đ112</v>
          </cell>
          <cell r="C4494" t="str">
            <v xml:space="preserve">Đàm Việt  </v>
          </cell>
          <cell r="D4494" t="str">
            <v>Tuấn</v>
          </cell>
          <cell r="E4494" t="str">
            <v>25.11.95</v>
          </cell>
          <cell r="F4494" t="str">
            <v>14CĐ-Đ2</v>
          </cell>
          <cell r="G4494" t="str">
            <v>LPKL</v>
          </cell>
          <cell r="H4494" t="str">
            <v>B</v>
          </cell>
          <cell r="I4494" t="str">
            <v>con TB 4/4</v>
          </cell>
        </row>
        <row r="4495">
          <cell r="B4495" t="str">
            <v>14D301Đ088</v>
          </cell>
          <cell r="C4495" t="str">
            <v xml:space="preserve">Hồ Minh  </v>
          </cell>
          <cell r="D4495" t="str">
            <v>Tuấn</v>
          </cell>
          <cell r="E4495" t="str">
            <v>26.06.96</v>
          </cell>
          <cell r="F4495" t="str">
            <v>14CĐ-Đ2</v>
          </cell>
          <cell r="G4495" t="str">
            <v xml:space="preserve"> </v>
          </cell>
          <cell r="H4495" t="str">
            <v>B</v>
          </cell>
        </row>
        <row r="4496">
          <cell r="B4496" t="str">
            <v>14D301Đ089</v>
          </cell>
          <cell r="C4496" t="str">
            <v xml:space="preserve">Võ Thanh  </v>
          </cell>
          <cell r="D4496" t="str">
            <v>Tùng</v>
          </cell>
          <cell r="E4496" t="str">
            <v>18.10.96</v>
          </cell>
          <cell r="F4496" t="str">
            <v>14CĐ-Đ2</v>
          </cell>
          <cell r="G4496" t="str">
            <v xml:space="preserve"> </v>
          </cell>
          <cell r="H4496" t="str">
            <v>B</v>
          </cell>
        </row>
        <row r="4497">
          <cell r="B4497" t="str">
            <v>14D301Đ090</v>
          </cell>
          <cell r="C4497" t="str">
            <v xml:space="preserve">Nguyễn   </v>
          </cell>
          <cell r="D4497" t="str">
            <v>Tuyến</v>
          </cell>
          <cell r="E4497" t="str">
            <v>06.05.96</v>
          </cell>
          <cell r="F4497" t="str">
            <v>14CĐ-Đ2</v>
          </cell>
          <cell r="G4497" t="str">
            <v xml:space="preserve"> </v>
          </cell>
          <cell r="H4497" t="str">
            <v>B</v>
          </cell>
        </row>
        <row r="4498">
          <cell r="B4498" t="str">
            <v>14D301Đ091</v>
          </cell>
          <cell r="C4498" t="str">
            <v xml:space="preserve">Hồ Hữu  </v>
          </cell>
          <cell r="D4498" t="str">
            <v>Vân</v>
          </cell>
          <cell r="E4498" t="str">
            <v>08.05.95</v>
          </cell>
          <cell r="F4498" t="str">
            <v>14CĐ-Đ2</v>
          </cell>
          <cell r="G4498" t="str">
            <v xml:space="preserve"> </v>
          </cell>
          <cell r="H4498" t="str">
            <v>B</v>
          </cell>
        </row>
        <row r="4499">
          <cell r="B4499" t="str">
            <v>14D301Đ092</v>
          </cell>
          <cell r="C4499" t="str">
            <v xml:space="preserve">Nguyễn Mạnh Thanh </v>
          </cell>
          <cell r="D4499" t="str">
            <v>Vinh</v>
          </cell>
          <cell r="E4499" t="str">
            <v>16.12.96</v>
          </cell>
          <cell r="F4499" t="str">
            <v>14CĐ-Đ2</v>
          </cell>
          <cell r="G4499" t="str">
            <v xml:space="preserve"> </v>
          </cell>
          <cell r="H4499" t="str">
            <v>B</v>
          </cell>
        </row>
        <row r="4500">
          <cell r="B4500" t="str">
            <v>14D301Đ093</v>
          </cell>
          <cell r="C4500" t="str">
            <v xml:space="preserve">Trương Lăm  </v>
          </cell>
          <cell r="D4500" t="str">
            <v>Vĩnh</v>
          </cell>
          <cell r="E4500" t="str">
            <v>22.10.96</v>
          </cell>
          <cell r="F4500" t="str">
            <v>14CĐ-Đ2</v>
          </cell>
          <cell r="G4500" t="str">
            <v xml:space="preserve"> </v>
          </cell>
          <cell r="H4500" t="str">
            <v>B</v>
          </cell>
        </row>
        <row r="4501">
          <cell r="B4501" t="str">
            <v>14D301Đ095</v>
          </cell>
          <cell r="C4501" t="str">
            <v xml:space="preserve">Trần Quan  </v>
          </cell>
          <cell r="D4501" t="str">
            <v>Vũ</v>
          </cell>
          <cell r="E4501" t="str">
            <v>21.05.96</v>
          </cell>
          <cell r="F4501" t="str">
            <v>14CĐ-Đ2</v>
          </cell>
          <cell r="G4501" t="str">
            <v xml:space="preserve"> </v>
          </cell>
          <cell r="H4501" t="str">
            <v>A</v>
          </cell>
        </row>
        <row r="4502">
          <cell r="B4502" t="str">
            <v>14D301Đ096</v>
          </cell>
          <cell r="C4502" t="str">
            <v xml:space="preserve">Thường Hữu  </v>
          </cell>
          <cell r="D4502" t="str">
            <v>Y</v>
          </cell>
          <cell r="E4502" t="str">
            <v>01.10.95</v>
          </cell>
          <cell r="F4502" t="str">
            <v>14CĐ-Đ2</v>
          </cell>
          <cell r="G4502" t="str">
            <v xml:space="preserve"> </v>
          </cell>
          <cell r="H4502" t="str">
            <v>B</v>
          </cell>
          <cell r="I4502" t="str">
            <v>DT.Chăm</v>
          </cell>
        </row>
        <row r="4503">
          <cell r="B4503" t="str">
            <v>14D301Đ101</v>
          </cell>
          <cell r="C4503" t="str">
            <v xml:space="preserve">Đào Duy </v>
          </cell>
          <cell r="D4503" t="str">
            <v>Yên</v>
          </cell>
          <cell r="E4503" t="str">
            <v>07.05.96</v>
          </cell>
          <cell r="F4503" t="str">
            <v>14CĐ-Đ2</v>
          </cell>
          <cell r="G4503" t="str">
            <v xml:space="preserve"> </v>
          </cell>
          <cell r="H4503" t="str">
            <v>B</v>
          </cell>
        </row>
        <row r="4504">
          <cell r="B4504" t="str">
            <v>14D2060001</v>
          </cell>
          <cell r="C4504" t="str">
            <v>Nguyễn Văn</v>
          </cell>
          <cell r="D4504" t="str">
            <v>Bảo</v>
          </cell>
          <cell r="E4504" t="str">
            <v>19.06.96</v>
          </cell>
          <cell r="F4504" t="str">
            <v>14CĐ-NL1</v>
          </cell>
          <cell r="G4504" t="str">
            <v xml:space="preserve"> </v>
          </cell>
          <cell r="H4504" t="str">
            <v>B</v>
          </cell>
        </row>
        <row r="4505">
          <cell r="B4505" t="str">
            <v>14D2060004</v>
          </cell>
          <cell r="C4505" t="str">
            <v xml:space="preserve">Huỳnh Phúc Quang </v>
          </cell>
          <cell r="D4505" t="str">
            <v>Bình</v>
          </cell>
          <cell r="E4505" t="str">
            <v>22.10.96</v>
          </cell>
          <cell r="F4505" t="str">
            <v>14CĐ-NL1</v>
          </cell>
          <cell r="G4505" t="str">
            <v xml:space="preserve"> </v>
          </cell>
          <cell r="H4505" t="str">
            <v>A</v>
          </cell>
        </row>
        <row r="4506">
          <cell r="B4506" t="str">
            <v>14D2060005</v>
          </cell>
          <cell r="C4506" t="str">
            <v xml:space="preserve">Nguyễn Trần Ngọc </v>
          </cell>
          <cell r="D4506" t="str">
            <v>Cảnh</v>
          </cell>
          <cell r="E4506" t="str">
            <v>10.06.93</v>
          </cell>
          <cell r="F4506" t="str">
            <v>14CĐ-NL1</v>
          </cell>
          <cell r="G4506" t="str">
            <v xml:space="preserve"> </v>
          </cell>
          <cell r="H4506" t="str">
            <v>B</v>
          </cell>
        </row>
        <row r="4507">
          <cell r="B4507" t="str">
            <v>14D2060006</v>
          </cell>
          <cell r="C4507" t="str">
            <v xml:space="preserve">Trần Minh  </v>
          </cell>
          <cell r="D4507" t="str">
            <v>Châu</v>
          </cell>
          <cell r="E4507" t="str">
            <v>16.12.96</v>
          </cell>
          <cell r="F4507" t="str">
            <v>14CĐ-NL1</v>
          </cell>
          <cell r="G4507" t="str">
            <v xml:space="preserve"> </v>
          </cell>
          <cell r="H4507" t="str">
            <v>A</v>
          </cell>
        </row>
        <row r="4508">
          <cell r="B4508" t="str">
            <v>14D2060007</v>
          </cell>
          <cell r="C4508" t="str">
            <v xml:space="preserve">Trần Quang  </v>
          </cell>
          <cell r="D4508" t="str">
            <v>Cương</v>
          </cell>
          <cell r="E4508" t="str">
            <v>31.12.96</v>
          </cell>
          <cell r="F4508" t="str">
            <v>14CĐ-NL1</v>
          </cell>
          <cell r="G4508" t="str">
            <v xml:space="preserve"> </v>
          </cell>
          <cell r="H4508" t="str">
            <v>B</v>
          </cell>
        </row>
        <row r="4509">
          <cell r="B4509" t="str">
            <v>14D2060008</v>
          </cell>
          <cell r="C4509" t="str">
            <v xml:space="preserve">Trần Đơn  </v>
          </cell>
          <cell r="D4509" t="str">
            <v>Dương</v>
          </cell>
          <cell r="E4509" t="str">
            <v>18.02.96</v>
          </cell>
          <cell r="F4509" t="str">
            <v>14CĐ-NL1</v>
          </cell>
          <cell r="G4509" t="str">
            <v xml:space="preserve"> </v>
          </cell>
          <cell r="H4509" t="str">
            <v>B</v>
          </cell>
        </row>
        <row r="4510">
          <cell r="B4510" t="str">
            <v>14D2060009</v>
          </cell>
          <cell r="C4510" t="str">
            <v xml:space="preserve">Phạm Trường  </v>
          </cell>
          <cell r="D4510" t="str">
            <v>Duy</v>
          </cell>
          <cell r="E4510" t="str">
            <v>20.12.95</v>
          </cell>
          <cell r="F4510" t="str">
            <v>14CĐ-NL1</v>
          </cell>
          <cell r="G4510" t="str">
            <v xml:space="preserve"> </v>
          </cell>
          <cell r="H4510" t="str">
            <v>B</v>
          </cell>
        </row>
        <row r="4511">
          <cell r="B4511" t="str">
            <v>14D2060010</v>
          </cell>
          <cell r="C4511" t="str">
            <v xml:space="preserve">Võ Đức  </v>
          </cell>
          <cell r="D4511" t="str">
            <v>Duy</v>
          </cell>
          <cell r="E4511" t="str">
            <v>25.09.96</v>
          </cell>
          <cell r="F4511" t="str">
            <v>14CĐ-NL1</v>
          </cell>
          <cell r="G4511" t="str">
            <v xml:space="preserve"> </v>
          </cell>
          <cell r="H4511" t="str">
            <v>B</v>
          </cell>
        </row>
        <row r="4512">
          <cell r="B4512" t="str">
            <v>14D2060011</v>
          </cell>
          <cell r="C4512" t="str">
            <v xml:space="preserve">Nguyễn Nhật  </v>
          </cell>
          <cell r="D4512" t="str">
            <v>Hào</v>
          </cell>
          <cell r="E4512" t="str">
            <v>06.01.95</v>
          </cell>
          <cell r="F4512" t="str">
            <v>14CĐ-NL1</v>
          </cell>
          <cell r="G4512" t="str">
            <v xml:space="preserve"> </v>
          </cell>
          <cell r="H4512" t="str">
            <v>B</v>
          </cell>
        </row>
        <row r="4513">
          <cell r="B4513" t="str">
            <v>14D2060012</v>
          </cell>
          <cell r="C4513" t="str">
            <v xml:space="preserve">Nguyễn Văn  </v>
          </cell>
          <cell r="D4513" t="str">
            <v>Hậu</v>
          </cell>
          <cell r="E4513" t="str">
            <v>19.04.96</v>
          </cell>
          <cell r="F4513" t="str">
            <v>14CĐ-NL1</v>
          </cell>
          <cell r="G4513" t="str">
            <v xml:space="preserve"> </v>
          </cell>
          <cell r="H4513" t="str">
            <v>B</v>
          </cell>
        </row>
        <row r="4514">
          <cell r="B4514" t="str">
            <v>14D2060013</v>
          </cell>
          <cell r="C4514" t="str">
            <v xml:space="preserve">Võ Hoàng  </v>
          </cell>
          <cell r="D4514" t="str">
            <v>Hoa</v>
          </cell>
          <cell r="E4514" t="str">
            <v>01.01.96</v>
          </cell>
          <cell r="F4514" t="str">
            <v>14CĐ-NL1</v>
          </cell>
          <cell r="G4514" t="str">
            <v xml:space="preserve"> </v>
          </cell>
          <cell r="H4514" t="str">
            <v>B</v>
          </cell>
        </row>
        <row r="4515">
          <cell r="B4515" t="str">
            <v>14D2060044</v>
          </cell>
          <cell r="C4515" t="str">
            <v xml:space="preserve">Nguyễn Đình Minh </v>
          </cell>
          <cell r="D4515" t="str">
            <v>Huy</v>
          </cell>
          <cell r="E4515" t="str">
            <v>26.11.96</v>
          </cell>
          <cell r="F4515" t="str">
            <v>14CĐ-NL1</v>
          </cell>
          <cell r="G4515" t="str">
            <v xml:space="preserve"> </v>
          </cell>
          <cell r="H4515" t="str">
            <v>B</v>
          </cell>
        </row>
        <row r="4516">
          <cell r="B4516" t="str">
            <v>14D2060003</v>
          </cell>
          <cell r="C4516" t="str">
            <v>Nguyễn Hoàng Đức</v>
          </cell>
          <cell r="D4516" t="str">
            <v>Huy</v>
          </cell>
          <cell r="E4516" t="str">
            <v>05.04.94</v>
          </cell>
          <cell r="F4516" t="str">
            <v>14CĐ-NL1</v>
          </cell>
          <cell r="G4516" t="str">
            <v xml:space="preserve"> </v>
          </cell>
          <cell r="H4516" t="str">
            <v>A</v>
          </cell>
        </row>
        <row r="4517">
          <cell r="B4517" t="str">
            <v>14D2060014</v>
          </cell>
          <cell r="C4517" t="str">
            <v xml:space="preserve">Nguyễn Quốc  </v>
          </cell>
          <cell r="D4517" t="str">
            <v>Khánh</v>
          </cell>
          <cell r="E4517" t="str">
            <v>15.09.94</v>
          </cell>
          <cell r="F4517" t="str">
            <v>14CĐ-NL1</v>
          </cell>
          <cell r="H4517" t="str">
            <v>B</v>
          </cell>
        </row>
        <row r="4518">
          <cell r="B4518">
            <v>14000601</v>
          </cell>
          <cell r="C4518" t="str">
            <v xml:space="preserve">Trần Nhật  </v>
          </cell>
          <cell r="D4518" t="str">
            <v>Khoa</v>
          </cell>
          <cell r="E4518" t="str">
            <v>17.08.96</v>
          </cell>
          <cell r="F4518" t="str">
            <v>14CĐ-NL1</v>
          </cell>
          <cell r="G4518" t="str">
            <v xml:space="preserve"> </v>
          </cell>
          <cell r="H4518" t="str">
            <v>A</v>
          </cell>
          <cell r="I4518" t="str">
            <v>14D2060015</v>
          </cell>
        </row>
        <row r="4519">
          <cell r="B4519" t="str">
            <v>14D2060016</v>
          </cell>
          <cell r="C4519" t="str">
            <v xml:space="preserve">Lâm Văn  </v>
          </cell>
          <cell r="D4519" t="str">
            <v>Lộc</v>
          </cell>
          <cell r="E4519" t="str">
            <v>06.09.96</v>
          </cell>
          <cell r="F4519" t="str">
            <v>14CĐ-NL1</v>
          </cell>
          <cell r="G4519" t="str">
            <v xml:space="preserve"> </v>
          </cell>
          <cell r="H4519" t="str">
            <v>B</v>
          </cell>
        </row>
        <row r="4520">
          <cell r="B4520" t="str">
            <v>14D2060045</v>
          </cell>
          <cell r="C4520" t="str">
            <v xml:space="preserve">Phan Hữu  </v>
          </cell>
          <cell r="D4520" t="str">
            <v>Lộc</v>
          </cell>
          <cell r="E4520" t="str">
            <v>17.02.96</v>
          </cell>
          <cell r="F4520" t="str">
            <v>14CĐ-NL1</v>
          </cell>
          <cell r="G4520" t="str">
            <v xml:space="preserve"> </v>
          </cell>
          <cell r="H4520" t="str">
            <v>B</v>
          </cell>
        </row>
        <row r="4521">
          <cell r="B4521" t="str">
            <v>14D2060017</v>
          </cell>
          <cell r="C4521" t="str">
            <v xml:space="preserve">Võ Minh  </v>
          </cell>
          <cell r="D4521" t="str">
            <v>Mỹ</v>
          </cell>
          <cell r="E4521" t="str">
            <v>24.12.94</v>
          </cell>
          <cell r="F4521" t="str">
            <v>14CĐ-NL1</v>
          </cell>
          <cell r="G4521" t="str">
            <v xml:space="preserve"> </v>
          </cell>
          <cell r="H4521" t="str">
            <v>B</v>
          </cell>
        </row>
        <row r="4522">
          <cell r="B4522" t="str">
            <v>14D2060018</v>
          </cell>
          <cell r="C4522" t="str">
            <v xml:space="preserve">Cao Duy  </v>
          </cell>
          <cell r="D4522" t="str">
            <v>Nhân</v>
          </cell>
          <cell r="E4522" t="str">
            <v>18.05.96</v>
          </cell>
          <cell r="F4522" t="str">
            <v>14CĐ-NL1</v>
          </cell>
          <cell r="G4522" t="str">
            <v xml:space="preserve"> </v>
          </cell>
          <cell r="H4522" t="str">
            <v>B</v>
          </cell>
        </row>
        <row r="4523">
          <cell r="B4523" t="str">
            <v>14D2060019</v>
          </cell>
          <cell r="C4523" t="str">
            <v xml:space="preserve">Nguyễn Hoàng  </v>
          </cell>
          <cell r="D4523" t="str">
            <v>Nhân</v>
          </cell>
          <cell r="E4523" t="str">
            <v>28.05.94</v>
          </cell>
          <cell r="F4523" t="str">
            <v>14CĐ-NL1</v>
          </cell>
          <cell r="G4523" t="str">
            <v xml:space="preserve"> </v>
          </cell>
          <cell r="H4523" t="str">
            <v>B</v>
          </cell>
        </row>
        <row r="4524">
          <cell r="B4524">
            <v>14000607</v>
          </cell>
          <cell r="C4524" t="str">
            <v xml:space="preserve">Phạm Nguyễn Tấn </v>
          </cell>
          <cell r="D4524" t="str">
            <v>Phát</v>
          </cell>
          <cell r="E4524" t="str">
            <v>19.01.96</v>
          </cell>
          <cell r="F4524" t="str">
            <v>14CĐ-NL1</v>
          </cell>
          <cell r="G4524" t="str">
            <v xml:space="preserve"> </v>
          </cell>
          <cell r="H4524" t="str">
            <v>A</v>
          </cell>
          <cell r="I4524" t="str">
            <v>14D2060021</v>
          </cell>
        </row>
        <row r="4525">
          <cell r="B4525" t="str">
            <v>14D2060022</v>
          </cell>
          <cell r="C4525" t="str">
            <v xml:space="preserve">Lê Hồng  </v>
          </cell>
          <cell r="D4525" t="str">
            <v>Phong</v>
          </cell>
          <cell r="E4525" t="str">
            <v>19.02.96</v>
          </cell>
          <cell r="F4525" t="str">
            <v>14CĐ-NL1</v>
          </cell>
          <cell r="G4525" t="str">
            <v xml:space="preserve"> </v>
          </cell>
          <cell r="H4525" t="str">
            <v>B</v>
          </cell>
        </row>
        <row r="4526">
          <cell r="B4526" t="str">
            <v>14D2060023</v>
          </cell>
          <cell r="C4526" t="str">
            <v xml:space="preserve">Nguyễn Phong  </v>
          </cell>
          <cell r="D4526" t="str">
            <v>Phú</v>
          </cell>
          <cell r="E4526" t="str">
            <v>10.04.94</v>
          </cell>
          <cell r="F4526" t="str">
            <v>14CĐ-NL1</v>
          </cell>
          <cell r="G4526" t="str">
            <v xml:space="preserve"> </v>
          </cell>
          <cell r="H4526" t="str">
            <v>B</v>
          </cell>
        </row>
        <row r="4527">
          <cell r="B4527" t="str">
            <v>14D2060024</v>
          </cell>
          <cell r="C4527" t="str">
            <v xml:space="preserve">Phạm Đình  </v>
          </cell>
          <cell r="D4527" t="str">
            <v>Phương</v>
          </cell>
          <cell r="E4527" t="str">
            <v>08.03.95</v>
          </cell>
          <cell r="F4527" t="str">
            <v>14CĐ-NL1</v>
          </cell>
          <cell r="G4527" t="str">
            <v xml:space="preserve"> </v>
          </cell>
          <cell r="H4527" t="str">
            <v>B</v>
          </cell>
        </row>
        <row r="4528">
          <cell r="B4528" t="str">
            <v>14D2060025</v>
          </cell>
          <cell r="C4528" t="str">
            <v xml:space="preserve">Đỗ Vũ Thanh </v>
          </cell>
          <cell r="D4528" t="str">
            <v>Sang</v>
          </cell>
          <cell r="E4528" t="str">
            <v>07.10.95</v>
          </cell>
          <cell r="F4528" t="str">
            <v>14CĐ-NL1</v>
          </cell>
          <cell r="G4528" t="str">
            <v xml:space="preserve"> </v>
          </cell>
          <cell r="H4528" t="str">
            <v>A</v>
          </cell>
        </row>
        <row r="4529">
          <cell r="B4529" t="str">
            <v>14D2060026</v>
          </cell>
          <cell r="C4529" t="str">
            <v xml:space="preserve">Hồ Giang  </v>
          </cell>
          <cell r="D4529" t="str">
            <v>Sang</v>
          </cell>
          <cell r="E4529" t="str">
            <v>20.11.96</v>
          </cell>
          <cell r="F4529" t="str">
            <v>14CĐ-NL1</v>
          </cell>
          <cell r="G4529" t="str">
            <v xml:space="preserve"> </v>
          </cell>
          <cell r="H4529" t="str">
            <v>B</v>
          </cell>
        </row>
        <row r="4530">
          <cell r="B4530" t="str">
            <v>14D2060027</v>
          </cell>
          <cell r="C4530" t="str">
            <v xml:space="preserve">Lê Hoàng  </v>
          </cell>
          <cell r="D4530" t="str">
            <v>Sự</v>
          </cell>
          <cell r="E4530" t="str">
            <v>09.01.96</v>
          </cell>
          <cell r="F4530" t="str">
            <v>14CĐ-NL1</v>
          </cell>
          <cell r="G4530" t="str">
            <v xml:space="preserve"> </v>
          </cell>
          <cell r="H4530" t="str">
            <v>B</v>
          </cell>
        </row>
        <row r="4531">
          <cell r="B4531" t="str">
            <v>14D2060028</v>
          </cell>
          <cell r="C4531" t="str">
            <v xml:space="preserve">Đỗ Bá  </v>
          </cell>
          <cell r="D4531" t="str">
            <v>Thành</v>
          </cell>
          <cell r="E4531" t="str">
            <v>18.08.95</v>
          </cell>
          <cell r="F4531" t="str">
            <v>14CĐ-NL1</v>
          </cell>
          <cell r="G4531" t="str">
            <v xml:space="preserve"> </v>
          </cell>
          <cell r="H4531" t="str">
            <v>B</v>
          </cell>
        </row>
        <row r="4532">
          <cell r="B4532" t="str">
            <v>14D2060029</v>
          </cell>
          <cell r="C4532" t="str">
            <v xml:space="preserve">Bùi Văn  </v>
          </cell>
          <cell r="D4532" t="str">
            <v>Thuận</v>
          </cell>
          <cell r="E4532" t="str">
            <v>06.06.96</v>
          </cell>
          <cell r="F4532" t="str">
            <v>14CĐ-NL1</v>
          </cell>
          <cell r="H4532" t="str">
            <v>B</v>
          </cell>
        </row>
        <row r="4533">
          <cell r="B4533" t="str">
            <v>14D2060030</v>
          </cell>
          <cell r="C4533" t="str">
            <v xml:space="preserve">Nguyễn Viết  </v>
          </cell>
          <cell r="D4533" t="str">
            <v>Thuỵ</v>
          </cell>
          <cell r="E4533" t="str">
            <v>01.01.94</v>
          </cell>
          <cell r="F4533" t="str">
            <v>14CĐ-NL1</v>
          </cell>
          <cell r="G4533" t="str">
            <v xml:space="preserve"> </v>
          </cell>
          <cell r="H4533" t="str">
            <v>B</v>
          </cell>
        </row>
        <row r="4534">
          <cell r="B4534" t="str">
            <v>14D2060031</v>
          </cell>
          <cell r="C4534" t="str">
            <v xml:space="preserve">Nguyễn Tân  </v>
          </cell>
          <cell r="D4534" t="str">
            <v>Tiền</v>
          </cell>
          <cell r="E4534" t="str">
            <v>17.10.96</v>
          </cell>
          <cell r="F4534" t="str">
            <v>14CĐ-NL1</v>
          </cell>
          <cell r="G4534" t="str">
            <v xml:space="preserve"> </v>
          </cell>
          <cell r="H4534" t="str">
            <v>B</v>
          </cell>
        </row>
        <row r="4535">
          <cell r="B4535" t="str">
            <v>14D2060032</v>
          </cell>
          <cell r="C4535" t="str">
            <v xml:space="preserve">Nguyễn Minh  </v>
          </cell>
          <cell r="D4535" t="str">
            <v>Trí</v>
          </cell>
          <cell r="E4535" t="str">
            <v>02.10.95</v>
          </cell>
          <cell r="F4535" t="str">
            <v>14CĐ-NL1</v>
          </cell>
          <cell r="G4535" t="str">
            <v xml:space="preserve"> </v>
          </cell>
          <cell r="H4535" t="str">
            <v>B</v>
          </cell>
        </row>
        <row r="4536">
          <cell r="B4536" t="str">
            <v>14D2060033</v>
          </cell>
          <cell r="C4536" t="str">
            <v xml:space="preserve">Thái Minh  </v>
          </cell>
          <cell r="D4536" t="str">
            <v>Trí</v>
          </cell>
          <cell r="E4536" t="str">
            <v>01.10.96</v>
          </cell>
          <cell r="F4536" t="str">
            <v>14CĐ-NL1</v>
          </cell>
          <cell r="G4536" t="str">
            <v xml:space="preserve"> </v>
          </cell>
          <cell r="H4536" t="str">
            <v>A</v>
          </cell>
        </row>
        <row r="4537">
          <cell r="B4537" t="str">
            <v>14D2060034</v>
          </cell>
          <cell r="C4537" t="str">
            <v xml:space="preserve">Bá Quốc Khánh </v>
          </cell>
          <cell r="D4537" t="str">
            <v>Trình</v>
          </cell>
          <cell r="E4537" t="str">
            <v>03.07.95</v>
          </cell>
          <cell r="F4537" t="str">
            <v>14CĐ-NL1</v>
          </cell>
          <cell r="G4537" t="str">
            <v xml:space="preserve"> </v>
          </cell>
          <cell r="H4537" t="str">
            <v>B</v>
          </cell>
          <cell r="I4537" t="str">
            <v>DT.Chăm</v>
          </cell>
        </row>
        <row r="4538">
          <cell r="B4538" t="str">
            <v>14D2060035</v>
          </cell>
          <cell r="C4538" t="str">
            <v xml:space="preserve">Huỳnh Bảo  </v>
          </cell>
          <cell r="D4538" t="str">
            <v>Trọng</v>
          </cell>
          <cell r="E4538" t="str">
            <v>04.06.96</v>
          </cell>
          <cell r="F4538" t="str">
            <v>14CĐ-NL1</v>
          </cell>
          <cell r="G4538" t="str">
            <v xml:space="preserve"> </v>
          </cell>
          <cell r="H4538" t="str">
            <v>A</v>
          </cell>
        </row>
        <row r="4539">
          <cell r="B4539" t="str">
            <v>14D2060002</v>
          </cell>
          <cell r="C4539" t="str">
            <v>Nguyễn Minh</v>
          </cell>
          <cell r="D4539" t="str">
            <v>Trung</v>
          </cell>
          <cell r="E4539" t="str">
            <v>22.08.96</v>
          </cell>
          <cell r="F4539" t="str">
            <v>14CĐ-NL1</v>
          </cell>
          <cell r="G4539" t="str">
            <v xml:space="preserve"> </v>
          </cell>
          <cell r="H4539" t="str">
            <v>A</v>
          </cell>
        </row>
        <row r="4540">
          <cell r="B4540" t="str">
            <v>14D2060036</v>
          </cell>
          <cell r="C4540" t="str">
            <v xml:space="preserve">Lê Văn  </v>
          </cell>
          <cell r="D4540" t="str">
            <v>Trường</v>
          </cell>
          <cell r="E4540" t="str">
            <v>14.10.96</v>
          </cell>
          <cell r="F4540" t="str">
            <v>14CĐ-NL1</v>
          </cell>
          <cell r="G4540" t="str">
            <v xml:space="preserve"> </v>
          </cell>
          <cell r="H4540" t="str">
            <v>A</v>
          </cell>
        </row>
        <row r="4541">
          <cell r="B4541" t="str">
            <v>14D2060037</v>
          </cell>
          <cell r="C4541" t="str">
            <v xml:space="preserve">Nguyễn Lê  </v>
          </cell>
          <cell r="D4541" t="str">
            <v>Tự</v>
          </cell>
          <cell r="E4541" t="str">
            <v>29.03.96</v>
          </cell>
          <cell r="F4541" t="str">
            <v>14CĐ-NL1</v>
          </cell>
          <cell r="G4541" t="str">
            <v xml:space="preserve"> </v>
          </cell>
          <cell r="H4541" t="str">
            <v>A</v>
          </cell>
        </row>
        <row r="4542">
          <cell r="B4542" t="str">
            <v>14D2060038</v>
          </cell>
          <cell r="C4542" t="str">
            <v xml:space="preserve">Nguyễn Lê Anh </v>
          </cell>
          <cell r="D4542" t="str">
            <v>Tú</v>
          </cell>
          <cell r="E4542" t="str">
            <v>22.04.96</v>
          </cell>
          <cell r="F4542" t="str">
            <v>14CĐ-NL1</v>
          </cell>
          <cell r="G4542" t="str">
            <v xml:space="preserve"> </v>
          </cell>
          <cell r="H4542" t="str">
            <v>B</v>
          </cell>
        </row>
        <row r="4543">
          <cell r="B4543" t="str">
            <v>14D2060039</v>
          </cell>
          <cell r="C4543" t="str">
            <v xml:space="preserve">Huỳnh Văn  </v>
          </cell>
          <cell r="D4543" t="str">
            <v>Tuấn</v>
          </cell>
          <cell r="E4543" t="str">
            <v>21.01.96</v>
          </cell>
          <cell r="F4543" t="str">
            <v>14CĐ-NL1</v>
          </cell>
          <cell r="G4543" t="str">
            <v xml:space="preserve"> </v>
          </cell>
          <cell r="H4543" t="str">
            <v>B</v>
          </cell>
        </row>
        <row r="4544">
          <cell r="B4544" t="str">
            <v>14D2060040</v>
          </cell>
          <cell r="C4544" t="str">
            <v xml:space="preserve">Lê Xuân  </v>
          </cell>
          <cell r="D4544" t="str">
            <v>Vĩ</v>
          </cell>
          <cell r="E4544" t="str">
            <v>25.09.94</v>
          </cell>
          <cell r="F4544" t="str">
            <v>14CĐ-NL1</v>
          </cell>
          <cell r="G4544" t="str">
            <v xml:space="preserve"> </v>
          </cell>
          <cell r="H4544" t="str">
            <v>B</v>
          </cell>
        </row>
        <row r="4545">
          <cell r="B4545" t="str">
            <v>14D2060041</v>
          </cell>
          <cell r="C4545" t="str">
            <v>Đỗ Trần Bảo</v>
          </cell>
          <cell r="D4545" t="str">
            <v>Việt</v>
          </cell>
          <cell r="E4545" t="str">
            <v>10.08.96</v>
          </cell>
          <cell r="F4545" t="str">
            <v>14CĐ-NL1</v>
          </cell>
          <cell r="H4545" t="str">
            <v>A</v>
          </cell>
        </row>
        <row r="4546">
          <cell r="B4546" t="str">
            <v>14D2060042</v>
          </cell>
          <cell r="C4546" t="str">
            <v xml:space="preserve">Nguyễn Như  </v>
          </cell>
          <cell r="D4546" t="str">
            <v>Ý</v>
          </cell>
          <cell r="E4546" t="str">
            <v>20.08.95</v>
          </cell>
          <cell r="F4546" t="str">
            <v>14CĐ-NL1</v>
          </cell>
          <cell r="G4546" t="str">
            <v xml:space="preserve"> </v>
          </cell>
          <cell r="H4546" t="str">
            <v>B</v>
          </cell>
        </row>
        <row r="4547">
          <cell r="B4547" t="str">
            <v>14D2010023</v>
          </cell>
          <cell r="C4547" t="str">
            <v xml:space="preserve">Nguyễn Thành  </v>
          </cell>
          <cell r="D4547" t="str">
            <v>An</v>
          </cell>
          <cell r="E4547" t="str">
            <v>20.04.96</v>
          </cell>
          <cell r="F4547" t="str">
            <v>14CĐ-CK1</v>
          </cell>
          <cell r="G4547" t="str">
            <v xml:space="preserve"> </v>
          </cell>
          <cell r="H4547" t="str">
            <v>A</v>
          </cell>
        </row>
        <row r="4548">
          <cell r="B4548" t="str">
            <v>14D2010027</v>
          </cell>
          <cell r="C4548" t="str">
            <v xml:space="preserve">Phan Thanh  </v>
          </cell>
          <cell r="D4548" t="str">
            <v>Bạo</v>
          </cell>
          <cell r="E4548" t="str">
            <v>24.08.95</v>
          </cell>
          <cell r="F4548" t="str">
            <v>14CĐ-CK1</v>
          </cell>
          <cell r="G4548" t="str">
            <v xml:space="preserve"> </v>
          </cell>
          <cell r="H4548" t="str">
            <v>B</v>
          </cell>
        </row>
        <row r="4549">
          <cell r="B4549" t="str">
            <v>14D2010001</v>
          </cell>
          <cell r="C4549" t="str">
            <v>Phan Huỳnh</v>
          </cell>
          <cell r="D4549" t="str">
            <v>Biểu</v>
          </cell>
          <cell r="E4549" t="str">
            <v>12.12.96</v>
          </cell>
          <cell r="F4549" t="str">
            <v>14CĐ-CK1</v>
          </cell>
          <cell r="G4549" t="str">
            <v>LPKL</v>
          </cell>
          <cell r="H4549" t="str">
            <v>B</v>
          </cell>
        </row>
        <row r="4550">
          <cell r="B4550" t="str">
            <v>14D2010002</v>
          </cell>
          <cell r="C4550" t="str">
            <v>Nguyễn Văn</v>
          </cell>
          <cell r="D4550" t="str">
            <v>Ca</v>
          </cell>
          <cell r="E4550" t="str">
            <v>03.04.96</v>
          </cell>
          <cell r="F4550" t="str">
            <v>14CĐ-CK1</v>
          </cell>
          <cell r="G4550" t="str">
            <v xml:space="preserve"> </v>
          </cell>
          <cell r="H4550" t="str">
            <v>B</v>
          </cell>
        </row>
        <row r="4551">
          <cell r="B4551">
            <v>14000633</v>
          </cell>
          <cell r="C4551" t="str">
            <v xml:space="preserve">Đặng Hữu  </v>
          </cell>
          <cell r="D4551" t="str">
            <v>Cảnh</v>
          </cell>
          <cell r="E4551" t="str">
            <v>25.03.96</v>
          </cell>
          <cell r="F4551" t="str">
            <v>14CĐ-CK1</v>
          </cell>
          <cell r="G4551" t="str">
            <v xml:space="preserve"> </v>
          </cell>
          <cell r="H4551" t="str">
            <v>A</v>
          </cell>
        </row>
        <row r="4552">
          <cell r="B4552" t="str">
            <v>14D2010003</v>
          </cell>
          <cell r="C4552" t="str">
            <v>Nguyễn Thị Thùy</v>
          </cell>
          <cell r="D4552" t="str">
            <v>Dương</v>
          </cell>
          <cell r="E4552" t="str">
            <v>05.01.96</v>
          </cell>
          <cell r="F4552" t="str">
            <v>14CĐ-CK1</v>
          </cell>
          <cell r="G4552" t="str">
            <v>Nữ</v>
          </cell>
          <cell r="H4552" t="str">
            <v>B</v>
          </cell>
        </row>
        <row r="4553">
          <cell r="B4553" t="str">
            <v>14D2010039</v>
          </cell>
          <cell r="C4553" t="str">
            <v xml:space="preserve">Vũ Quốc  </v>
          </cell>
          <cell r="D4553" t="str">
            <v>Đạt</v>
          </cell>
          <cell r="E4553" t="str">
            <v>28.07.96</v>
          </cell>
          <cell r="F4553" t="str">
            <v>14CĐ-CK1</v>
          </cell>
          <cell r="G4553" t="str">
            <v xml:space="preserve"> </v>
          </cell>
          <cell r="H4553" t="str">
            <v>A</v>
          </cell>
        </row>
        <row r="4554">
          <cell r="B4554" t="str">
            <v>14D2010186</v>
          </cell>
          <cell r="C4554" t="str">
            <v>Đỗ Huỳnh</v>
          </cell>
          <cell r="D4554" t="str">
            <v>Đức</v>
          </cell>
          <cell r="E4554" t="str">
            <v>07.12.96</v>
          </cell>
          <cell r="F4554" t="str">
            <v>14CĐ-CK1</v>
          </cell>
          <cell r="H4554" t="str">
            <v>A</v>
          </cell>
          <cell r="I4554" t="str">
            <v>MCCM</v>
          </cell>
        </row>
        <row r="4555">
          <cell r="B4555" t="str">
            <v>14D2010043</v>
          </cell>
          <cell r="C4555" t="str">
            <v xml:space="preserve">Phạm Văn  </v>
          </cell>
          <cell r="D4555" t="str">
            <v>Đức</v>
          </cell>
          <cell r="E4555" t="str">
            <v>17.08.95</v>
          </cell>
          <cell r="F4555" t="str">
            <v>14CĐ-CK1</v>
          </cell>
          <cell r="H4555" t="str">
            <v>B</v>
          </cell>
        </row>
        <row r="4556">
          <cell r="B4556" t="str">
            <v>14D2010004</v>
          </cell>
          <cell r="C4556" t="str">
            <v>Nguyễn Tấn</v>
          </cell>
          <cell r="D4556" t="str">
            <v>Hải</v>
          </cell>
          <cell r="E4556" t="str">
            <v>20.12.96</v>
          </cell>
          <cell r="F4556" t="str">
            <v>14CĐ-CK1</v>
          </cell>
          <cell r="G4556" t="str">
            <v xml:space="preserve"> </v>
          </cell>
          <cell r="H4556" t="str">
            <v>A</v>
          </cell>
        </row>
        <row r="4557">
          <cell r="B4557" t="str">
            <v>14D2010005</v>
          </cell>
          <cell r="C4557" t="str">
            <v>Phan Giáp</v>
          </cell>
          <cell r="D4557" t="str">
            <v>Hải</v>
          </cell>
          <cell r="E4557" t="str">
            <v>27.04.94</v>
          </cell>
          <cell r="F4557" t="str">
            <v>14CĐ-CK1</v>
          </cell>
          <cell r="G4557" t="str">
            <v xml:space="preserve"> </v>
          </cell>
          <cell r="H4557" t="str">
            <v>B</v>
          </cell>
        </row>
        <row r="4558">
          <cell r="B4558" t="str">
            <v>14D2010047</v>
          </cell>
          <cell r="C4558" t="str">
            <v>Dương Trần</v>
          </cell>
          <cell r="D4558" t="str">
            <v>Hảo</v>
          </cell>
          <cell r="E4558" t="str">
            <v>23.01.96</v>
          </cell>
          <cell r="F4558" t="str">
            <v>14CĐ-CK1</v>
          </cell>
          <cell r="H4558" t="str">
            <v>A</v>
          </cell>
        </row>
        <row r="4559">
          <cell r="B4559">
            <v>14000641</v>
          </cell>
          <cell r="C4559" t="str">
            <v>Lê Xuân</v>
          </cell>
          <cell r="D4559" t="str">
            <v>Hiển</v>
          </cell>
          <cell r="E4559" t="str">
            <v>28.12.96</v>
          </cell>
          <cell r="F4559" t="str">
            <v>14CĐ-CK1</v>
          </cell>
          <cell r="G4559" t="str">
            <v xml:space="preserve"> </v>
          </cell>
          <cell r="H4559" t="str">
            <v>B</v>
          </cell>
        </row>
        <row r="4560">
          <cell r="B4560">
            <v>14000642</v>
          </cell>
          <cell r="C4560" t="str">
            <v xml:space="preserve">Phạm Nguyễn Thái </v>
          </cell>
          <cell r="D4560" t="str">
            <v>Hiền</v>
          </cell>
          <cell r="E4560" t="str">
            <v>10.05.96</v>
          </cell>
          <cell r="F4560" t="str">
            <v>14CĐ-CK1</v>
          </cell>
          <cell r="G4560" t="str">
            <v xml:space="preserve"> </v>
          </cell>
          <cell r="H4560" t="str">
            <v>B</v>
          </cell>
          <cell r="I4560" t="str">
            <v>14D2010051</v>
          </cell>
        </row>
        <row r="4561">
          <cell r="B4561">
            <v>14000643</v>
          </cell>
          <cell r="C4561" t="str">
            <v xml:space="preserve">Hồ Văn  </v>
          </cell>
          <cell r="D4561" t="str">
            <v>Hiếu</v>
          </cell>
          <cell r="E4561" t="str">
            <v>26.11.94</v>
          </cell>
          <cell r="F4561" t="str">
            <v>14CĐ-CK1</v>
          </cell>
          <cell r="G4561" t="str">
            <v xml:space="preserve"> </v>
          </cell>
          <cell r="H4561" t="str">
            <v>B</v>
          </cell>
        </row>
        <row r="4562">
          <cell r="B4562" t="str">
            <v>14D2010059</v>
          </cell>
          <cell r="C4562" t="str">
            <v xml:space="preserve">Hoàng Đức  </v>
          </cell>
          <cell r="D4562" t="str">
            <v>Hoan</v>
          </cell>
          <cell r="E4562" t="str">
            <v>18.03.92</v>
          </cell>
          <cell r="F4562" t="str">
            <v>14CĐ-CK1</v>
          </cell>
          <cell r="G4562" t="str">
            <v xml:space="preserve"> </v>
          </cell>
          <cell r="H4562" t="str">
            <v>B</v>
          </cell>
          <cell r="I4562" t="str">
            <v>DT.Tày</v>
          </cell>
        </row>
        <row r="4563">
          <cell r="B4563" t="str">
            <v>14D2010063</v>
          </cell>
          <cell r="C4563" t="str">
            <v xml:space="preserve">Đặng   </v>
          </cell>
          <cell r="D4563" t="str">
            <v>Hùng</v>
          </cell>
          <cell r="E4563" t="str">
            <v>10.12.96</v>
          </cell>
          <cell r="F4563" t="str">
            <v>14CĐ-CK1</v>
          </cell>
          <cell r="G4563" t="str">
            <v xml:space="preserve"> </v>
          </cell>
          <cell r="H4563" t="str">
            <v>B</v>
          </cell>
        </row>
        <row r="4564">
          <cell r="B4564" t="str">
            <v>14D2010067</v>
          </cell>
          <cell r="C4564" t="str">
            <v xml:space="preserve">Đỗ Ngọc  </v>
          </cell>
          <cell r="D4564" t="str">
            <v>Huy</v>
          </cell>
          <cell r="E4564" t="str">
            <v>04.03.96</v>
          </cell>
          <cell r="F4564" t="str">
            <v>14CĐ-CK1</v>
          </cell>
          <cell r="G4564" t="str">
            <v xml:space="preserve"> </v>
          </cell>
          <cell r="H4564" t="str">
            <v>B</v>
          </cell>
        </row>
        <row r="4565">
          <cell r="B4565" t="str">
            <v>14D2010071</v>
          </cell>
          <cell r="C4565" t="str">
            <v xml:space="preserve">Trịnh Ngọc  </v>
          </cell>
          <cell r="D4565" t="str">
            <v>Huy</v>
          </cell>
          <cell r="E4565" t="str">
            <v>23.12.96</v>
          </cell>
          <cell r="F4565" t="str">
            <v>14CĐ-CK1</v>
          </cell>
          <cell r="G4565" t="str">
            <v xml:space="preserve"> </v>
          </cell>
          <cell r="H4565" t="str">
            <v>B</v>
          </cell>
        </row>
        <row r="4566">
          <cell r="B4566" t="str">
            <v>14D2010075</v>
          </cell>
          <cell r="C4566" t="str">
            <v xml:space="preserve">Trần Văn  </v>
          </cell>
          <cell r="D4566" t="str">
            <v>Khiêm</v>
          </cell>
          <cell r="E4566" t="str">
            <v>17.12.96</v>
          </cell>
          <cell r="F4566" t="str">
            <v>14CĐ-CK1</v>
          </cell>
          <cell r="G4566" t="str">
            <v xml:space="preserve"> </v>
          </cell>
          <cell r="H4566" t="str">
            <v>B</v>
          </cell>
        </row>
        <row r="4567">
          <cell r="B4567" t="str">
            <v>14D2010007</v>
          </cell>
          <cell r="C4567" t="str">
            <v>Phạm Thanh</v>
          </cell>
          <cell r="D4567" t="str">
            <v>Khoa</v>
          </cell>
          <cell r="E4567" t="str">
            <v>27.03.95</v>
          </cell>
          <cell r="F4567" t="str">
            <v>14CĐ-CK1</v>
          </cell>
          <cell r="G4567" t="str">
            <v xml:space="preserve"> </v>
          </cell>
          <cell r="H4567" t="str">
            <v>A</v>
          </cell>
        </row>
        <row r="4568">
          <cell r="B4568" t="str">
            <v>14D2010079</v>
          </cell>
          <cell r="C4568" t="str">
            <v xml:space="preserve">Lê Hoàng  </v>
          </cell>
          <cell r="D4568" t="str">
            <v>Lâm</v>
          </cell>
          <cell r="E4568" t="str">
            <v>28.07.95</v>
          </cell>
          <cell r="F4568" t="str">
            <v>14CĐ-CK1</v>
          </cell>
          <cell r="G4568" t="str">
            <v xml:space="preserve"> </v>
          </cell>
          <cell r="H4568" t="str">
            <v>B</v>
          </cell>
        </row>
        <row r="4569">
          <cell r="B4569" t="str">
            <v>14D2010008</v>
          </cell>
          <cell r="C4569" t="str">
            <v>Trần Thanh</v>
          </cell>
          <cell r="D4569" t="str">
            <v>Lâm</v>
          </cell>
          <cell r="E4569" t="str">
            <v>26.10.96</v>
          </cell>
          <cell r="F4569" t="str">
            <v>14CĐ-CK1</v>
          </cell>
          <cell r="G4569" t="str">
            <v xml:space="preserve"> </v>
          </cell>
          <cell r="H4569" t="str">
            <v>B</v>
          </cell>
        </row>
        <row r="4570">
          <cell r="B4570" t="str">
            <v>14D2010083</v>
          </cell>
          <cell r="C4570" t="str">
            <v xml:space="preserve">Phạm Thanh  </v>
          </cell>
          <cell r="D4570" t="str">
            <v>Liêm</v>
          </cell>
          <cell r="E4570" t="str">
            <v>20.11.96</v>
          </cell>
          <cell r="F4570" t="str">
            <v>14CĐ-CK1</v>
          </cell>
          <cell r="G4570" t="str">
            <v xml:space="preserve"> </v>
          </cell>
          <cell r="H4570" t="str">
            <v>A</v>
          </cell>
        </row>
        <row r="4571">
          <cell r="B4571" t="str">
            <v>14D2010009</v>
          </cell>
          <cell r="C4571" t="str">
            <v>Nguyễn Thành</v>
          </cell>
          <cell r="D4571" t="str">
            <v>Long</v>
          </cell>
          <cell r="E4571" t="str">
            <v>29.08.96</v>
          </cell>
          <cell r="F4571" t="str">
            <v>14CĐ-CK1</v>
          </cell>
          <cell r="G4571" t="str">
            <v xml:space="preserve"> </v>
          </cell>
          <cell r="H4571" t="str">
            <v>B</v>
          </cell>
        </row>
        <row r="4572">
          <cell r="B4572" t="str">
            <v>14D2010010</v>
          </cell>
          <cell r="C4572" t="str">
            <v>Tạ Thanh</v>
          </cell>
          <cell r="D4572" t="str">
            <v>Long</v>
          </cell>
          <cell r="E4572" t="str">
            <v>08.01.96</v>
          </cell>
          <cell r="F4572" t="str">
            <v>14CĐ-CK1</v>
          </cell>
          <cell r="G4572" t="str">
            <v xml:space="preserve"> </v>
          </cell>
          <cell r="H4572" t="str">
            <v>B</v>
          </cell>
        </row>
        <row r="4573">
          <cell r="B4573" t="str">
            <v>14D2010087</v>
          </cell>
          <cell r="C4573" t="str">
            <v xml:space="preserve">Nguyễn Huỳnh Công </v>
          </cell>
          <cell r="D4573" t="str">
            <v>Lý</v>
          </cell>
          <cell r="E4573" t="str">
            <v>07.07.96</v>
          </cell>
          <cell r="F4573" t="str">
            <v>14CĐ-CK1</v>
          </cell>
          <cell r="G4573" t="str">
            <v xml:space="preserve"> </v>
          </cell>
          <cell r="H4573" t="str">
            <v>B</v>
          </cell>
        </row>
        <row r="4574">
          <cell r="B4574">
            <v>14000656</v>
          </cell>
          <cell r="C4574" t="str">
            <v xml:space="preserve">Lê Ngô Nhật </v>
          </cell>
          <cell r="D4574" t="str">
            <v>Minh</v>
          </cell>
          <cell r="E4574" t="str">
            <v>02.09.96</v>
          </cell>
          <cell r="F4574" t="str">
            <v>14CĐ-CK1</v>
          </cell>
          <cell r="G4574" t="str">
            <v xml:space="preserve"> </v>
          </cell>
          <cell r="H4574" t="str">
            <v>B</v>
          </cell>
        </row>
        <row r="4575">
          <cell r="B4575" t="str">
            <v>14D2010095</v>
          </cell>
          <cell r="C4575" t="str">
            <v xml:space="preserve">Nguyễn Trọng  </v>
          </cell>
          <cell r="D4575" t="str">
            <v>Nghĩa</v>
          </cell>
          <cell r="E4575" t="str">
            <v>29.03.96</v>
          </cell>
          <cell r="F4575" t="str">
            <v>14CĐ-CK1</v>
          </cell>
          <cell r="G4575" t="str">
            <v xml:space="preserve"> </v>
          </cell>
          <cell r="H4575" t="str">
            <v>B</v>
          </cell>
        </row>
        <row r="4576">
          <cell r="B4576" t="str">
            <v>14D2010011</v>
          </cell>
          <cell r="C4576" t="str">
            <v>Phan Trọng</v>
          </cell>
          <cell r="D4576" t="str">
            <v>Nghĩa</v>
          </cell>
          <cell r="E4576" t="str">
            <v>15.07.96</v>
          </cell>
          <cell r="F4576" t="str">
            <v>14CĐ-CK1</v>
          </cell>
          <cell r="G4576" t="str">
            <v xml:space="preserve"> </v>
          </cell>
          <cell r="H4576" t="str">
            <v>A</v>
          </cell>
        </row>
        <row r="4577">
          <cell r="B4577" t="str">
            <v>14D2010097</v>
          </cell>
          <cell r="C4577" t="str">
            <v xml:space="preserve">Bùi Thị  </v>
          </cell>
          <cell r="D4577" t="str">
            <v>Nguyệt</v>
          </cell>
          <cell r="E4577" t="str">
            <v>21.09.95</v>
          </cell>
          <cell r="F4577" t="str">
            <v>14CĐ-CK1</v>
          </cell>
          <cell r="G4577" t="str">
            <v>Nữ</v>
          </cell>
          <cell r="H4577" t="str">
            <v>B</v>
          </cell>
          <cell r="I4577" t="str">
            <v>LPHT</v>
          </cell>
        </row>
        <row r="4578">
          <cell r="B4578" t="str">
            <v>14D2010099</v>
          </cell>
          <cell r="C4578" t="str">
            <v xml:space="preserve">Huỳnh Minh  </v>
          </cell>
          <cell r="D4578" t="str">
            <v>Nhàn</v>
          </cell>
          <cell r="E4578" t="str">
            <v>29.01.96</v>
          </cell>
          <cell r="F4578" t="str">
            <v>14CĐ-CK1</v>
          </cell>
          <cell r="G4578" t="str">
            <v xml:space="preserve"> </v>
          </cell>
          <cell r="H4578" t="str">
            <v>B</v>
          </cell>
        </row>
        <row r="4579">
          <cell r="B4579" t="str">
            <v>14D2010012</v>
          </cell>
          <cell r="C4579" t="str">
            <v>Nguyễn Trọng</v>
          </cell>
          <cell r="D4579" t="str">
            <v>Nhân</v>
          </cell>
          <cell r="E4579" t="str">
            <v>12.02.96</v>
          </cell>
          <cell r="F4579" t="str">
            <v>14CĐ-CK1</v>
          </cell>
          <cell r="G4579" t="str">
            <v>LT</v>
          </cell>
          <cell r="H4579" t="str">
            <v>A</v>
          </cell>
        </row>
        <row r="4580">
          <cell r="B4580" t="str">
            <v>14D2010103</v>
          </cell>
          <cell r="C4580" t="str">
            <v xml:space="preserve">Trần Văn  </v>
          </cell>
          <cell r="D4580" t="str">
            <v>Nhựt</v>
          </cell>
          <cell r="E4580" t="str">
            <v>02.06.96</v>
          </cell>
          <cell r="F4580" t="str">
            <v>14CĐ-CK1</v>
          </cell>
          <cell r="G4580" t="str">
            <v xml:space="preserve"> </v>
          </cell>
          <cell r="H4580" t="str">
            <v>B</v>
          </cell>
        </row>
        <row r="4581">
          <cell r="B4581" t="str">
            <v>14D2010107</v>
          </cell>
          <cell r="C4581" t="str">
            <v xml:space="preserve">Trương Mạnh  </v>
          </cell>
          <cell r="D4581" t="str">
            <v>Phi</v>
          </cell>
          <cell r="E4581" t="str">
            <v>05.09.96</v>
          </cell>
          <cell r="F4581" t="str">
            <v>14CĐ-CK1</v>
          </cell>
          <cell r="G4581" t="str">
            <v xml:space="preserve"> </v>
          </cell>
          <cell r="H4581" t="str">
            <v>B</v>
          </cell>
        </row>
        <row r="4582">
          <cell r="B4582" t="str">
            <v>14D2010013</v>
          </cell>
          <cell r="C4582" t="str">
            <v>Đỗ Hoàng</v>
          </cell>
          <cell r="D4582" t="str">
            <v>Phúc</v>
          </cell>
          <cell r="E4582" t="str">
            <v>30.08.96</v>
          </cell>
          <cell r="F4582" t="str">
            <v>14CĐ-CK1</v>
          </cell>
          <cell r="G4582" t="str">
            <v xml:space="preserve"> </v>
          </cell>
          <cell r="H4582" t="str">
            <v>A</v>
          </cell>
        </row>
        <row r="4583">
          <cell r="B4583" t="str">
            <v>14D2010111</v>
          </cell>
          <cell r="C4583" t="str">
            <v xml:space="preserve">Nguyễn Văn  </v>
          </cell>
          <cell r="D4583" t="str">
            <v>Phước</v>
          </cell>
          <cell r="E4583" t="str">
            <v>30.03.96</v>
          </cell>
          <cell r="F4583" t="str">
            <v>14CĐ-CK1</v>
          </cell>
          <cell r="G4583" t="str">
            <v xml:space="preserve"> </v>
          </cell>
          <cell r="H4583" t="str">
            <v>B</v>
          </cell>
        </row>
        <row r="4584">
          <cell r="B4584" t="str">
            <v>14D2010014</v>
          </cell>
          <cell r="C4584" t="str">
            <v>Phạm Hoài</v>
          </cell>
          <cell r="D4584" t="str">
            <v>Phương</v>
          </cell>
          <cell r="E4584" t="str">
            <v>24.06.96</v>
          </cell>
          <cell r="F4584" t="str">
            <v>14CĐ-CK1</v>
          </cell>
          <cell r="G4584" t="str">
            <v xml:space="preserve"> </v>
          </cell>
          <cell r="H4584" t="str">
            <v>B</v>
          </cell>
        </row>
        <row r="4585">
          <cell r="B4585" t="str">
            <v>14D2010115</v>
          </cell>
          <cell r="C4585" t="str">
            <v xml:space="preserve">Trương Văn  </v>
          </cell>
          <cell r="D4585" t="str">
            <v>Quang</v>
          </cell>
          <cell r="E4585" t="str">
            <v>24.09.96</v>
          </cell>
          <cell r="F4585" t="str">
            <v>14CĐ-CK1</v>
          </cell>
          <cell r="G4585" t="str">
            <v xml:space="preserve"> </v>
          </cell>
          <cell r="H4585" t="str">
            <v>B</v>
          </cell>
        </row>
        <row r="4586">
          <cell r="B4586" t="str">
            <v>14D2010015</v>
          </cell>
          <cell r="C4586" t="str">
            <v>Trần Văn</v>
          </cell>
          <cell r="D4586" t="str">
            <v>Quí</v>
          </cell>
          <cell r="E4586" t="str">
            <v>17.04.96</v>
          </cell>
          <cell r="F4586" t="str">
            <v>14CĐ-CK1</v>
          </cell>
          <cell r="G4586" t="str">
            <v xml:space="preserve"> </v>
          </cell>
          <cell r="H4586" t="str">
            <v>A</v>
          </cell>
        </row>
        <row r="4587">
          <cell r="B4587" t="str">
            <v>14D2010016</v>
          </cell>
          <cell r="C4587" t="str">
            <v>Trịnh Văn</v>
          </cell>
          <cell r="D4587" t="str">
            <v>Quí</v>
          </cell>
          <cell r="E4587" t="str">
            <v>08.06.95</v>
          </cell>
          <cell r="F4587" t="str">
            <v>14CĐ-CK1</v>
          </cell>
          <cell r="G4587" t="str">
            <v xml:space="preserve"> </v>
          </cell>
          <cell r="H4587" t="str">
            <v>B</v>
          </cell>
        </row>
        <row r="4588">
          <cell r="B4588" t="str">
            <v>14D2010017</v>
          </cell>
          <cell r="C4588" t="str">
            <v>Lê Văn</v>
          </cell>
          <cell r="D4588" t="str">
            <v>Sang</v>
          </cell>
          <cell r="E4588" t="str">
            <v>22.10.96</v>
          </cell>
          <cell r="F4588" t="str">
            <v>14CĐ-CK1</v>
          </cell>
          <cell r="G4588" t="str">
            <v xml:space="preserve"> </v>
          </cell>
          <cell r="H4588" t="str">
            <v>B</v>
          </cell>
        </row>
        <row r="4589">
          <cell r="B4589">
            <v>14000671</v>
          </cell>
          <cell r="C4589" t="str">
            <v>Dương Quốc</v>
          </cell>
          <cell r="D4589" t="str">
            <v>Thắng</v>
          </cell>
          <cell r="E4589" t="str">
            <v>11.11.96</v>
          </cell>
          <cell r="F4589" t="str">
            <v>14CĐ-CK1</v>
          </cell>
          <cell r="G4589" t="str">
            <v xml:space="preserve"> </v>
          </cell>
          <cell r="H4589" t="str">
            <v>B</v>
          </cell>
        </row>
        <row r="4590">
          <cell r="B4590" t="str">
            <v>14D2010019</v>
          </cell>
          <cell r="C4590" t="str">
            <v>Ngô Lê</v>
          </cell>
          <cell r="D4590" t="str">
            <v>Thịnh</v>
          </cell>
          <cell r="E4590" t="str">
            <v>18.06.96</v>
          </cell>
          <cell r="F4590" t="str">
            <v>14CĐ-CK1</v>
          </cell>
          <cell r="G4590" t="str">
            <v xml:space="preserve"> </v>
          </cell>
          <cell r="H4590" t="str">
            <v>A</v>
          </cell>
        </row>
        <row r="4591">
          <cell r="B4591">
            <v>14000673</v>
          </cell>
          <cell r="C4591" t="str">
            <v>Nguyễn Việt</v>
          </cell>
          <cell r="D4591" t="str">
            <v>Tiến</v>
          </cell>
          <cell r="E4591" t="str">
            <v>12.04.96</v>
          </cell>
          <cell r="F4591" t="str">
            <v>14CĐ-CK1</v>
          </cell>
          <cell r="G4591" t="str">
            <v xml:space="preserve"> </v>
          </cell>
          <cell r="H4591" t="str">
            <v>B</v>
          </cell>
        </row>
        <row r="4592">
          <cell r="B4592" t="str">
            <v>14D2010021</v>
          </cell>
          <cell r="C4592" t="str">
            <v>Ngô Huỳnh Minh</v>
          </cell>
          <cell r="D4592" t="str">
            <v>Tự</v>
          </cell>
          <cell r="E4592" t="str">
            <v>03.01.96</v>
          </cell>
          <cell r="F4592" t="str">
            <v>14CĐ-CK1</v>
          </cell>
          <cell r="G4592" t="str">
            <v xml:space="preserve"> </v>
          </cell>
          <cell r="H4592" t="str">
            <v>B</v>
          </cell>
        </row>
        <row r="4593">
          <cell r="B4593">
            <v>14000675</v>
          </cell>
          <cell r="C4593" t="str">
            <v>Lê Văn</v>
          </cell>
          <cell r="D4593" t="str">
            <v>Tuấn</v>
          </cell>
          <cell r="E4593" t="str">
            <v>06.06.95</v>
          </cell>
          <cell r="F4593" t="str">
            <v>14CĐ-CK1</v>
          </cell>
          <cell r="G4593" t="str">
            <v xml:space="preserve"> </v>
          </cell>
          <cell r="H4593" t="str">
            <v>B</v>
          </cell>
        </row>
        <row r="4594">
          <cell r="B4594" t="str">
            <v>14D2010189</v>
          </cell>
          <cell r="C4594" t="str">
            <v>Trần Thanh</v>
          </cell>
          <cell r="D4594" t="str">
            <v>Vương</v>
          </cell>
          <cell r="E4594" t="str">
            <v>18.01.96</v>
          </cell>
          <cell r="F4594" t="str">
            <v>14CĐ-CK1</v>
          </cell>
          <cell r="H4594" t="str">
            <v>B</v>
          </cell>
        </row>
        <row r="4595">
          <cell r="B4595" t="str">
            <v>14D2010024</v>
          </cell>
          <cell r="C4595" t="str">
            <v xml:space="preserve">Mai Hoàng  </v>
          </cell>
          <cell r="D4595" t="str">
            <v>Anh</v>
          </cell>
          <cell r="E4595" t="str">
            <v>04.08.95</v>
          </cell>
          <cell r="F4595" t="str">
            <v>14CĐ-CK2</v>
          </cell>
          <cell r="G4595" t="str">
            <v xml:space="preserve"> </v>
          </cell>
          <cell r="H4595" t="str">
            <v>B</v>
          </cell>
        </row>
        <row r="4596">
          <cell r="B4596" t="str">
            <v>14D2010028</v>
          </cell>
          <cell r="C4596" t="str">
            <v xml:space="preserve">Hà Thanh  </v>
          </cell>
          <cell r="D4596" t="str">
            <v>Bình</v>
          </cell>
          <cell r="E4596" t="str">
            <v>24.03.96</v>
          </cell>
          <cell r="F4596" t="str">
            <v>14CĐ-CK2</v>
          </cell>
          <cell r="G4596" t="str">
            <v xml:space="preserve"> </v>
          </cell>
          <cell r="H4596" t="str">
            <v>A</v>
          </cell>
        </row>
        <row r="4597">
          <cell r="B4597" t="str">
            <v>14D2010032</v>
          </cell>
          <cell r="C4597" t="str">
            <v xml:space="preserve">Huỳnh Kim  </v>
          </cell>
          <cell r="D4597" t="str">
            <v>Châu</v>
          </cell>
          <cell r="E4597" t="str">
            <v>03.02.95</v>
          </cell>
          <cell r="F4597" t="str">
            <v>14CĐ-CK2</v>
          </cell>
          <cell r="G4597" t="str">
            <v xml:space="preserve"> </v>
          </cell>
          <cell r="H4597" t="str">
            <v>B</v>
          </cell>
          <cell r="I4597" t="str">
            <v>MCCM</v>
          </cell>
        </row>
        <row r="4598">
          <cell r="B4598" t="str">
            <v>14D2010036</v>
          </cell>
          <cell r="C4598" t="str">
            <v xml:space="preserve">Nguyễn Thanh  </v>
          </cell>
          <cell r="D4598" t="str">
            <v>Duy</v>
          </cell>
          <cell r="E4598" t="str">
            <v>08.01.96</v>
          </cell>
          <cell r="F4598" t="str">
            <v>14CĐ-CK2</v>
          </cell>
          <cell r="G4598" t="str">
            <v xml:space="preserve"> </v>
          </cell>
          <cell r="H4598" t="str">
            <v>A</v>
          </cell>
        </row>
        <row r="4599">
          <cell r="B4599" t="str">
            <v>14D2010040</v>
          </cell>
          <cell r="C4599" t="str">
            <v xml:space="preserve">Đàng Năng Xuân </v>
          </cell>
          <cell r="D4599" t="str">
            <v>Định</v>
          </cell>
          <cell r="E4599" t="str">
            <v>30.11.95</v>
          </cell>
          <cell r="F4599" t="str">
            <v>14CĐ-CK2</v>
          </cell>
          <cell r="G4599" t="str">
            <v xml:space="preserve"> </v>
          </cell>
          <cell r="H4599" t="str">
            <v>B</v>
          </cell>
          <cell r="I4599" t="str">
            <v>DT.Chăm</v>
          </cell>
        </row>
        <row r="4600">
          <cell r="B4600" t="str">
            <v>14D2010044</v>
          </cell>
          <cell r="C4600" t="str">
            <v xml:space="preserve">Nguyễn Vũ Xuân </v>
          </cell>
          <cell r="D4600" t="str">
            <v>Giang</v>
          </cell>
          <cell r="E4600" t="str">
            <v>20.11.96</v>
          </cell>
          <cell r="F4600" t="str">
            <v>14CĐ-CK2</v>
          </cell>
          <cell r="G4600" t="str">
            <v>LPKL</v>
          </cell>
          <cell r="H4600" t="str">
            <v>A</v>
          </cell>
        </row>
        <row r="4601">
          <cell r="B4601" t="str">
            <v>14D2010048</v>
          </cell>
          <cell r="C4601" t="str">
            <v xml:space="preserve">Lê Đinh Nhật </v>
          </cell>
          <cell r="D4601" t="str">
            <v>Hào</v>
          </cell>
          <cell r="E4601" t="str">
            <v>24.07.96</v>
          </cell>
          <cell r="F4601" t="str">
            <v>14CĐ-CK2</v>
          </cell>
          <cell r="G4601" t="str">
            <v xml:space="preserve"> </v>
          </cell>
          <cell r="H4601" t="str">
            <v>B</v>
          </cell>
        </row>
        <row r="4602">
          <cell r="B4602" t="str">
            <v>14D2010052</v>
          </cell>
          <cell r="C4602" t="str">
            <v xml:space="preserve">Trương Văn  </v>
          </cell>
          <cell r="D4602" t="str">
            <v>Hiển</v>
          </cell>
          <cell r="E4602" t="str">
            <v>10.06.96</v>
          </cell>
          <cell r="F4602" t="str">
            <v>14CĐ-CK2</v>
          </cell>
          <cell r="G4602" t="str">
            <v xml:space="preserve"> </v>
          </cell>
          <cell r="H4602" t="str">
            <v>B</v>
          </cell>
        </row>
        <row r="4603">
          <cell r="B4603" t="str">
            <v>14D2010056</v>
          </cell>
          <cell r="C4603" t="str">
            <v xml:space="preserve">Huỳnh Ngọc  </v>
          </cell>
          <cell r="D4603" t="str">
            <v>Hiếu</v>
          </cell>
          <cell r="E4603" t="str">
            <v>28.07.95</v>
          </cell>
          <cell r="F4603" t="str">
            <v>14CĐ-CK2</v>
          </cell>
          <cell r="G4603" t="str">
            <v xml:space="preserve"> </v>
          </cell>
          <cell r="H4603" t="str">
            <v>B</v>
          </cell>
        </row>
        <row r="4604">
          <cell r="B4604" t="str">
            <v>14D2010060</v>
          </cell>
          <cell r="C4604" t="str">
            <v xml:space="preserve">Nguyễn Công  </v>
          </cell>
          <cell r="D4604" t="str">
            <v>Hoàng</v>
          </cell>
          <cell r="E4604" t="str">
            <v>01.06.96</v>
          </cell>
          <cell r="F4604" t="str">
            <v>14CĐ-CK2</v>
          </cell>
          <cell r="H4604" t="str">
            <v>B</v>
          </cell>
          <cell r="I4604" t="str">
            <v>MCCM</v>
          </cell>
        </row>
        <row r="4605">
          <cell r="B4605" t="str">
            <v>14D2010064</v>
          </cell>
          <cell r="C4605" t="str">
            <v xml:space="preserve">Nguyễn Minh  </v>
          </cell>
          <cell r="D4605" t="str">
            <v>Hùng</v>
          </cell>
          <cell r="E4605" t="str">
            <v>05.09.96</v>
          </cell>
          <cell r="F4605" t="str">
            <v>14CĐ-CK2</v>
          </cell>
          <cell r="G4605" t="str">
            <v xml:space="preserve"> </v>
          </cell>
          <cell r="H4605" t="str">
            <v>B</v>
          </cell>
        </row>
        <row r="4606">
          <cell r="B4606" t="str">
            <v>14D2010068</v>
          </cell>
          <cell r="C4606" t="str">
            <v>Lê Trọng</v>
          </cell>
          <cell r="D4606" t="str">
            <v>Huy</v>
          </cell>
          <cell r="E4606" t="str">
            <v>14.09.95</v>
          </cell>
          <cell r="F4606" t="str">
            <v>14CĐ-CK2</v>
          </cell>
          <cell r="H4606" t="str">
            <v>B</v>
          </cell>
        </row>
        <row r="4607">
          <cell r="B4607" t="str">
            <v>14D2010072</v>
          </cell>
          <cell r="C4607" t="str">
            <v xml:space="preserve">Lê Minh  </v>
          </cell>
          <cell r="D4607" t="str">
            <v>Khang</v>
          </cell>
          <cell r="E4607" t="str">
            <v>03.08.95</v>
          </cell>
          <cell r="F4607" t="str">
            <v>14CĐ-CK2</v>
          </cell>
          <cell r="G4607" t="str">
            <v xml:space="preserve"> </v>
          </cell>
          <cell r="H4607" t="str">
            <v>B</v>
          </cell>
        </row>
        <row r="4608">
          <cell r="B4608" t="str">
            <v>14D2010076</v>
          </cell>
          <cell r="C4608" t="str">
            <v xml:space="preserve">Nguyễn Tuấn  </v>
          </cell>
          <cell r="D4608" t="str">
            <v>Kiệt</v>
          </cell>
          <cell r="E4608" t="str">
            <v>13.01.95</v>
          </cell>
          <cell r="F4608" t="str">
            <v>14CĐ-CK2</v>
          </cell>
          <cell r="G4608" t="str">
            <v>LPHT</v>
          </cell>
          <cell r="H4608" t="str">
            <v>B</v>
          </cell>
        </row>
        <row r="4609">
          <cell r="B4609" t="str">
            <v>14D2010080</v>
          </cell>
          <cell r="C4609" t="str">
            <v xml:space="preserve">Nguyễn Hoàng  </v>
          </cell>
          <cell r="D4609" t="str">
            <v>Lâm</v>
          </cell>
          <cell r="E4609" t="str">
            <v>19.08.96</v>
          </cell>
          <cell r="F4609" t="str">
            <v>14CĐ-CK2</v>
          </cell>
          <cell r="G4609" t="str">
            <v xml:space="preserve"> </v>
          </cell>
          <cell r="H4609" t="str">
            <v>B</v>
          </cell>
        </row>
        <row r="4610">
          <cell r="B4610" t="str">
            <v>14D2010084</v>
          </cell>
          <cell r="C4610" t="str">
            <v xml:space="preserve">Trần Tấn  </v>
          </cell>
          <cell r="D4610" t="str">
            <v>Lộc</v>
          </cell>
          <cell r="E4610" t="str">
            <v>25.10.95</v>
          </cell>
          <cell r="F4610" t="str">
            <v>14CĐ-CK2</v>
          </cell>
          <cell r="G4610" t="str">
            <v xml:space="preserve"> </v>
          </cell>
          <cell r="H4610" t="str">
            <v>B</v>
          </cell>
        </row>
        <row r="4611">
          <cell r="B4611" t="str">
            <v>14D2010088</v>
          </cell>
          <cell r="C4611" t="str">
            <v xml:space="preserve">Nguyễn Trí  </v>
          </cell>
          <cell r="D4611" t="str">
            <v>Mẫn</v>
          </cell>
          <cell r="E4611" t="str">
            <v>13.12.96</v>
          </cell>
          <cell r="F4611" t="str">
            <v>14CĐ-CK2</v>
          </cell>
          <cell r="G4611" t="str">
            <v xml:space="preserve"> </v>
          </cell>
          <cell r="H4611" t="str">
            <v>B</v>
          </cell>
        </row>
        <row r="4612">
          <cell r="B4612" t="str">
            <v>14D2010092</v>
          </cell>
          <cell r="C4612" t="str">
            <v xml:space="preserve">Trần Thiện  </v>
          </cell>
          <cell r="D4612" t="str">
            <v>Minh</v>
          </cell>
          <cell r="E4612" t="str">
            <v>09.09.96</v>
          </cell>
          <cell r="F4612" t="str">
            <v>14CĐ-CK2</v>
          </cell>
          <cell r="G4612" t="str">
            <v xml:space="preserve"> </v>
          </cell>
          <cell r="H4612" t="str">
            <v>B</v>
          </cell>
        </row>
        <row r="4613">
          <cell r="B4613" t="str">
            <v>14D2010190</v>
          </cell>
          <cell r="C4613" t="str">
            <v>Bành Đại</v>
          </cell>
          <cell r="D4613" t="str">
            <v>Nghĩa</v>
          </cell>
          <cell r="E4613" t="str">
            <v>23.10.92</v>
          </cell>
          <cell r="F4613" t="str">
            <v>14CĐ-CK2</v>
          </cell>
          <cell r="H4613" t="str">
            <v>A</v>
          </cell>
        </row>
        <row r="4614">
          <cell r="B4614" t="str">
            <v>14D2010096</v>
          </cell>
          <cell r="C4614" t="str">
            <v xml:space="preserve">Nguyễn Danh  </v>
          </cell>
          <cell r="D4614" t="str">
            <v>Ngọc</v>
          </cell>
          <cell r="E4614" t="str">
            <v>02.02.96</v>
          </cell>
          <cell r="F4614" t="str">
            <v>14CĐ-CK2</v>
          </cell>
          <cell r="G4614" t="str">
            <v xml:space="preserve"> </v>
          </cell>
          <cell r="H4614" t="str">
            <v>B</v>
          </cell>
        </row>
        <row r="4615">
          <cell r="B4615" t="str">
            <v>14D2010100</v>
          </cell>
          <cell r="C4615" t="str">
            <v xml:space="preserve">Trần Thanh  </v>
          </cell>
          <cell r="D4615" t="str">
            <v>Nhàn</v>
          </cell>
          <cell r="E4615" t="str">
            <v>01.07.96</v>
          </cell>
          <cell r="F4615" t="str">
            <v>14CĐ-CK2</v>
          </cell>
          <cell r="G4615" t="str">
            <v xml:space="preserve"> </v>
          </cell>
          <cell r="H4615" t="str">
            <v>B</v>
          </cell>
        </row>
        <row r="4616">
          <cell r="B4616" t="str">
            <v>14D2010104</v>
          </cell>
          <cell r="C4616" t="str">
            <v xml:space="preserve">Đỗ Thiên  </v>
          </cell>
          <cell r="D4616" t="str">
            <v>Pháp</v>
          </cell>
          <cell r="E4616" t="str">
            <v>03.02.96</v>
          </cell>
          <cell r="F4616" t="str">
            <v>14CĐ-CK2</v>
          </cell>
          <cell r="G4616" t="str">
            <v xml:space="preserve"> </v>
          </cell>
          <cell r="H4616" t="str">
            <v>B</v>
          </cell>
        </row>
        <row r="4617">
          <cell r="B4617" t="str">
            <v>14D2010108</v>
          </cell>
          <cell r="C4617" t="str">
            <v xml:space="preserve">Chung Văn  </v>
          </cell>
          <cell r="D4617" t="str">
            <v>Phong</v>
          </cell>
          <cell r="E4617" t="str">
            <v>10.07.95</v>
          </cell>
          <cell r="F4617" t="str">
            <v>14CĐ-CK2</v>
          </cell>
          <cell r="G4617" t="str">
            <v xml:space="preserve"> </v>
          </cell>
          <cell r="H4617" t="str">
            <v>B</v>
          </cell>
        </row>
        <row r="4618">
          <cell r="B4618" t="str">
            <v>14D2010110</v>
          </cell>
          <cell r="C4618" t="str">
            <v xml:space="preserve">Trần Tân  </v>
          </cell>
          <cell r="D4618" t="str">
            <v>Phú</v>
          </cell>
          <cell r="E4618" t="str">
            <v>20.06.95</v>
          </cell>
          <cell r="F4618" t="str">
            <v>14CĐ-CK2</v>
          </cell>
          <cell r="G4618" t="str">
            <v xml:space="preserve"> </v>
          </cell>
          <cell r="H4618" t="str">
            <v>B</v>
          </cell>
          <cell r="I4618" t="str">
            <v>DT.Hoa</v>
          </cell>
        </row>
        <row r="4619">
          <cell r="B4619" t="str">
            <v>14D2010112</v>
          </cell>
          <cell r="C4619" t="str">
            <v xml:space="preserve">Dương Nguyễn Khánh </v>
          </cell>
          <cell r="D4619" t="str">
            <v>Phương</v>
          </cell>
          <cell r="E4619" t="str">
            <v>19.07.95</v>
          </cell>
          <cell r="F4619" t="str">
            <v>14CĐ-CK2</v>
          </cell>
          <cell r="G4619" t="str">
            <v xml:space="preserve"> </v>
          </cell>
          <cell r="H4619" t="str">
            <v>B</v>
          </cell>
        </row>
        <row r="4620">
          <cell r="B4620" t="str">
            <v>14D2010116</v>
          </cell>
          <cell r="C4620" t="str">
            <v xml:space="preserve">Võ Duy  </v>
          </cell>
          <cell r="D4620" t="str">
            <v>Quang</v>
          </cell>
          <cell r="E4620" t="str">
            <v>10.08.96</v>
          </cell>
          <cell r="F4620" t="str">
            <v>14CĐ-CK2</v>
          </cell>
          <cell r="G4620" t="str">
            <v>LT</v>
          </cell>
          <cell r="H4620" t="str">
            <v>B</v>
          </cell>
        </row>
        <row r="4621">
          <cell r="B4621" t="str">
            <v>14D2010119</v>
          </cell>
          <cell r="C4621" t="str">
            <v xml:space="preserve">Nguyễn Đoàn  </v>
          </cell>
          <cell r="D4621" t="str">
            <v>Sang</v>
          </cell>
          <cell r="E4621" t="str">
            <v>02.08.96</v>
          </cell>
          <cell r="F4621" t="str">
            <v>14CĐ-CK2</v>
          </cell>
          <cell r="G4621" t="str">
            <v xml:space="preserve"> </v>
          </cell>
          <cell r="H4621" t="str">
            <v>B</v>
          </cell>
        </row>
        <row r="4622">
          <cell r="B4622" t="str">
            <v>14D2010122</v>
          </cell>
          <cell r="C4622" t="str">
            <v xml:space="preserve">Lê Văn  </v>
          </cell>
          <cell r="D4622" t="str">
            <v>Tâm</v>
          </cell>
          <cell r="E4622" t="str">
            <v>08.12.96</v>
          </cell>
          <cell r="F4622" t="str">
            <v>14CĐ-CK2</v>
          </cell>
          <cell r="G4622" t="str">
            <v xml:space="preserve"> </v>
          </cell>
          <cell r="H4622" t="str">
            <v>B</v>
          </cell>
        </row>
        <row r="4623">
          <cell r="B4623" t="str">
            <v>14D2010125</v>
          </cell>
          <cell r="C4623" t="str">
            <v xml:space="preserve">Đào Duy  </v>
          </cell>
          <cell r="D4623" t="str">
            <v>Thắng</v>
          </cell>
          <cell r="E4623" t="str">
            <v>20.11.92</v>
          </cell>
          <cell r="F4623" t="str">
            <v>14CĐ-CK2</v>
          </cell>
          <cell r="G4623" t="str">
            <v xml:space="preserve"> </v>
          </cell>
          <cell r="H4623" t="str">
            <v>B</v>
          </cell>
          <cell r="I4623" t="str">
            <v>ĐV</v>
          </cell>
        </row>
        <row r="4624">
          <cell r="B4624" t="str">
            <v>14D2010128</v>
          </cell>
          <cell r="C4624" t="str">
            <v xml:space="preserve">Nguyễn   </v>
          </cell>
          <cell r="D4624" t="str">
            <v>Thành</v>
          </cell>
          <cell r="E4624" t="str">
            <v>10.10.94</v>
          </cell>
          <cell r="F4624" t="str">
            <v>14CĐ-CK2</v>
          </cell>
          <cell r="G4624" t="str">
            <v xml:space="preserve"> </v>
          </cell>
          <cell r="H4624" t="str">
            <v>B</v>
          </cell>
        </row>
        <row r="4625">
          <cell r="B4625" t="str">
            <v>14D2010130</v>
          </cell>
          <cell r="C4625" t="str">
            <v xml:space="preserve">Phồng Quân  </v>
          </cell>
          <cell r="D4625" t="str">
            <v>Thành</v>
          </cell>
          <cell r="E4625" t="str">
            <v>16.10.96</v>
          </cell>
          <cell r="F4625" t="str">
            <v>14CĐ-CK2</v>
          </cell>
          <cell r="G4625" t="str">
            <v xml:space="preserve"> </v>
          </cell>
          <cell r="H4625" t="str">
            <v>B</v>
          </cell>
          <cell r="I4625" t="str">
            <v>DT.Hoa</v>
          </cell>
        </row>
        <row r="4626">
          <cell r="B4626" t="str">
            <v>14D2010131</v>
          </cell>
          <cell r="C4626" t="str">
            <v>Phạm Mạnh</v>
          </cell>
          <cell r="D4626" t="str">
            <v>Thi</v>
          </cell>
          <cell r="E4626" t="str">
            <v>03.07.95</v>
          </cell>
          <cell r="F4626" t="str">
            <v>14CĐ-CK2</v>
          </cell>
          <cell r="H4626" t="str">
            <v>A</v>
          </cell>
        </row>
        <row r="4627">
          <cell r="B4627" t="str">
            <v>14D2010134</v>
          </cell>
          <cell r="C4627" t="str">
            <v xml:space="preserve">Nguyễn Thanh  </v>
          </cell>
          <cell r="D4627" t="str">
            <v>Thiên</v>
          </cell>
          <cell r="E4627" t="str">
            <v>11.10.96</v>
          </cell>
          <cell r="F4627" t="str">
            <v>14CĐ-CK2</v>
          </cell>
          <cell r="G4627" t="str">
            <v xml:space="preserve"> </v>
          </cell>
          <cell r="H4627" t="str">
            <v>A</v>
          </cell>
        </row>
        <row r="4628">
          <cell r="B4628" t="str">
            <v>14D2010137</v>
          </cell>
          <cell r="C4628" t="str">
            <v xml:space="preserve">Lê Văn  </v>
          </cell>
          <cell r="D4628" t="str">
            <v>Thừa</v>
          </cell>
          <cell r="E4628" t="str">
            <v>01.03.96</v>
          </cell>
          <cell r="F4628" t="str">
            <v>14CĐ-CK2</v>
          </cell>
          <cell r="G4628" t="str">
            <v xml:space="preserve"> </v>
          </cell>
          <cell r="H4628" t="str">
            <v>B</v>
          </cell>
        </row>
        <row r="4629">
          <cell r="B4629" t="str">
            <v>14D2010140</v>
          </cell>
          <cell r="C4629" t="str">
            <v xml:space="preserve">Nguyễn Thành  </v>
          </cell>
          <cell r="D4629" t="str">
            <v>Thương</v>
          </cell>
          <cell r="E4629" t="str">
            <v>09.07.96</v>
          </cell>
          <cell r="F4629" t="str">
            <v>14CĐ-CK2</v>
          </cell>
          <cell r="G4629" t="str">
            <v xml:space="preserve"> </v>
          </cell>
          <cell r="H4629" t="str">
            <v>B</v>
          </cell>
        </row>
        <row r="4630">
          <cell r="B4630" t="str">
            <v>14D2010143</v>
          </cell>
          <cell r="C4630" t="str">
            <v>Hoàng Minh</v>
          </cell>
          <cell r="D4630" t="str">
            <v>Tiến</v>
          </cell>
          <cell r="E4630" t="str">
            <v>23.03.93</v>
          </cell>
          <cell r="F4630" t="str">
            <v>14CĐ-CK2</v>
          </cell>
          <cell r="H4630" t="str">
            <v>B</v>
          </cell>
          <cell r="I4630" t="str">
            <v>DT.Tày</v>
          </cell>
        </row>
        <row r="4631">
          <cell r="B4631" t="str">
            <v>14D2010146</v>
          </cell>
          <cell r="C4631" t="str">
            <v xml:space="preserve">Võ Trung  </v>
          </cell>
          <cell r="D4631" t="str">
            <v>Tín</v>
          </cell>
          <cell r="E4631" t="str">
            <v>30.11.96</v>
          </cell>
          <cell r="F4631" t="str">
            <v>14CĐ-CK2</v>
          </cell>
          <cell r="G4631" t="str">
            <v xml:space="preserve"> </v>
          </cell>
          <cell r="H4631" t="str">
            <v>B</v>
          </cell>
        </row>
        <row r="4632">
          <cell r="B4632" t="str">
            <v>14D2010149</v>
          </cell>
          <cell r="C4632" t="str">
            <v xml:space="preserve">Nguyễn Văn  </v>
          </cell>
          <cell r="D4632" t="str">
            <v>Tới</v>
          </cell>
          <cell r="E4632" t="str">
            <v>10.05.96</v>
          </cell>
          <cell r="F4632" t="str">
            <v>14CĐ-CK2</v>
          </cell>
          <cell r="G4632" t="str">
            <v xml:space="preserve"> </v>
          </cell>
          <cell r="H4632" t="str">
            <v>B</v>
          </cell>
        </row>
        <row r="4633">
          <cell r="B4633" t="str">
            <v>14D2010152</v>
          </cell>
          <cell r="C4633" t="str">
            <v xml:space="preserve">Lộ Tiểu Bình </v>
          </cell>
          <cell r="D4633" t="str">
            <v>Triệu</v>
          </cell>
          <cell r="E4633" t="str">
            <v>20.10.96</v>
          </cell>
          <cell r="F4633" t="str">
            <v>14CĐ-CK2</v>
          </cell>
          <cell r="G4633" t="str">
            <v xml:space="preserve"> </v>
          </cell>
          <cell r="H4633" t="str">
            <v>B</v>
          </cell>
          <cell r="I4633" t="str">
            <v>DT.Chăm</v>
          </cell>
        </row>
        <row r="4634">
          <cell r="B4634" t="str">
            <v>14D2010154</v>
          </cell>
          <cell r="C4634" t="str">
            <v xml:space="preserve">Nguyễn Hùng  </v>
          </cell>
          <cell r="D4634" t="str">
            <v>Triều</v>
          </cell>
          <cell r="E4634" t="str">
            <v>20.11.96</v>
          </cell>
          <cell r="F4634" t="str">
            <v>14CĐ-CK2</v>
          </cell>
          <cell r="G4634" t="str">
            <v xml:space="preserve"> </v>
          </cell>
          <cell r="H4634" t="str">
            <v>B</v>
          </cell>
        </row>
        <row r="4635">
          <cell r="B4635" t="str">
            <v>14D2010155</v>
          </cell>
          <cell r="C4635" t="str">
            <v xml:space="preserve">Cao Nhật  </v>
          </cell>
          <cell r="D4635" t="str">
            <v>Trình</v>
          </cell>
          <cell r="E4635" t="str">
            <v>26.09.96</v>
          </cell>
          <cell r="F4635" t="str">
            <v>14CĐ-CK2</v>
          </cell>
          <cell r="G4635" t="str">
            <v xml:space="preserve"> </v>
          </cell>
          <cell r="H4635" t="str">
            <v>B</v>
          </cell>
        </row>
        <row r="4636">
          <cell r="B4636" t="str">
            <v>14D2010158</v>
          </cell>
          <cell r="C4636" t="str">
            <v xml:space="preserve">Trần Đăng  </v>
          </cell>
          <cell r="D4636" t="str">
            <v>Trung</v>
          </cell>
          <cell r="E4636" t="str">
            <v>02.10.96</v>
          </cell>
          <cell r="F4636" t="str">
            <v>14CĐ-CK2</v>
          </cell>
          <cell r="G4636" t="str">
            <v xml:space="preserve"> </v>
          </cell>
          <cell r="H4636" t="str">
            <v>B</v>
          </cell>
        </row>
        <row r="4637">
          <cell r="B4637" t="str">
            <v>14D2010161</v>
          </cell>
          <cell r="C4637" t="str">
            <v>Đỗ Đức Anh</v>
          </cell>
          <cell r="D4637" t="str">
            <v>Tuấn</v>
          </cell>
          <cell r="E4637" t="str">
            <v>12.04.96</v>
          </cell>
          <cell r="F4637" t="str">
            <v>14CĐ-CK2</v>
          </cell>
          <cell r="H4637" t="str">
            <v>B</v>
          </cell>
        </row>
        <row r="4638">
          <cell r="B4638" t="str">
            <v>14D2010164</v>
          </cell>
          <cell r="C4638" t="str">
            <v xml:space="preserve">Nguyễn Vũ Anh </v>
          </cell>
          <cell r="D4638" t="str">
            <v>Tuấn</v>
          </cell>
          <cell r="E4638" t="str">
            <v>14.09.96</v>
          </cell>
          <cell r="F4638" t="str">
            <v>14CĐ-CK2</v>
          </cell>
          <cell r="G4638" t="str">
            <v xml:space="preserve"> </v>
          </cell>
          <cell r="H4638" t="str">
            <v>B</v>
          </cell>
        </row>
        <row r="4639">
          <cell r="B4639" t="str">
            <v>14D2010167</v>
          </cell>
          <cell r="C4639" t="str">
            <v xml:space="preserve">Nguyễn Ngọc  </v>
          </cell>
          <cell r="D4639" t="str">
            <v>Tưởng</v>
          </cell>
          <cell r="E4639" t="str">
            <v>10.10.95</v>
          </cell>
          <cell r="F4639" t="str">
            <v>14CĐ-CK2</v>
          </cell>
          <cell r="G4639" t="str">
            <v xml:space="preserve"> </v>
          </cell>
          <cell r="H4639" t="str">
            <v>B</v>
          </cell>
        </row>
        <row r="4640">
          <cell r="B4640" t="str">
            <v>14D2010170</v>
          </cell>
          <cell r="C4640" t="str">
            <v xml:space="preserve">Trần Thanh  </v>
          </cell>
          <cell r="D4640" t="str">
            <v>Vĩnh</v>
          </cell>
          <cell r="E4640" t="str">
            <v>20.05.95</v>
          </cell>
          <cell r="F4640" t="str">
            <v>14CĐ-CK2</v>
          </cell>
          <cell r="G4640" t="str">
            <v xml:space="preserve"> </v>
          </cell>
          <cell r="H4640" t="str">
            <v>B</v>
          </cell>
        </row>
        <row r="4641">
          <cell r="B4641" t="str">
            <v>14D2010187</v>
          </cell>
          <cell r="C4641" t="str">
            <v xml:space="preserve">Nguyễn Mộng  </v>
          </cell>
          <cell r="D4641" t="str">
            <v>Vương</v>
          </cell>
          <cell r="E4641" t="str">
            <v>19.07.93</v>
          </cell>
          <cell r="F4641" t="str">
            <v>14CĐ-CK2</v>
          </cell>
          <cell r="G4641" t="str">
            <v xml:space="preserve"> </v>
          </cell>
          <cell r="H4641" t="str">
            <v>B</v>
          </cell>
        </row>
        <row r="4642">
          <cell r="B4642" t="str">
            <v>14D2010173</v>
          </cell>
          <cell r="C4642" t="str">
            <v xml:space="preserve">Nguyễn Văn  </v>
          </cell>
          <cell r="D4642" t="str">
            <v>Vương</v>
          </cell>
          <cell r="E4642" t="str">
            <v>22.02.95</v>
          </cell>
          <cell r="F4642" t="str">
            <v>14CĐ-CK2</v>
          </cell>
          <cell r="G4642" t="str">
            <v xml:space="preserve"> </v>
          </cell>
          <cell r="H4642" t="str">
            <v>B</v>
          </cell>
        </row>
        <row r="4643">
          <cell r="B4643" t="str">
            <v>14D2010025</v>
          </cell>
          <cell r="C4643" t="str">
            <v>Nguyễn Hoàng</v>
          </cell>
          <cell r="D4643" t="str">
            <v>Anh</v>
          </cell>
          <cell r="E4643" t="str">
            <v>04.07.95</v>
          </cell>
          <cell r="F4643" t="str">
            <v>14CĐ-CK3</v>
          </cell>
          <cell r="H4643" t="str">
            <v>A</v>
          </cell>
        </row>
        <row r="4644">
          <cell r="B4644" t="str">
            <v>14D2010029</v>
          </cell>
          <cell r="C4644" t="str">
            <v xml:space="preserve">Trần Võ  </v>
          </cell>
          <cell r="D4644" t="str">
            <v>Bình</v>
          </cell>
          <cell r="E4644" t="str">
            <v>15.10.95</v>
          </cell>
          <cell r="F4644" t="str">
            <v>14CĐ-CK3</v>
          </cell>
          <cell r="G4644" t="str">
            <v xml:space="preserve"> </v>
          </cell>
          <cell r="H4644" t="str">
            <v>B</v>
          </cell>
        </row>
        <row r="4645">
          <cell r="B4645" t="str">
            <v>14D2010033</v>
          </cell>
          <cell r="C4645" t="str">
            <v xml:space="preserve">Huỳnh Công  </v>
          </cell>
          <cell r="D4645" t="str">
            <v>Danh</v>
          </cell>
          <cell r="E4645" t="str">
            <v>12.02.96</v>
          </cell>
          <cell r="F4645" t="str">
            <v>14CĐ-CK3</v>
          </cell>
          <cell r="G4645" t="str">
            <v xml:space="preserve"> </v>
          </cell>
          <cell r="H4645" t="str">
            <v>B</v>
          </cell>
        </row>
        <row r="4646">
          <cell r="B4646" t="str">
            <v>14D2010035</v>
          </cell>
          <cell r="C4646" t="str">
            <v xml:space="preserve">Trần Xuân  </v>
          </cell>
          <cell r="D4646" t="str">
            <v>Dương</v>
          </cell>
          <cell r="E4646" t="str">
            <v>28.09.96</v>
          </cell>
          <cell r="F4646" t="str">
            <v>14CĐ-CK3</v>
          </cell>
          <cell r="G4646" t="str">
            <v xml:space="preserve"> </v>
          </cell>
          <cell r="H4646" t="str">
            <v>B</v>
          </cell>
        </row>
        <row r="4647">
          <cell r="B4647" t="str">
            <v>14D2010037</v>
          </cell>
          <cell r="C4647" t="str">
            <v xml:space="preserve">Phạm   </v>
          </cell>
          <cell r="D4647" t="str">
            <v>Duy</v>
          </cell>
          <cell r="E4647" t="str">
            <v>09.10.96</v>
          </cell>
          <cell r="F4647" t="str">
            <v>14CĐ-CK3</v>
          </cell>
          <cell r="G4647" t="str">
            <v xml:space="preserve"> </v>
          </cell>
          <cell r="H4647" t="str">
            <v>B</v>
          </cell>
        </row>
        <row r="4648">
          <cell r="B4648" t="str">
            <v>14D2010038</v>
          </cell>
          <cell r="C4648" t="str">
            <v xml:space="preserve">Trương Công  </v>
          </cell>
          <cell r="D4648" t="str">
            <v>Đạt</v>
          </cell>
          <cell r="E4648" t="str">
            <v>27.01.96</v>
          </cell>
          <cell r="F4648" t="str">
            <v>14CĐ-CK3</v>
          </cell>
          <cell r="G4648" t="str">
            <v xml:space="preserve"> </v>
          </cell>
          <cell r="H4648" t="str">
            <v>B</v>
          </cell>
        </row>
        <row r="4649">
          <cell r="B4649" t="str">
            <v>14D2010041</v>
          </cell>
          <cell r="C4649" t="str">
            <v>Nguyễn Thành</v>
          </cell>
          <cell r="D4649" t="str">
            <v>Đông</v>
          </cell>
          <cell r="E4649" t="str">
            <v>07.11.96</v>
          </cell>
          <cell r="F4649" t="str">
            <v>14CĐ-CK3</v>
          </cell>
          <cell r="H4649" t="str">
            <v>B</v>
          </cell>
        </row>
        <row r="4650">
          <cell r="B4650" t="str">
            <v>14D2010045</v>
          </cell>
          <cell r="C4650" t="str">
            <v xml:space="preserve">Nguyễn Sỹ  </v>
          </cell>
          <cell r="D4650" t="str">
            <v>Hải</v>
          </cell>
          <cell r="E4650" t="str">
            <v>11.01.96</v>
          </cell>
          <cell r="F4650" t="str">
            <v>14CĐ-CK3</v>
          </cell>
          <cell r="G4650" t="str">
            <v xml:space="preserve"> </v>
          </cell>
          <cell r="H4650" t="str">
            <v>B</v>
          </cell>
        </row>
        <row r="4651">
          <cell r="B4651" t="str">
            <v>14D2010049</v>
          </cell>
          <cell r="C4651" t="str">
            <v xml:space="preserve">Lê Bá  </v>
          </cell>
          <cell r="D4651" t="str">
            <v>Hậu</v>
          </cell>
          <cell r="E4651" t="str">
            <v>25.07.96</v>
          </cell>
          <cell r="F4651" t="str">
            <v>14CĐ-CK3</v>
          </cell>
          <cell r="G4651" t="str">
            <v xml:space="preserve"> </v>
          </cell>
          <cell r="H4651" t="str">
            <v>B</v>
          </cell>
        </row>
        <row r="4652">
          <cell r="B4652" t="str">
            <v>14D2010053</v>
          </cell>
          <cell r="C4652" t="str">
            <v xml:space="preserve">Nguyễn Hoàng  </v>
          </cell>
          <cell r="D4652" t="str">
            <v>Hiệp</v>
          </cell>
          <cell r="E4652" t="str">
            <v>25.05.96</v>
          </cell>
          <cell r="F4652" t="str">
            <v>14CĐ-CK3</v>
          </cell>
          <cell r="G4652" t="str">
            <v xml:space="preserve"> </v>
          </cell>
          <cell r="H4652" t="str">
            <v>B</v>
          </cell>
        </row>
        <row r="4653">
          <cell r="B4653" t="str">
            <v>14D2010057</v>
          </cell>
          <cell r="C4653" t="str">
            <v xml:space="preserve">Nguyễn Phan  </v>
          </cell>
          <cell r="D4653" t="str">
            <v>Hiếu</v>
          </cell>
          <cell r="E4653" t="str">
            <v>01.05.95</v>
          </cell>
          <cell r="F4653" t="str">
            <v>14CĐ-CK3</v>
          </cell>
          <cell r="G4653" t="str">
            <v xml:space="preserve"> </v>
          </cell>
          <cell r="H4653" t="str">
            <v>B</v>
          </cell>
        </row>
        <row r="4654">
          <cell r="B4654" t="str">
            <v>14D2010061</v>
          </cell>
          <cell r="C4654" t="str">
            <v xml:space="preserve">Thân Trọng  </v>
          </cell>
          <cell r="D4654" t="str">
            <v>Hoàng</v>
          </cell>
          <cell r="E4654" t="str">
            <v>29.12.96</v>
          </cell>
          <cell r="F4654" t="str">
            <v>14CĐ-CK3</v>
          </cell>
          <cell r="G4654" t="str">
            <v xml:space="preserve"> </v>
          </cell>
          <cell r="H4654" t="str">
            <v>B</v>
          </cell>
        </row>
        <row r="4655">
          <cell r="B4655" t="str">
            <v>14D2010065</v>
          </cell>
          <cell r="C4655" t="str">
            <v xml:space="preserve">Trần Thanh  </v>
          </cell>
          <cell r="D4655" t="str">
            <v>Hùng</v>
          </cell>
          <cell r="E4655" t="str">
            <v>06.05.96</v>
          </cell>
          <cell r="F4655" t="str">
            <v>14CĐ-CK3</v>
          </cell>
          <cell r="G4655" t="str">
            <v xml:space="preserve"> </v>
          </cell>
          <cell r="H4655" t="str">
            <v>B</v>
          </cell>
        </row>
        <row r="4656">
          <cell r="B4656" t="str">
            <v>14D2010069</v>
          </cell>
          <cell r="C4656" t="str">
            <v xml:space="preserve">Nguyễn Đình  </v>
          </cell>
          <cell r="D4656" t="str">
            <v>Huy</v>
          </cell>
          <cell r="E4656" t="str">
            <v>03.01.96</v>
          </cell>
          <cell r="F4656" t="str">
            <v>14CĐ-CK3</v>
          </cell>
          <cell r="G4656" t="str">
            <v xml:space="preserve"> </v>
          </cell>
          <cell r="H4656" t="str">
            <v>B</v>
          </cell>
        </row>
        <row r="4657">
          <cell r="B4657" t="str">
            <v>14D2010073</v>
          </cell>
          <cell r="C4657" t="str">
            <v xml:space="preserve">Thành Phú Duy </v>
          </cell>
          <cell r="D4657" t="str">
            <v>Khang</v>
          </cell>
          <cell r="E4657" t="str">
            <v>19.05.95</v>
          </cell>
          <cell r="F4657" t="str">
            <v>14CĐ-CK3</v>
          </cell>
          <cell r="G4657" t="str">
            <v xml:space="preserve"> </v>
          </cell>
          <cell r="H4657" t="str">
            <v>B</v>
          </cell>
          <cell r="I4657" t="str">
            <v>DT.Chăm</v>
          </cell>
        </row>
        <row r="4658">
          <cell r="B4658" t="str">
            <v>14D2010077</v>
          </cell>
          <cell r="C4658" t="str">
            <v xml:space="preserve">Phạm Viết  </v>
          </cell>
          <cell r="D4658" t="str">
            <v>Kiệt</v>
          </cell>
          <cell r="E4658" t="str">
            <v>21.02.96</v>
          </cell>
          <cell r="F4658" t="str">
            <v>14CĐ-CK3</v>
          </cell>
          <cell r="G4658" t="str">
            <v xml:space="preserve"> </v>
          </cell>
          <cell r="H4658" t="str">
            <v>B</v>
          </cell>
        </row>
        <row r="4659">
          <cell r="B4659" t="str">
            <v>14D2010081</v>
          </cell>
          <cell r="C4659" t="str">
            <v xml:space="preserve">Nguyễn Tùng  </v>
          </cell>
          <cell r="D4659" t="str">
            <v>Lâm</v>
          </cell>
          <cell r="E4659" t="str">
            <v>10.10.95</v>
          </cell>
          <cell r="F4659" t="str">
            <v>14CĐ-CK3</v>
          </cell>
          <cell r="G4659" t="str">
            <v xml:space="preserve"> </v>
          </cell>
          <cell r="H4659" t="str">
            <v>B</v>
          </cell>
        </row>
        <row r="4660">
          <cell r="B4660" t="str">
            <v>14D2010082</v>
          </cell>
          <cell r="C4660" t="str">
            <v xml:space="preserve">Vũ Đặng Công </v>
          </cell>
          <cell r="D4660" t="str">
            <v>Lân</v>
          </cell>
          <cell r="E4660" t="str">
            <v>29.06.96</v>
          </cell>
          <cell r="F4660" t="str">
            <v>14CĐ-CK3</v>
          </cell>
          <cell r="G4660" t="str">
            <v xml:space="preserve"> </v>
          </cell>
          <cell r="H4660" t="str">
            <v>A</v>
          </cell>
        </row>
        <row r="4661">
          <cell r="B4661" t="str">
            <v>14D2010085</v>
          </cell>
          <cell r="C4661" t="str">
            <v xml:space="preserve">Bùi Đức  </v>
          </cell>
          <cell r="D4661" t="str">
            <v>Lợi</v>
          </cell>
          <cell r="E4661" t="str">
            <v>13.04.96</v>
          </cell>
          <cell r="F4661" t="str">
            <v>14CĐ-CK3</v>
          </cell>
          <cell r="G4661" t="str">
            <v xml:space="preserve"> </v>
          </cell>
          <cell r="H4661" t="str">
            <v>B</v>
          </cell>
        </row>
        <row r="4662">
          <cell r="B4662" t="str">
            <v>14D2010089</v>
          </cell>
          <cell r="C4662" t="str">
            <v xml:space="preserve">Nguyễn Văn  </v>
          </cell>
          <cell r="D4662" t="str">
            <v>Mẫn</v>
          </cell>
          <cell r="E4662" t="str">
            <v>04.12.96</v>
          </cell>
          <cell r="F4662" t="str">
            <v>14CĐ-CK3</v>
          </cell>
          <cell r="G4662" t="str">
            <v xml:space="preserve"> </v>
          </cell>
          <cell r="H4662" t="str">
            <v>B</v>
          </cell>
        </row>
        <row r="4663">
          <cell r="B4663">
            <v>14000742</v>
          </cell>
          <cell r="C4663" t="str">
            <v xml:space="preserve">Nguyễn Hải  </v>
          </cell>
          <cell r="D4663" t="str">
            <v>Nam</v>
          </cell>
          <cell r="E4663" t="str">
            <v>20.06.96</v>
          </cell>
          <cell r="F4663" t="str">
            <v>14CĐ-CK3</v>
          </cell>
          <cell r="G4663" t="str">
            <v xml:space="preserve"> </v>
          </cell>
          <cell r="H4663" t="str">
            <v>B</v>
          </cell>
          <cell r="I4663" t="str">
            <v>14D2010093</v>
          </cell>
        </row>
        <row r="4664">
          <cell r="B4664" t="str">
            <v>14D2010178</v>
          </cell>
          <cell r="C4664" t="str">
            <v xml:space="preserve">Phan Thanh </v>
          </cell>
          <cell r="D4664" t="str">
            <v>Nguyên</v>
          </cell>
          <cell r="E4664" t="str">
            <v>05.04.96</v>
          </cell>
          <cell r="F4664" t="str">
            <v>14CĐ-CK3</v>
          </cell>
          <cell r="G4664" t="str">
            <v xml:space="preserve"> </v>
          </cell>
          <cell r="H4664" t="str">
            <v>A</v>
          </cell>
        </row>
        <row r="4665">
          <cell r="B4665" t="str">
            <v>14D2010101</v>
          </cell>
          <cell r="C4665" t="str">
            <v xml:space="preserve">Nguyễn Văn  </v>
          </cell>
          <cell r="D4665" t="str">
            <v>Nhật</v>
          </cell>
          <cell r="E4665" t="str">
            <v>10.06.96</v>
          </cell>
          <cell r="F4665" t="str">
            <v>14CĐ-CK3</v>
          </cell>
          <cell r="G4665" t="str">
            <v xml:space="preserve"> </v>
          </cell>
          <cell r="H4665" t="str">
            <v>B</v>
          </cell>
        </row>
        <row r="4666">
          <cell r="B4666" t="str">
            <v>14D2010105</v>
          </cell>
          <cell r="C4666" t="str">
            <v xml:space="preserve">Huỳnh Đại  </v>
          </cell>
          <cell r="D4666" t="str">
            <v>Phát</v>
          </cell>
          <cell r="E4666" t="str">
            <v>20.02.95</v>
          </cell>
          <cell r="F4666" t="str">
            <v>14CĐ-CK3</v>
          </cell>
          <cell r="G4666" t="str">
            <v xml:space="preserve"> </v>
          </cell>
          <cell r="H4666" t="str">
            <v>B</v>
          </cell>
        </row>
        <row r="4667">
          <cell r="B4667" t="str">
            <v>14D2010109</v>
          </cell>
          <cell r="C4667" t="str">
            <v xml:space="preserve">Nguyễn Công  </v>
          </cell>
          <cell r="D4667" t="str">
            <v>Phong</v>
          </cell>
          <cell r="E4667" t="str">
            <v>10.11.96</v>
          </cell>
          <cell r="F4667" t="str">
            <v>14CĐ-CK3</v>
          </cell>
          <cell r="G4667" t="str">
            <v xml:space="preserve"> </v>
          </cell>
          <cell r="H4667" t="str">
            <v>B</v>
          </cell>
        </row>
        <row r="4668">
          <cell r="B4668" t="str">
            <v>14D2010113</v>
          </cell>
          <cell r="C4668" t="str">
            <v xml:space="preserve">Mai Nguyễn Anh </v>
          </cell>
          <cell r="D4668" t="str">
            <v>Quân</v>
          </cell>
          <cell r="E4668" t="str">
            <v>26.02.94</v>
          </cell>
          <cell r="F4668" t="str">
            <v>14CĐ-CK3</v>
          </cell>
          <cell r="G4668" t="str">
            <v>LT</v>
          </cell>
          <cell r="H4668" t="str">
            <v>A</v>
          </cell>
        </row>
        <row r="4669">
          <cell r="B4669" t="str">
            <v>14D2010117</v>
          </cell>
          <cell r="C4669" t="str">
            <v xml:space="preserve">Cao   </v>
          </cell>
          <cell r="D4669" t="str">
            <v>Quốc</v>
          </cell>
          <cell r="E4669" t="str">
            <v>01.09.96</v>
          </cell>
          <cell r="F4669" t="str">
            <v>14CĐ-CK3</v>
          </cell>
          <cell r="G4669" t="str">
            <v xml:space="preserve"> </v>
          </cell>
          <cell r="H4669" t="str">
            <v>B</v>
          </cell>
        </row>
        <row r="4670">
          <cell r="B4670" t="str">
            <v>14D2010120</v>
          </cell>
          <cell r="C4670" t="str">
            <v xml:space="preserve">Trần Minh  </v>
          </cell>
          <cell r="D4670" t="str">
            <v>Sang</v>
          </cell>
          <cell r="E4670" t="str">
            <v>04.08.95</v>
          </cell>
          <cell r="F4670" t="str">
            <v>14CĐ-CK3</v>
          </cell>
          <cell r="G4670" t="str">
            <v>LPHT</v>
          </cell>
          <cell r="H4670" t="str">
            <v>B</v>
          </cell>
        </row>
        <row r="4671">
          <cell r="B4671" t="str">
            <v>14D2010123</v>
          </cell>
          <cell r="C4671" t="str">
            <v xml:space="preserve">Nguyễn Thanh  </v>
          </cell>
          <cell r="D4671" t="str">
            <v>Tây</v>
          </cell>
          <cell r="E4671" t="str">
            <v>30.12.96</v>
          </cell>
          <cell r="F4671" t="str">
            <v>14CĐ-CK3</v>
          </cell>
          <cell r="G4671" t="str">
            <v xml:space="preserve"> </v>
          </cell>
          <cell r="H4671" t="str">
            <v>B</v>
          </cell>
        </row>
        <row r="4672">
          <cell r="B4672" t="str">
            <v>14D2010126</v>
          </cell>
          <cell r="C4672" t="str">
            <v xml:space="preserve">Lê Quốc  </v>
          </cell>
          <cell r="D4672" t="str">
            <v>Thắng</v>
          </cell>
          <cell r="E4672" t="str">
            <v>08.11.96</v>
          </cell>
          <cell r="F4672" t="str">
            <v>14CĐ-CK3</v>
          </cell>
          <cell r="G4672" t="str">
            <v xml:space="preserve"> </v>
          </cell>
          <cell r="H4672" t="str">
            <v>B</v>
          </cell>
        </row>
        <row r="4673">
          <cell r="B4673" t="str">
            <v>14D2010129</v>
          </cell>
          <cell r="C4673" t="str">
            <v xml:space="preserve">Nguyễn Công  </v>
          </cell>
          <cell r="D4673" t="str">
            <v>Thành</v>
          </cell>
          <cell r="E4673" t="str">
            <v>06.09.95</v>
          </cell>
          <cell r="F4673" t="str">
            <v>14CĐ-CK3</v>
          </cell>
          <cell r="G4673" t="str">
            <v xml:space="preserve"> </v>
          </cell>
          <cell r="H4673" t="str">
            <v>A</v>
          </cell>
        </row>
        <row r="4674">
          <cell r="B4674">
            <v>14000751</v>
          </cell>
          <cell r="C4674" t="str">
            <v xml:space="preserve">Huỳnh Công  </v>
          </cell>
          <cell r="D4674" t="str">
            <v>Thiện</v>
          </cell>
          <cell r="E4674" t="str">
            <v>26.11.96</v>
          </cell>
          <cell r="F4674" t="str">
            <v>14CĐ-CK3</v>
          </cell>
          <cell r="G4674" t="str">
            <v xml:space="preserve"> </v>
          </cell>
          <cell r="H4674" t="str">
            <v>A</v>
          </cell>
          <cell r="I4674" t="str">
            <v>14D2010132</v>
          </cell>
        </row>
        <row r="4675">
          <cell r="B4675" t="str">
            <v>14D2010135</v>
          </cell>
          <cell r="C4675" t="str">
            <v>Trần Vinh</v>
          </cell>
          <cell r="D4675" t="str">
            <v>Thịnh</v>
          </cell>
          <cell r="E4675" t="str">
            <v>12.05.96</v>
          </cell>
          <cell r="F4675" t="str">
            <v>14CĐ-CK3</v>
          </cell>
          <cell r="H4675" t="str">
            <v>B</v>
          </cell>
        </row>
        <row r="4676">
          <cell r="B4676" t="str">
            <v>14D2010138</v>
          </cell>
          <cell r="C4676" t="str">
            <v xml:space="preserve">Hồ Văn  </v>
          </cell>
          <cell r="D4676" t="str">
            <v>Thuận</v>
          </cell>
          <cell r="E4676" t="str">
            <v>02.11.95</v>
          </cell>
          <cell r="F4676" t="str">
            <v>14CĐ-CK3</v>
          </cell>
          <cell r="G4676" t="str">
            <v xml:space="preserve"> </v>
          </cell>
          <cell r="H4676" t="str">
            <v>B</v>
          </cell>
        </row>
        <row r="4677">
          <cell r="B4677" t="str">
            <v>14D2010141</v>
          </cell>
          <cell r="C4677" t="str">
            <v xml:space="preserve">Võ Duy Thái </v>
          </cell>
          <cell r="D4677" t="str">
            <v>Thụy</v>
          </cell>
          <cell r="E4677" t="str">
            <v>14.09.96</v>
          </cell>
          <cell r="F4677" t="str">
            <v>14CĐ-CK3</v>
          </cell>
          <cell r="G4677" t="str">
            <v xml:space="preserve"> </v>
          </cell>
          <cell r="H4677" t="str">
            <v>B</v>
          </cell>
        </row>
        <row r="4678">
          <cell r="B4678" t="str">
            <v>14D2010144</v>
          </cell>
          <cell r="C4678" t="str">
            <v xml:space="preserve">Lê Trung  </v>
          </cell>
          <cell r="D4678" t="str">
            <v>Tín</v>
          </cell>
          <cell r="E4678" t="str">
            <v>23.10.96</v>
          </cell>
          <cell r="F4678" t="str">
            <v>14CĐ-CK3</v>
          </cell>
          <cell r="G4678" t="str">
            <v xml:space="preserve"> </v>
          </cell>
          <cell r="H4678" t="str">
            <v>B</v>
          </cell>
        </row>
        <row r="4679">
          <cell r="B4679" t="str">
            <v>14D2010147</v>
          </cell>
          <cell r="C4679" t="str">
            <v xml:space="preserve">Đặng Ngọc  </v>
          </cell>
          <cell r="D4679" t="str">
            <v>Tình</v>
          </cell>
          <cell r="E4679" t="str">
            <v>30.01.96</v>
          </cell>
          <cell r="F4679" t="str">
            <v>14CĐ-CK3</v>
          </cell>
          <cell r="G4679" t="str">
            <v xml:space="preserve"> </v>
          </cell>
          <cell r="H4679" t="str">
            <v>B</v>
          </cell>
        </row>
        <row r="4680">
          <cell r="B4680" t="str">
            <v>14D2010150</v>
          </cell>
          <cell r="C4680" t="str">
            <v xml:space="preserve">Trần Khiêm  </v>
          </cell>
          <cell r="D4680" t="str">
            <v>Trí</v>
          </cell>
          <cell r="E4680" t="str">
            <v>21.10.96</v>
          </cell>
          <cell r="F4680" t="str">
            <v>14CĐ-CK3</v>
          </cell>
          <cell r="G4680" t="str">
            <v xml:space="preserve"> </v>
          </cell>
          <cell r="H4680" t="str">
            <v>A</v>
          </cell>
        </row>
        <row r="4681">
          <cell r="B4681" t="str">
            <v>14D2010153</v>
          </cell>
          <cell r="C4681" t="str">
            <v xml:space="preserve">Nguyễn Hải  </v>
          </cell>
          <cell r="D4681" t="str">
            <v>Triều</v>
          </cell>
          <cell r="E4681" t="str">
            <v>26.02.96</v>
          </cell>
          <cell r="F4681" t="str">
            <v>14CĐ-CK3</v>
          </cell>
          <cell r="G4681" t="str">
            <v xml:space="preserve"> </v>
          </cell>
          <cell r="H4681" t="str">
            <v>B</v>
          </cell>
        </row>
        <row r="4682">
          <cell r="B4682" t="str">
            <v>14D2010156</v>
          </cell>
          <cell r="C4682" t="str">
            <v xml:space="preserve">Huỳnh Kim  </v>
          </cell>
          <cell r="D4682" t="str">
            <v>Trọng</v>
          </cell>
          <cell r="E4682" t="str">
            <v>10.02.96</v>
          </cell>
          <cell r="F4682" t="str">
            <v>14CĐ-CK3</v>
          </cell>
          <cell r="G4682" t="str">
            <v xml:space="preserve"> </v>
          </cell>
          <cell r="H4682" t="str">
            <v>B</v>
          </cell>
        </row>
        <row r="4683">
          <cell r="B4683" t="str">
            <v>14D2010159</v>
          </cell>
          <cell r="C4683" t="str">
            <v xml:space="preserve">Vũ Thành  </v>
          </cell>
          <cell r="D4683" t="str">
            <v>Trung</v>
          </cell>
          <cell r="E4683" t="str">
            <v>16.08.96</v>
          </cell>
          <cell r="F4683" t="str">
            <v>14CĐ-CK3</v>
          </cell>
          <cell r="G4683" t="str">
            <v xml:space="preserve"> </v>
          </cell>
          <cell r="H4683" t="str">
            <v>B</v>
          </cell>
        </row>
        <row r="4684">
          <cell r="B4684" t="str">
            <v>14D2010160</v>
          </cell>
          <cell r="C4684" t="str">
            <v xml:space="preserve">Trần Duy  </v>
          </cell>
          <cell r="D4684" t="str">
            <v>Tú</v>
          </cell>
          <cell r="E4684" t="str">
            <v>20.06.96</v>
          </cell>
          <cell r="F4684" t="str">
            <v>14CĐ-CK3</v>
          </cell>
          <cell r="G4684" t="str">
            <v xml:space="preserve"> </v>
          </cell>
          <cell r="H4684" t="str">
            <v>A</v>
          </cell>
        </row>
        <row r="4685">
          <cell r="B4685" t="str">
            <v>14D2010162</v>
          </cell>
          <cell r="C4685" t="str">
            <v xml:space="preserve">Nguyễn Anh  </v>
          </cell>
          <cell r="D4685" t="str">
            <v>Tuấn</v>
          </cell>
          <cell r="E4685" t="str">
            <v>10.11.96</v>
          </cell>
          <cell r="F4685" t="str">
            <v>14CĐ-CK3</v>
          </cell>
          <cell r="G4685" t="str">
            <v xml:space="preserve"> </v>
          </cell>
          <cell r="H4685" t="str">
            <v>B</v>
          </cell>
        </row>
        <row r="4686">
          <cell r="B4686" t="str">
            <v>14D2010165</v>
          </cell>
          <cell r="C4686" t="str">
            <v xml:space="preserve">Trần Quốc  </v>
          </cell>
          <cell r="D4686" t="str">
            <v>Tuấn</v>
          </cell>
          <cell r="E4686" t="str">
            <v>27.12.94</v>
          </cell>
          <cell r="F4686" t="str">
            <v>14CĐ-CK3</v>
          </cell>
          <cell r="G4686" t="str">
            <v xml:space="preserve"> </v>
          </cell>
          <cell r="H4686" t="str">
            <v>B</v>
          </cell>
        </row>
        <row r="4687">
          <cell r="B4687" t="str">
            <v>14D2010168</v>
          </cell>
          <cell r="C4687" t="str">
            <v xml:space="preserve">Nguyễn Khánh  </v>
          </cell>
          <cell r="D4687" t="str">
            <v>Văn</v>
          </cell>
          <cell r="E4687" t="str">
            <v>16.04.96</v>
          </cell>
          <cell r="F4687" t="str">
            <v>14CĐ-CK3</v>
          </cell>
          <cell r="G4687" t="str">
            <v>LPKL</v>
          </cell>
          <cell r="H4687" t="str">
            <v>B</v>
          </cell>
        </row>
        <row r="4688">
          <cell r="B4688" t="str">
            <v>14D2010171</v>
          </cell>
          <cell r="C4688" t="str">
            <v xml:space="preserve">Lý Hoàng Tuấn </v>
          </cell>
          <cell r="D4688" t="str">
            <v>Vũ</v>
          </cell>
          <cell r="E4688" t="str">
            <v>20.05.96</v>
          </cell>
          <cell r="F4688" t="str">
            <v>14CĐ-CK3</v>
          </cell>
          <cell r="G4688" t="str">
            <v xml:space="preserve"> </v>
          </cell>
          <cell r="H4688" t="str">
            <v>B</v>
          </cell>
        </row>
        <row r="4689">
          <cell r="B4689" t="str">
            <v>14D2010174</v>
          </cell>
          <cell r="C4689" t="str">
            <v xml:space="preserve">Phạm Quốc  </v>
          </cell>
          <cell r="D4689" t="str">
            <v>Vương</v>
          </cell>
          <cell r="E4689" t="str">
            <v>12.11.96</v>
          </cell>
          <cell r="F4689" t="str">
            <v>14CĐ-CK3</v>
          </cell>
          <cell r="G4689" t="str">
            <v xml:space="preserve"> </v>
          </cell>
          <cell r="H4689" t="str">
            <v>B</v>
          </cell>
        </row>
        <row r="4690">
          <cell r="B4690" t="str">
            <v>14D2010191</v>
          </cell>
          <cell r="C4690" t="str">
            <v>Lương Kim</v>
          </cell>
          <cell r="D4690" t="str">
            <v>Điền</v>
          </cell>
          <cell r="E4690" t="str">
            <v>12.11.96</v>
          </cell>
          <cell r="F4690" t="str">
            <v>14CĐ-CK3</v>
          </cell>
          <cell r="G4690" t="str">
            <v xml:space="preserve"> </v>
          </cell>
          <cell r="H4690" t="str">
            <v>A</v>
          </cell>
        </row>
        <row r="4691">
          <cell r="B4691">
            <v>14000766</v>
          </cell>
          <cell r="C4691" t="str">
            <v xml:space="preserve">Nguyễn Xuân </v>
          </cell>
          <cell r="D4691" t="str">
            <v>An</v>
          </cell>
          <cell r="E4691" t="str">
            <v>10.09.96</v>
          </cell>
          <cell r="F4691" t="str">
            <v>14CĐ-CK4</v>
          </cell>
          <cell r="H4691" t="str">
            <v>B</v>
          </cell>
          <cell r="I4691" t="str">
            <v>14D2010185</v>
          </cell>
        </row>
        <row r="4692">
          <cell r="B4692" t="str">
            <v>14D2010026</v>
          </cell>
          <cell r="C4692" t="str">
            <v xml:space="preserve">Huỳnh Thiên  </v>
          </cell>
          <cell r="D4692" t="str">
            <v>Ân</v>
          </cell>
          <cell r="E4692" t="str">
            <v>16.11.96</v>
          </cell>
          <cell r="F4692" t="str">
            <v>14CĐ-CK4</v>
          </cell>
          <cell r="G4692" t="str">
            <v xml:space="preserve"> </v>
          </cell>
          <cell r="H4692" t="str">
            <v>A</v>
          </cell>
        </row>
        <row r="4693">
          <cell r="B4693" t="str">
            <v>14D2010030</v>
          </cell>
          <cell r="C4693" t="str">
            <v xml:space="preserve">Thiên Bá Love </v>
          </cell>
          <cell r="D4693" t="str">
            <v>Boy</v>
          </cell>
          <cell r="E4693" t="str">
            <v>05.07.96</v>
          </cell>
          <cell r="F4693" t="str">
            <v>14CĐ-CK4</v>
          </cell>
          <cell r="G4693" t="str">
            <v xml:space="preserve"> </v>
          </cell>
          <cell r="H4693" t="str">
            <v>B</v>
          </cell>
          <cell r="I4693" t="str">
            <v>DT.Chăm</v>
          </cell>
        </row>
        <row r="4694">
          <cell r="B4694" t="str">
            <v>14D2010034</v>
          </cell>
          <cell r="C4694" t="str">
            <v xml:space="preserve">Trương Ngọc  </v>
          </cell>
          <cell r="D4694" t="str">
            <v>Dũng</v>
          </cell>
          <cell r="E4694" t="str">
            <v>03.09.95</v>
          </cell>
          <cell r="F4694" t="str">
            <v>14CĐ-CK4</v>
          </cell>
          <cell r="G4694" t="str">
            <v xml:space="preserve"> </v>
          </cell>
          <cell r="H4694" t="str">
            <v>B</v>
          </cell>
          <cell r="I4694" t="str">
            <v>con TB 4/4</v>
          </cell>
        </row>
        <row r="4695">
          <cell r="B4695" t="str">
            <v>14D2010042</v>
          </cell>
          <cell r="C4695" t="str">
            <v xml:space="preserve">Nguyễn Lương  </v>
          </cell>
          <cell r="D4695" t="str">
            <v>Đức</v>
          </cell>
          <cell r="E4695" t="str">
            <v>01.06.96</v>
          </cell>
          <cell r="F4695" t="str">
            <v>14CĐ-CK4</v>
          </cell>
          <cell r="G4695" t="str">
            <v xml:space="preserve"> </v>
          </cell>
          <cell r="H4695" t="str">
            <v>A</v>
          </cell>
        </row>
        <row r="4696">
          <cell r="B4696" t="str">
            <v>14D2010046</v>
          </cell>
          <cell r="C4696" t="str">
            <v xml:space="preserve">Nguyễn Văn  </v>
          </cell>
          <cell r="D4696" t="str">
            <v>Hải</v>
          </cell>
          <cell r="E4696" t="str">
            <v>02.02.96</v>
          </cell>
          <cell r="F4696" t="str">
            <v>14CĐ-CK4</v>
          </cell>
          <cell r="G4696" t="str">
            <v xml:space="preserve"> </v>
          </cell>
          <cell r="H4696" t="str">
            <v>B</v>
          </cell>
        </row>
        <row r="4697">
          <cell r="B4697" t="str">
            <v>14D2010050</v>
          </cell>
          <cell r="C4697" t="str">
            <v xml:space="preserve">Lê Phúc  </v>
          </cell>
          <cell r="D4697" t="str">
            <v>Hậu</v>
          </cell>
          <cell r="E4697" t="str">
            <v>10.11.96</v>
          </cell>
          <cell r="F4697" t="str">
            <v>14CĐ-CK4</v>
          </cell>
          <cell r="G4697" t="str">
            <v>LT</v>
          </cell>
          <cell r="H4697" t="str">
            <v>B</v>
          </cell>
        </row>
        <row r="4698">
          <cell r="B4698">
            <v>14000773</v>
          </cell>
          <cell r="C4698" t="str">
            <v xml:space="preserve">Nguyễn Tấn </v>
          </cell>
          <cell r="D4698" t="str">
            <v>Hiệp</v>
          </cell>
          <cell r="E4698" t="str">
            <v>20.11.96</v>
          </cell>
          <cell r="F4698" t="str">
            <v>14CĐ-CK4</v>
          </cell>
          <cell r="G4698" t="str">
            <v xml:space="preserve"> </v>
          </cell>
          <cell r="H4698" t="str">
            <v>B</v>
          </cell>
          <cell r="I4698" t="str">
            <v>14D2010176</v>
          </cell>
        </row>
        <row r="4699">
          <cell r="B4699" t="str">
            <v>14D2010054</v>
          </cell>
          <cell r="C4699" t="str">
            <v xml:space="preserve">Trần Huy  </v>
          </cell>
          <cell r="D4699" t="str">
            <v>Hiệp</v>
          </cell>
          <cell r="E4699" t="str">
            <v>16.04.96</v>
          </cell>
          <cell r="F4699" t="str">
            <v>14CĐ-CK4</v>
          </cell>
          <cell r="G4699" t="str">
            <v xml:space="preserve"> </v>
          </cell>
          <cell r="H4699" t="str">
            <v>B</v>
          </cell>
        </row>
        <row r="4700">
          <cell r="B4700" t="str">
            <v>14D2010058</v>
          </cell>
          <cell r="C4700" t="str">
            <v xml:space="preserve">Trương Minh  </v>
          </cell>
          <cell r="D4700" t="str">
            <v>Hiếu</v>
          </cell>
          <cell r="E4700" t="str">
            <v>10.10.95</v>
          </cell>
          <cell r="F4700" t="str">
            <v>14CĐ-CK4</v>
          </cell>
          <cell r="G4700" t="str">
            <v xml:space="preserve"> </v>
          </cell>
          <cell r="H4700" t="str">
            <v>B</v>
          </cell>
        </row>
        <row r="4701">
          <cell r="B4701">
            <v>14000776</v>
          </cell>
          <cell r="C4701" t="str">
            <v xml:space="preserve">Phan Trường  </v>
          </cell>
          <cell r="D4701" t="str">
            <v>Học</v>
          </cell>
          <cell r="E4701" t="str">
            <v>22.06.95</v>
          </cell>
          <cell r="F4701" t="str">
            <v>14CĐ-CK4</v>
          </cell>
          <cell r="G4701" t="str">
            <v xml:space="preserve"> </v>
          </cell>
          <cell r="H4701" t="str">
            <v>B</v>
          </cell>
          <cell r="I4701" t="str">
            <v>14D2010062</v>
          </cell>
        </row>
        <row r="4702">
          <cell r="B4702" t="str">
            <v>14D2010066</v>
          </cell>
          <cell r="C4702" t="str">
            <v xml:space="preserve">Đoàn Văn  </v>
          </cell>
          <cell r="D4702" t="str">
            <v>Hướng</v>
          </cell>
          <cell r="E4702" t="str">
            <v>07.06.96</v>
          </cell>
          <cell r="F4702" t="str">
            <v>14CĐ-CK4</v>
          </cell>
          <cell r="G4702" t="str">
            <v xml:space="preserve"> </v>
          </cell>
          <cell r="H4702" t="str">
            <v>B</v>
          </cell>
        </row>
        <row r="4703">
          <cell r="B4703" t="str">
            <v>14D2010070</v>
          </cell>
          <cell r="C4703" t="str">
            <v xml:space="preserve">Nguyễn Đức  </v>
          </cell>
          <cell r="D4703" t="str">
            <v>Huy</v>
          </cell>
          <cell r="E4703" t="str">
            <v>28.05.95</v>
          </cell>
          <cell r="F4703" t="str">
            <v>14CĐ-CK4</v>
          </cell>
          <cell r="G4703" t="str">
            <v xml:space="preserve"> </v>
          </cell>
          <cell r="H4703" t="str">
            <v>B</v>
          </cell>
        </row>
        <row r="4704">
          <cell r="B4704" t="str">
            <v>14D2010074</v>
          </cell>
          <cell r="C4704" t="str">
            <v xml:space="preserve">Phạm Quốc  </v>
          </cell>
          <cell r="D4704" t="str">
            <v>Khánh</v>
          </cell>
          <cell r="E4704" t="str">
            <v>24.09.96</v>
          </cell>
          <cell r="F4704" t="str">
            <v>14CĐ-CK4</v>
          </cell>
          <cell r="G4704" t="str">
            <v xml:space="preserve"> </v>
          </cell>
          <cell r="H4704" t="str">
            <v>B</v>
          </cell>
        </row>
        <row r="4705">
          <cell r="B4705" t="str">
            <v>14D2010078</v>
          </cell>
          <cell r="C4705" t="str">
            <v xml:space="preserve">Huỳnh Viết </v>
          </cell>
          <cell r="D4705" t="str">
            <v>Lẩm</v>
          </cell>
          <cell r="E4705" t="str">
            <v>16.11.96</v>
          </cell>
          <cell r="F4705" t="str">
            <v>14CĐ-CK4</v>
          </cell>
          <cell r="H4705" t="str">
            <v>B</v>
          </cell>
        </row>
        <row r="4706">
          <cell r="B4706" t="str">
            <v>14D2010177</v>
          </cell>
          <cell r="C4706" t="str">
            <v xml:space="preserve">Phan Sỹ </v>
          </cell>
          <cell r="D4706" t="str">
            <v>Lâm</v>
          </cell>
          <cell r="E4706" t="str">
            <v>01.01.93</v>
          </cell>
          <cell r="F4706" t="str">
            <v>14CĐ-CK4</v>
          </cell>
          <cell r="G4706" t="str">
            <v xml:space="preserve"> </v>
          </cell>
          <cell r="H4706" t="str">
            <v>A</v>
          </cell>
        </row>
        <row r="4707">
          <cell r="B4707" t="str">
            <v>14D2010184</v>
          </cell>
          <cell r="C4707" t="str">
            <v>Phạm Thế</v>
          </cell>
          <cell r="D4707" t="str">
            <v>Lộc</v>
          </cell>
          <cell r="E4707" t="str">
            <v>18.06.96</v>
          </cell>
          <cell r="F4707" t="str">
            <v>14CĐ-CK4</v>
          </cell>
          <cell r="H4707" t="str">
            <v>B</v>
          </cell>
        </row>
        <row r="4708">
          <cell r="B4708" t="str">
            <v>14D2010086</v>
          </cell>
          <cell r="C4708" t="str">
            <v xml:space="preserve">Võ Văn  </v>
          </cell>
          <cell r="D4708" t="str">
            <v>Lớn</v>
          </cell>
          <cell r="E4708" t="str">
            <v>05.08.96</v>
          </cell>
          <cell r="F4708" t="str">
            <v>14CĐ-CK4</v>
          </cell>
          <cell r="G4708" t="str">
            <v xml:space="preserve"> </v>
          </cell>
          <cell r="H4708" t="str">
            <v>B</v>
          </cell>
        </row>
        <row r="4709">
          <cell r="B4709" t="str">
            <v>14D2010090</v>
          </cell>
          <cell r="C4709" t="str">
            <v xml:space="preserve">Lại Tiến  </v>
          </cell>
          <cell r="D4709" t="str">
            <v>Minh</v>
          </cell>
          <cell r="E4709" t="str">
            <v>24.12.95</v>
          </cell>
          <cell r="F4709" t="str">
            <v>14CĐ-CK4</v>
          </cell>
          <cell r="G4709" t="str">
            <v xml:space="preserve"> </v>
          </cell>
          <cell r="H4709" t="str">
            <v>B</v>
          </cell>
        </row>
        <row r="4710">
          <cell r="B4710" t="str">
            <v>14D2010094</v>
          </cell>
          <cell r="C4710" t="str">
            <v xml:space="preserve">Trần Minh  </v>
          </cell>
          <cell r="D4710" t="str">
            <v>Nghị</v>
          </cell>
          <cell r="E4710" t="str">
            <v>02.02.96</v>
          </cell>
          <cell r="F4710" t="str">
            <v>14CĐ-CK4</v>
          </cell>
          <cell r="G4710" t="str">
            <v xml:space="preserve"> </v>
          </cell>
          <cell r="H4710" t="str">
            <v>B</v>
          </cell>
        </row>
        <row r="4711">
          <cell r="B4711" t="str">
            <v>14D2010181</v>
          </cell>
          <cell r="C4711" t="str">
            <v>Trần Ngọc</v>
          </cell>
          <cell r="D4711" t="str">
            <v>Ngọc</v>
          </cell>
          <cell r="E4711" t="str">
            <v>15.08.95</v>
          </cell>
          <cell r="F4711" t="str">
            <v>14CĐ-CK4</v>
          </cell>
          <cell r="G4711" t="str">
            <v xml:space="preserve"> </v>
          </cell>
          <cell r="H4711" t="str">
            <v>B</v>
          </cell>
        </row>
        <row r="4712">
          <cell r="B4712">
            <v>14000787</v>
          </cell>
          <cell r="C4712" t="str">
            <v xml:space="preserve">Đỗ Hoàng  </v>
          </cell>
          <cell r="D4712" t="str">
            <v>Nhân</v>
          </cell>
          <cell r="E4712" t="str">
            <v>09.07.96</v>
          </cell>
          <cell r="F4712" t="str">
            <v>14CĐ-CK4</v>
          </cell>
          <cell r="G4712" t="str">
            <v xml:space="preserve"> </v>
          </cell>
          <cell r="H4712" t="str">
            <v>B</v>
          </cell>
        </row>
        <row r="4713">
          <cell r="B4713" t="str">
            <v>14D2010102</v>
          </cell>
          <cell r="C4713" t="str">
            <v xml:space="preserve">Nguyễn Vĩnh  </v>
          </cell>
          <cell r="D4713" t="str">
            <v>Nhu</v>
          </cell>
          <cell r="E4713" t="str">
            <v>24.01.96</v>
          </cell>
          <cell r="F4713" t="str">
            <v>14CĐ-CK4</v>
          </cell>
          <cell r="G4713" t="str">
            <v xml:space="preserve"> </v>
          </cell>
          <cell r="H4713" t="str">
            <v>B</v>
          </cell>
        </row>
        <row r="4714">
          <cell r="B4714">
            <v>14000789</v>
          </cell>
          <cell r="C4714" t="str">
            <v xml:space="preserve">Võ Minh  </v>
          </cell>
          <cell r="D4714" t="str">
            <v>Phát</v>
          </cell>
          <cell r="E4714" t="str">
            <v>13.07.95</v>
          </cell>
          <cell r="F4714" t="str">
            <v>14CĐ-CK4</v>
          </cell>
          <cell r="G4714" t="str">
            <v>LPKL</v>
          </cell>
          <cell r="H4714" t="str">
            <v>A</v>
          </cell>
        </row>
        <row r="4715">
          <cell r="B4715" t="str">
            <v>14D2010179</v>
          </cell>
          <cell r="C4715" t="str">
            <v xml:space="preserve">Đạo Xuân </v>
          </cell>
          <cell r="D4715" t="str">
            <v>Quang</v>
          </cell>
          <cell r="E4715" t="str">
            <v>28.08.95</v>
          </cell>
          <cell r="F4715" t="str">
            <v>14CĐ-CK4</v>
          </cell>
          <cell r="G4715" t="str">
            <v xml:space="preserve"> </v>
          </cell>
          <cell r="H4715" t="str">
            <v>B</v>
          </cell>
          <cell r="I4715" t="str">
            <v>DT.Chăm</v>
          </cell>
        </row>
        <row r="4716">
          <cell r="B4716" t="str">
            <v>14D2010114</v>
          </cell>
          <cell r="C4716" t="str">
            <v xml:space="preserve">Phan Tấn  </v>
          </cell>
          <cell r="D4716" t="str">
            <v>Quang</v>
          </cell>
          <cell r="E4716" t="str">
            <v>12.06.96</v>
          </cell>
          <cell r="F4716" t="str">
            <v>14CĐ-CK4</v>
          </cell>
          <cell r="G4716" t="str">
            <v xml:space="preserve"> </v>
          </cell>
          <cell r="H4716" t="str">
            <v>B</v>
          </cell>
        </row>
        <row r="4717">
          <cell r="B4717">
            <v>14000791</v>
          </cell>
          <cell r="C4717" t="str">
            <v xml:space="preserve">Trần Văn  </v>
          </cell>
          <cell r="D4717" t="str">
            <v>Quý</v>
          </cell>
          <cell r="E4717" t="str">
            <v>08.04.96</v>
          </cell>
          <cell r="F4717" t="str">
            <v>14CĐ-CK4</v>
          </cell>
          <cell r="G4717" t="str">
            <v xml:space="preserve"> </v>
          </cell>
          <cell r="H4717" t="str">
            <v>B</v>
          </cell>
          <cell r="I4717" t="str">
            <v>14D2010118</v>
          </cell>
        </row>
        <row r="4718">
          <cell r="B4718">
            <v>14000792</v>
          </cell>
          <cell r="C4718" t="str">
            <v xml:space="preserve">Đặng Hoàng  </v>
          </cell>
          <cell r="D4718" t="str">
            <v>Sơn</v>
          </cell>
          <cell r="E4718" t="str">
            <v>07.06.96</v>
          </cell>
          <cell r="F4718" t="str">
            <v>14CĐ-CK4</v>
          </cell>
          <cell r="G4718" t="str">
            <v xml:space="preserve"> </v>
          </cell>
          <cell r="H4718" t="str">
            <v>B</v>
          </cell>
          <cell r="I4718" t="str">
            <v>14D2010121</v>
          </cell>
        </row>
        <row r="4719">
          <cell r="B4719" t="str">
            <v>14D2010180</v>
          </cell>
          <cell r="C4719" t="str">
            <v>Hồ Phạm Hoàng</v>
          </cell>
          <cell r="D4719" t="str">
            <v>Tâm</v>
          </cell>
          <cell r="E4719" t="str">
            <v>20.09.96</v>
          </cell>
          <cell r="F4719" t="str">
            <v>14CĐ-CK4</v>
          </cell>
          <cell r="H4719" t="str">
            <v>A</v>
          </cell>
        </row>
        <row r="4720">
          <cell r="B4720" t="str">
            <v>14D2010188</v>
          </cell>
          <cell r="C4720" t="str">
            <v>Lý Minh</v>
          </cell>
          <cell r="D4720" t="str">
            <v>Tâm</v>
          </cell>
          <cell r="E4720" t="str">
            <v>24.06.96</v>
          </cell>
          <cell r="F4720" t="str">
            <v>14CĐ-CK4</v>
          </cell>
          <cell r="G4720" t="str">
            <v xml:space="preserve"> </v>
          </cell>
          <cell r="H4720" t="str">
            <v>B</v>
          </cell>
        </row>
        <row r="4721">
          <cell r="B4721">
            <v>14000795</v>
          </cell>
          <cell r="C4721" t="str">
            <v xml:space="preserve">Dương Công  </v>
          </cell>
          <cell r="D4721" t="str">
            <v>Thắng</v>
          </cell>
          <cell r="E4721" t="str">
            <v>26.10.96</v>
          </cell>
          <cell r="F4721" t="str">
            <v>14CĐ-CK4</v>
          </cell>
          <cell r="G4721" t="str">
            <v xml:space="preserve"> </v>
          </cell>
          <cell r="H4721" t="str">
            <v>A</v>
          </cell>
          <cell r="I4721" t="str">
            <v>14D2010124</v>
          </cell>
        </row>
        <row r="4722">
          <cell r="B4722" t="str">
            <v>14D2010127</v>
          </cell>
          <cell r="C4722" t="str">
            <v xml:space="preserve">Lê Đình  </v>
          </cell>
          <cell r="D4722" t="str">
            <v>Thành</v>
          </cell>
          <cell r="E4722" t="str">
            <v>03.09.95</v>
          </cell>
          <cell r="F4722" t="str">
            <v>14CĐ-CK4</v>
          </cell>
          <cell r="G4722" t="str">
            <v xml:space="preserve"> </v>
          </cell>
          <cell r="H4722" t="str">
            <v>B</v>
          </cell>
          <cell r="I4722" t="str">
            <v>con TB 1/4</v>
          </cell>
        </row>
        <row r="4723">
          <cell r="B4723" t="str">
            <v>14D2010133</v>
          </cell>
          <cell r="C4723" t="str">
            <v xml:space="preserve">Nguyễn Đức  </v>
          </cell>
          <cell r="D4723" t="str">
            <v>Thiên</v>
          </cell>
          <cell r="E4723" t="str">
            <v>31.03.96</v>
          </cell>
          <cell r="F4723" t="str">
            <v>14CĐ-CK4</v>
          </cell>
          <cell r="G4723" t="str">
            <v xml:space="preserve"> </v>
          </cell>
          <cell r="H4723" t="str">
            <v>B</v>
          </cell>
        </row>
        <row r="4724">
          <cell r="B4724" t="str">
            <v>14D2010183</v>
          </cell>
          <cell r="C4724" t="str">
            <v xml:space="preserve">Nguyễn Đức </v>
          </cell>
          <cell r="D4724" t="str">
            <v>Thịnh</v>
          </cell>
          <cell r="E4724" t="str">
            <v>25.06.95</v>
          </cell>
          <cell r="F4724" t="str">
            <v>14CĐ-CK4</v>
          </cell>
          <cell r="G4724" t="str">
            <v xml:space="preserve"> </v>
          </cell>
          <cell r="H4724" t="str">
            <v>B</v>
          </cell>
        </row>
        <row r="4725">
          <cell r="B4725" t="str">
            <v>14D2010136</v>
          </cell>
          <cell r="C4725" t="str">
            <v xml:space="preserve">Đặng Minh  </v>
          </cell>
          <cell r="D4725" t="str">
            <v>Thông</v>
          </cell>
          <cell r="E4725" t="str">
            <v>17.11.96</v>
          </cell>
          <cell r="F4725" t="str">
            <v>14CĐ-CK4</v>
          </cell>
          <cell r="G4725" t="str">
            <v xml:space="preserve"> </v>
          </cell>
          <cell r="H4725" t="str">
            <v>B</v>
          </cell>
        </row>
        <row r="4726">
          <cell r="B4726" t="str">
            <v>14D2010139</v>
          </cell>
          <cell r="C4726" t="str">
            <v>Lê Hiệp</v>
          </cell>
          <cell r="D4726" t="str">
            <v>Thuận</v>
          </cell>
          <cell r="E4726" t="str">
            <v>10.02.91</v>
          </cell>
          <cell r="F4726" t="str">
            <v>14CĐ-CK4</v>
          </cell>
          <cell r="H4726" t="str">
            <v>B</v>
          </cell>
        </row>
        <row r="4727">
          <cell r="B4727" t="str">
            <v>14D2010142</v>
          </cell>
          <cell r="C4727" t="str">
            <v xml:space="preserve">Đàm Quốc  </v>
          </cell>
          <cell r="D4727" t="str">
            <v>Tiến</v>
          </cell>
          <cell r="E4727" t="str">
            <v>12.11.96</v>
          </cell>
          <cell r="F4727" t="str">
            <v>14CĐ-CK4</v>
          </cell>
          <cell r="G4727" t="str">
            <v xml:space="preserve"> </v>
          </cell>
          <cell r="H4727" t="str">
            <v>B</v>
          </cell>
        </row>
        <row r="4728">
          <cell r="B4728" t="str">
            <v>14D2010145</v>
          </cell>
          <cell r="C4728" t="str">
            <v xml:space="preserve">Nguyễn Long  </v>
          </cell>
          <cell r="D4728" t="str">
            <v>Tín</v>
          </cell>
          <cell r="E4728" t="str">
            <v>26.06.96</v>
          </cell>
          <cell r="F4728" t="str">
            <v>14CĐ-CK4</v>
          </cell>
          <cell r="G4728" t="str">
            <v xml:space="preserve"> </v>
          </cell>
          <cell r="H4728" t="str">
            <v>B</v>
          </cell>
        </row>
        <row r="4729">
          <cell r="B4729" t="str">
            <v>14D2010148</v>
          </cell>
          <cell r="C4729" t="str">
            <v xml:space="preserve">Trần Minh  </v>
          </cell>
          <cell r="D4729" t="str">
            <v>Toàn</v>
          </cell>
          <cell r="E4729" t="str">
            <v>27.03.95</v>
          </cell>
          <cell r="F4729" t="str">
            <v>14CĐ-CK4</v>
          </cell>
          <cell r="G4729" t="str">
            <v xml:space="preserve"> </v>
          </cell>
          <cell r="H4729" t="str">
            <v>B</v>
          </cell>
        </row>
        <row r="4730">
          <cell r="B4730" t="str">
            <v>14D2010151</v>
          </cell>
          <cell r="C4730" t="str">
            <v xml:space="preserve">Đỗ Hải  </v>
          </cell>
          <cell r="D4730" t="str">
            <v>Triều</v>
          </cell>
          <cell r="E4730" t="str">
            <v>13.11.95</v>
          </cell>
          <cell r="F4730" t="str">
            <v>14CĐ-CK4</v>
          </cell>
          <cell r="G4730" t="str">
            <v xml:space="preserve"> </v>
          </cell>
          <cell r="H4730" t="str">
            <v>A</v>
          </cell>
        </row>
        <row r="4731">
          <cell r="B4731" t="str">
            <v>14D2010157</v>
          </cell>
          <cell r="C4731" t="str">
            <v xml:space="preserve">Mai Thanh  </v>
          </cell>
          <cell r="D4731" t="str">
            <v>Trung</v>
          </cell>
          <cell r="E4731" t="str">
            <v>02.08.96</v>
          </cell>
          <cell r="F4731" t="str">
            <v>14CĐ-CK4</v>
          </cell>
          <cell r="G4731" t="str">
            <v xml:space="preserve"> </v>
          </cell>
          <cell r="H4731" t="str">
            <v>B</v>
          </cell>
        </row>
        <row r="4732">
          <cell r="B4732" t="str">
            <v>14D2010182</v>
          </cell>
          <cell r="C4732" t="str">
            <v xml:space="preserve">Võ Anh </v>
          </cell>
          <cell r="D4732" t="str">
            <v>Tú</v>
          </cell>
          <cell r="E4732" t="str">
            <v>02.11.96</v>
          </cell>
          <cell r="F4732" t="str">
            <v>14CĐ-CK4</v>
          </cell>
          <cell r="G4732" t="str">
            <v xml:space="preserve"> </v>
          </cell>
          <cell r="H4732" t="str">
            <v>A</v>
          </cell>
        </row>
        <row r="4733">
          <cell r="B4733" t="str">
            <v>14D2010163</v>
          </cell>
          <cell r="C4733" t="str">
            <v xml:space="preserve">Nguyễn Bá Anh </v>
          </cell>
          <cell r="D4733" t="str">
            <v>Tuấn</v>
          </cell>
          <cell r="E4733" t="str">
            <v>16.11.96</v>
          </cell>
          <cell r="F4733" t="str">
            <v>14CĐ-CK4</v>
          </cell>
          <cell r="G4733" t="str">
            <v xml:space="preserve"> </v>
          </cell>
          <cell r="H4733" t="str">
            <v>A</v>
          </cell>
        </row>
        <row r="4734">
          <cell r="B4734" t="str">
            <v>14D2010166</v>
          </cell>
          <cell r="C4734" t="str">
            <v xml:space="preserve">Trần Văn  </v>
          </cell>
          <cell r="D4734" t="str">
            <v>Tuấn</v>
          </cell>
          <cell r="E4734" t="str">
            <v>11.03.96</v>
          </cell>
          <cell r="F4734" t="str">
            <v>14CĐ-CK4</v>
          </cell>
          <cell r="G4734" t="str">
            <v xml:space="preserve"> </v>
          </cell>
          <cell r="H4734" t="str">
            <v>B</v>
          </cell>
        </row>
        <row r="4735">
          <cell r="B4735" t="str">
            <v>14D2010169</v>
          </cell>
          <cell r="C4735" t="str">
            <v xml:space="preserve">Nguyễn Hữu  </v>
          </cell>
          <cell r="D4735" t="str">
            <v>Vinh</v>
          </cell>
          <cell r="E4735" t="str">
            <v>21.02.96</v>
          </cell>
          <cell r="F4735" t="str">
            <v>14CĐ-CK4</v>
          </cell>
          <cell r="G4735" t="str">
            <v xml:space="preserve"> </v>
          </cell>
          <cell r="H4735" t="str">
            <v>B</v>
          </cell>
        </row>
        <row r="4736">
          <cell r="B4736" t="str">
            <v>14D2010172</v>
          </cell>
          <cell r="C4736" t="str">
            <v xml:space="preserve">Nguyễn Chí  </v>
          </cell>
          <cell r="D4736" t="str">
            <v>Vũ</v>
          </cell>
          <cell r="E4736" t="str">
            <v>01.06.96</v>
          </cell>
          <cell r="F4736" t="str">
            <v>14CĐ-CK4</v>
          </cell>
          <cell r="G4736" t="str">
            <v>LPHT</v>
          </cell>
          <cell r="H4736" t="str">
            <v>B</v>
          </cell>
        </row>
        <row r="4737">
          <cell r="B4737" t="str">
            <v>14D2010175</v>
          </cell>
          <cell r="C4737" t="str">
            <v xml:space="preserve">Mai Lam  </v>
          </cell>
          <cell r="D4737" t="str">
            <v>Vỹ</v>
          </cell>
          <cell r="E4737" t="str">
            <v>01.11.96</v>
          </cell>
          <cell r="F4737" t="str">
            <v>14CĐ-CK4</v>
          </cell>
          <cell r="G4737" t="str">
            <v xml:space="preserve"> </v>
          </cell>
          <cell r="H4737" t="str">
            <v>B</v>
          </cell>
        </row>
        <row r="4738">
          <cell r="B4738" t="str">
            <v>14D2050001</v>
          </cell>
          <cell r="C4738" t="str">
            <v>Nguyễn Trường</v>
          </cell>
          <cell r="D4738" t="str">
            <v>An</v>
          </cell>
          <cell r="E4738" t="str">
            <v>31.01.96</v>
          </cell>
          <cell r="F4738" t="str">
            <v>14CĐ-Ô1</v>
          </cell>
          <cell r="G4738" t="str">
            <v xml:space="preserve"> </v>
          </cell>
          <cell r="H4738" t="str">
            <v>B</v>
          </cell>
        </row>
        <row r="4739">
          <cell r="B4739" t="str">
            <v>14D2050002</v>
          </cell>
          <cell r="C4739" t="str">
            <v>Nguyễn Văn</v>
          </cell>
          <cell r="D4739" t="str">
            <v>An</v>
          </cell>
          <cell r="E4739" t="str">
            <v>10.10.96</v>
          </cell>
          <cell r="F4739" t="str">
            <v>14CĐ-Ô1</v>
          </cell>
          <cell r="G4739" t="str">
            <v xml:space="preserve"> </v>
          </cell>
          <cell r="H4739" t="str">
            <v>B</v>
          </cell>
        </row>
        <row r="4740">
          <cell r="B4740" t="str">
            <v>14D2050045</v>
          </cell>
          <cell r="C4740" t="str">
            <v xml:space="preserve">Bùi Tuấn  </v>
          </cell>
          <cell r="D4740" t="str">
            <v>Anh</v>
          </cell>
          <cell r="E4740" t="str">
            <v>22.03.95</v>
          </cell>
          <cell r="F4740" t="str">
            <v>14CĐ-Ô1</v>
          </cell>
          <cell r="G4740" t="str">
            <v xml:space="preserve"> </v>
          </cell>
          <cell r="H4740" t="str">
            <v>B</v>
          </cell>
        </row>
        <row r="4741">
          <cell r="B4741" t="str">
            <v>14D2050051</v>
          </cell>
          <cell r="C4741" t="str">
            <v>Huỳnh Anh</v>
          </cell>
          <cell r="D4741" t="str">
            <v>Bảo</v>
          </cell>
          <cell r="E4741" t="str">
            <v>17.12.96</v>
          </cell>
          <cell r="F4741" t="str">
            <v>14CĐ-Ô1</v>
          </cell>
          <cell r="H4741" t="str">
            <v>A</v>
          </cell>
        </row>
        <row r="4742">
          <cell r="B4742" t="str">
            <v>14D2050059</v>
          </cell>
          <cell r="C4742" t="str">
            <v xml:space="preserve">Dương Quốc  </v>
          </cell>
          <cell r="D4742" t="str">
            <v>Cường</v>
          </cell>
          <cell r="E4742" t="str">
            <v>10.03.96</v>
          </cell>
          <cell r="F4742" t="str">
            <v>14CĐ-Ô1</v>
          </cell>
          <cell r="G4742" t="str">
            <v xml:space="preserve"> </v>
          </cell>
          <cell r="H4742" t="str">
            <v>B</v>
          </cell>
        </row>
        <row r="4743">
          <cell r="B4743" t="str">
            <v>14D2050003</v>
          </cell>
          <cell r="C4743" t="str">
            <v>Trần Minh</v>
          </cell>
          <cell r="D4743" t="str">
            <v>Cường</v>
          </cell>
          <cell r="E4743" t="str">
            <v>23.05.96</v>
          </cell>
          <cell r="F4743" t="str">
            <v>14CĐ-Ô1</v>
          </cell>
          <cell r="G4743" t="str">
            <v xml:space="preserve"> </v>
          </cell>
          <cell r="H4743" t="str">
            <v>B</v>
          </cell>
        </row>
        <row r="4744">
          <cell r="B4744">
            <v>14000817</v>
          </cell>
          <cell r="C4744" t="str">
            <v>Phạm Công</v>
          </cell>
          <cell r="D4744" t="str">
            <v>Danh</v>
          </cell>
          <cell r="E4744" t="str">
            <v>06.12.96</v>
          </cell>
          <cell r="F4744" t="str">
            <v>14CĐ-Ô1</v>
          </cell>
          <cell r="G4744" t="str">
            <v xml:space="preserve"> </v>
          </cell>
          <cell r="H4744" t="str">
            <v>A</v>
          </cell>
          <cell r="I4744" t="str">
            <v>14D2050004</v>
          </cell>
        </row>
        <row r="4745">
          <cell r="B4745">
            <v>14000818</v>
          </cell>
          <cell r="C4745" t="str">
            <v>Bùi Tiến</v>
          </cell>
          <cell r="D4745" t="str">
            <v>Dũng</v>
          </cell>
          <cell r="E4745" t="str">
            <v>02.03.96</v>
          </cell>
          <cell r="F4745" t="str">
            <v>14CĐ-Ô1</v>
          </cell>
          <cell r="G4745" t="str">
            <v xml:space="preserve"> </v>
          </cell>
          <cell r="H4745" t="str">
            <v>A</v>
          </cell>
          <cell r="I4745" t="str">
            <v>14D2050005</v>
          </cell>
        </row>
        <row r="4746">
          <cell r="B4746" t="str">
            <v>14D2050006</v>
          </cell>
          <cell r="C4746" t="str">
            <v>Dịp Chí</v>
          </cell>
          <cell r="D4746" t="str">
            <v>Dũng</v>
          </cell>
          <cell r="E4746" t="str">
            <v>23.08.96</v>
          </cell>
          <cell r="F4746" t="str">
            <v>14CĐ-Ô1</v>
          </cell>
          <cell r="G4746" t="str">
            <v xml:space="preserve"> </v>
          </cell>
          <cell r="H4746" t="str">
            <v>B</v>
          </cell>
        </row>
        <row r="4747">
          <cell r="B4747" t="str">
            <v>14D2050007</v>
          </cell>
          <cell r="C4747" t="str">
            <v>Nguyễn Anh</v>
          </cell>
          <cell r="D4747" t="str">
            <v>Dương</v>
          </cell>
          <cell r="E4747" t="str">
            <v>29.03.94</v>
          </cell>
          <cell r="F4747" t="str">
            <v>14CĐ-Ô1</v>
          </cell>
          <cell r="G4747" t="str">
            <v xml:space="preserve"> </v>
          </cell>
          <cell r="H4747" t="str">
            <v>B</v>
          </cell>
        </row>
        <row r="4748">
          <cell r="B4748" t="str">
            <v>14D2050008</v>
          </cell>
          <cell r="C4748" t="str">
            <v>Trần Anh</v>
          </cell>
          <cell r="D4748" t="str">
            <v>Duy</v>
          </cell>
          <cell r="E4748" t="str">
            <v>30.08.96</v>
          </cell>
          <cell r="F4748" t="str">
            <v>14CĐ-Ô1</v>
          </cell>
          <cell r="G4748" t="str">
            <v xml:space="preserve"> </v>
          </cell>
          <cell r="H4748" t="str">
            <v>A</v>
          </cell>
        </row>
        <row r="4749">
          <cell r="B4749" t="str">
            <v>14D2050071</v>
          </cell>
          <cell r="C4749" t="str">
            <v xml:space="preserve">Trần Đức  </v>
          </cell>
          <cell r="D4749" t="str">
            <v>Duy</v>
          </cell>
          <cell r="E4749" t="str">
            <v>21.01.96</v>
          </cell>
          <cell r="F4749" t="str">
            <v>14CĐ-Ô1</v>
          </cell>
          <cell r="G4749" t="str">
            <v xml:space="preserve"> </v>
          </cell>
          <cell r="H4749" t="str">
            <v>A</v>
          </cell>
        </row>
        <row r="4750">
          <cell r="B4750" t="str">
            <v>14D2050076</v>
          </cell>
          <cell r="C4750" t="str">
            <v xml:space="preserve">Hoàng Nguyễn Duy </v>
          </cell>
          <cell r="D4750" t="str">
            <v>Đạt</v>
          </cell>
          <cell r="E4750" t="str">
            <v>21.08.96</v>
          </cell>
          <cell r="F4750" t="str">
            <v>14CĐ-Ô1</v>
          </cell>
          <cell r="G4750" t="str">
            <v xml:space="preserve"> </v>
          </cell>
          <cell r="H4750" t="str">
            <v>B</v>
          </cell>
        </row>
        <row r="4751">
          <cell r="B4751" t="str">
            <v>14D2050009</v>
          </cell>
          <cell r="C4751" t="str">
            <v>Nguyễn Tấn</v>
          </cell>
          <cell r="D4751" t="str">
            <v>Đạt</v>
          </cell>
          <cell r="E4751" t="str">
            <v>23.08.96</v>
          </cell>
          <cell r="F4751" t="str">
            <v>14CĐ-Ô1</v>
          </cell>
          <cell r="G4751" t="str">
            <v xml:space="preserve"> </v>
          </cell>
          <cell r="H4751" t="str">
            <v>A</v>
          </cell>
        </row>
        <row r="4752">
          <cell r="B4752" t="str">
            <v>14D2050010</v>
          </cell>
          <cell r="C4752" t="str">
            <v>Nguyễn Tiến</v>
          </cell>
          <cell r="D4752" t="str">
            <v>Đạt</v>
          </cell>
          <cell r="E4752" t="str">
            <v>13.09.96</v>
          </cell>
          <cell r="F4752" t="str">
            <v>14CĐ-Ô1</v>
          </cell>
          <cell r="G4752" t="str">
            <v xml:space="preserve"> </v>
          </cell>
          <cell r="H4752" t="str">
            <v>A</v>
          </cell>
        </row>
        <row r="4753">
          <cell r="B4753" t="str">
            <v>14D2050011</v>
          </cell>
          <cell r="C4753" t="str">
            <v>Trần Tiến</v>
          </cell>
          <cell r="D4753" t="str">
            <v>Đạt</v>
          </cell>
          <cell r="E4753" t="str">
            <v>17.11.96</v>
          </cell>
          <cell r="F4753" t="str">
            <v>14CĐ-Ô1</v>
          </cell>
          <cell r="G4753" t="str">
            <v xml:space="preserve"> </v>
          </cell>
          <cell r="H4753" t="str">
            <v>A</v>
          </cell>
        </row>
        <row r="4754">
          <cell r="B4754" t="str">
            <v>14D2050086</v>
          </cell>
          <cell r="C4754" t="str">
            <v xml:space="preserve">Phan Vũ Trường </v>
          </cell>
          <cell r="D4754" t="str">
            <v>Giang</v>
          </cell>
          <cell r="E4754" t="str">
            <v>09.09.96</v>
          </cell>
          <cell r="F4754" t="str">
            <v>14CĐ-Ô1</v>
          </cell>
          <cell r="G4754" t="str">
            <v xml:space="preserve"> </v>
          </cell>
          <cell r="H4754" t="str">
            <v>A</v>
          </cell>
        </row>
        <row r="4755">
          <cell r="B4755" t="str">
            <v>14D2050012</v>
          </cell>
          <cell r="C4755" t="str">
            <v>Nguyễn Văn</v>
          </cell>
          <cell r="D4755" t="str">
            <v>Hàng</v>
          </cell>
          <cell r="E4755" t="str">
            <v>16.04.96</v>
          </cell>
          <cell r="F4755" t="str">
            <v>14CĐ-Ô1</v>
          </cell>
          <cell r="G4755" t="str">
            <v xml:space="preserve"> </v>
          </cell>
          <cell r="H4755" t="str">
            <v>B</v>
          </cell>
        </row>
        <row r="4756">
          <cell r="B4756" t="str">
            <v>14D2050013</v>
          </cell>
          <cell r="C4756" t="str">
            <v>Nguyễn Hùng</v>
          </cell>
          <cell r="D4756" t="str">
            <v>Hay</v>
          </cell>
          <cell r="E4756" t="str">
            <v>12.03.96</v>
          </cell>
          <cell r="F4756" t="str">
            <v>14CĐ-Ô1</v>
          </cell>
          <cell r="G4756" t="str">
            <v xml:space="preserve"> </v>
          </cell>
          <cell r="H4756" t="str">
            <v>B</v>
          </cell>
        </row>
        <row r="4757">
          <cell r="B4757" t="str">
            <v>14D2050014</v>
          </cell>
          <cell r="C4757" t="str">
            <v>Nguyễn Thái</v>
          </cell>
          <cell r="D4757" t="str">
            <v>Hòa</v>
          </cell>
          <cell r="E4757" t="str">
            <v>25.08.96</v>
          </cell>
          <cell r="F4757" t="str">
            <v>14CĐ-Ô1</v>
          </cell>
          <cell r="G4757" t="str">
            <v xml:space="preserve"> </v>
          </cell>
          <cell r="H4757" t="str">
            <v>B</v>
          </cell>
        </row>
        <row r="4758">
          <cell r="B4758" t="str">
            <v>14D2050015</v>
          </cell>
          <cell r="C4758" t="str">
            <v>Hồ Minh</v>
          </cell>
          <cell r="D4758" t="str">
            <v>Hoàng</v>
          </cell>
          <cell r="E4758" t="str">
            <v>30.09.96</v>
          </cell>
          <cell r="F4758" t="str">
            <v>14CĐ-Ô1</v>
          </cell>
          <cell r="G4758" t="str">
            <v xml:space="preserve"> </v>
          </cell>
          <cell r="H4758" t="str">
            <v>B</v>
          </cell>
        </row>
        <row r="4759">
          <cell r="B4759" t="str">
            <v>14D2050016</v>
          </cell>
          <cell r="C4759" t="str">
            <v>Lê Minh</v>
          </cell>
          <cell r="D4759" t="str">
            <v>Hoàng</v>
          </cell>
          <cell r="E4759" t="str">
            <v>25.01.95</v>
          </cell>
          <cell r="F4759" t="str">
            <v>14CĐ-Ô1</v>
          </cell>
          <cell r="G4759" t="str">
            <v xml:space="preserve"> </v>
          </cell>
          <cell r="H4759" t="str">
            <v>A</v>
          </cell>
        </row>
        <row r="4760">
          <cell r="B4760" t="str">
            <v>14D2050017</v>
          </cell>
          <cell r="C4760" t="str">
            <v>Đào Duy</v>
          </cell>
          <cell r="D4760" t="str">
            <v>Hưng</v>
          </cell>
          <cell r="E4760" t="str">
            <v>21.09.96</v>
          </cell>
          <cell r="F4760" t="str">
            <v>14CĐ-Ô1</v>
          </cell>
          <cell r="G4760" t="str">
            <v xml:space="preserve"> </v>
          </cell>
          <cell r="H4760" t="str">
            <v>A</v>
          </cell>
        </row>
        <row r="4761">
          <cell r="B4761" t="str">
            <v>14D2050018</v>
          </cell>
          <cell r="C4761" t="str">
            <v>Nguyễn Trần Đạo</v>
          </cell>
          <cell r="D4761" t="str">
            <v>Hưng</v>
          </cell>
          <cell r="E4761" t="str">
            <v>04.11.96</v>
          </cell>
          <cell r="F4761" t="str">
            <v>14CĐ-Ô1</v>
          </cell>
          <cell r="G4761" t="str">
            <v xml:space="preserve"> </v>
          </cell>
          <cell r="H4761" t="str">
            <v>B</v>
          </cell>
        </row>
        <row r="4762">
          <cell r="B4762" t="str">
            <v>14D2050019</v>
          </cell>
          <cell r="C4762" t="str">
            <v>Trần Quốc</v>
          </cell>
          <cell r="D4762" t="str">
            <v>Hùng</v>
          </cell>
          <cell r="E4762" t="str">
            <v>28.01.95</v>
          </cell>
          <cell r="F4762" t="str">
            <v>14CĐ-Ô1</v>
          </cell>
          <cell r="G4762" t="str">
            <v xml:space="preserve"> </v>
          </cell>
          <cell r="H4762" t="str">
            <v>A</v>
          </cell>
        </row>
        <row r="4763">
          <cell r="B4763" t="str">
            <v>14D2050265</v>
          </cell>
          <cell r="C4763" t="str">
            <v xml:space="preserve">Hoàng Thiện </v>
          </cell>
          <cell r="D4763" t="str">
            <v>Huy</v>
          </cell>
          <cell r="E4763" t="str">
            <v>06.01.96</v>
          </cell>
          <cell r="F4763" t="str">
            <v>14CĐ-Ô1</v>
          </cell>
          <cell r="G4763" t="str">
            <v xml:space="preserve"> </v>
          </cell>
          <cell r="H4763" t="str">
            <v>B</v>
          </cell>
        </row>
        <row r="4764">
          <cell r="B4764" t="str">
            <v>14D2050020</v>
          </cell>
          <cell r="C4764" t="str">
            <v>Phạm Vũ</v>
          </cell>
          <cell r="D4764" t="str">
            <v>Khánh</v>
          </cell>
          <cell r="E4764" t="str">
            <v>24.08.96</v>
          </cell>
          <cell r="F4764" t="str">
            <v>14CĐ-Ô1</v>
          </cell>
          <cell r="G4764" t="str">
            <v xml:space="preserve"> </v>
          </cell>
          <cell r="H4764" t="str">
            <v>B</v>
          </cell>
        </row>
        <row r="4765">
          <cell r="B4765" t="str">
            <v>14D2050021</v>
          </cell>
          <cell r="C4765" t="str">
            <v>Võ Đăng</v>
          </cell>
          <cell r="D4765" t="str">
            <v>Khoa</v>
          </cell>
          <cell r="E4765" t="str">
            <v>27.01.95</v>
          </cell>
          <cell r="F4765" t="str">
            <v>14CĐ-Ô1</v>
          </cell>
          <cell r="G4765" t="str">
            <v xml:space="preserve"> </v>
          </cell>
          <cell r="H4765" t="str">
            <v>B</v>
          </cell>
        </row>
        <row r="4766">
          <cell r="B4766" t="str">
            <v>14D2050022</v>
          </cell>
          <cell r="C4766" t="str">
            <v>Võ Đăng</v>
          </cell>
          <cell r="D4766" t="str">
            <v>Khôi</v>
          </cell>
          <cell r="E4766" t="str">
            <v>18.09.94</v>
          </cell>
          <cell r="F4766" t="str">
            <v>14CĐ-Ô1</v>
          </cell>
          <cell r="G4766" t="str">
            <v xml:space="preserve"> </v>
          </cell>
          <cell r="H4766" t="str">
            <v>B</v>
          </cell>
        </row>
        <row r="4767">
          <cell r="B4767" t="str">
            <v>14D2050023</v>
          </cell>
          <cell r="C4767" t="str">
            <v>Nguyễn Thành</v>
          </cell>
          <cell r="D4767" t="str">
            <v>Lân</v>
          </cell>
          <cell r="E4767" t="str">
            <v>06.04.96</v>
          </cell>
          <cell r="F4767" t="str">
            <v>14CĐ-Ô1</v>
          </cell>
          <cell r="G4767" t="str">
            <v xml:space="preserve"> </v>
          </cell>
          <cell r="H4767" t="str">
            <v>B</v>
          </cell>
        </row>
        <row r="4768">
          <cell r="B4768" t="str">
            <v>14D2050024</v>
          </cell>
          <cell r="C4768" t="str">
            <v>Nguyễn Ngọc</v>
          </cell>
          <cell r="D4768" t="str">
            <v>Linh</v>
          </cell>
          <cell r="E4768" t="str">
            <v>28.08.96</v>
          </cell>
          <cell r="F4768" t="str">
            <v>14CĐ-Ô1</v>
          </cell>
          <cell r="G4768" t="str">
            <v xml:space="preserve"> </v>
          </cell>
          <cell r="H4768" t="str">
            <v>B</v>
          </cell>
        </row>
        <row r="4769">
          <cell r="B4769" t="str">
            <v>14D2050025</v>
          </cell>
          <cell r="C4769" t="str">
            <v>Nguyễn Huỳnh</v>
          </cell>
          <cell r="D4769" t="str">
            <v>Lộc</v>
          </cell>
          <cell r="E4769" t="str">
            <v>23.02.96</v>
          </cell>
          <cell r="F4769" t="str">
            <v>14CĐ-Ô1</v>
          </cell>
          <cell r="G4769" t="str">
            <v xml:space="preserve"> </v>
          </cell>
          <cell r="H4769" t="str">
            <v>A</v>
          </cell>
        </row>
        <row r="4770">
          <cell r="B4770" t="str">
            <v>14D2050275</v>
          </cell>
          <cell r="C4770" t="str">
            <v xml:space="preserve">Nguyễn Tấn </v>
          </cell>
          <cell r="D4770" t="str">
            <v>Lộc</v>
          </cell>
          <cell r="E4770" t="str">
            <v>31.01.95</v>
          </cell>
          <cell r="F4770" t="str">
            <v>14CĐ-Ô1</v>
          </cell>
          <cell r="H4770" t="str">
            <v>A</v>
          </cell>
        </row>
        <row r="4771">
          <cell r="B4771" t="str">
            <v>14D2050026</v>
          </cell>
          <cell r="C4771" t="str">
            <v>Lê Đình</v>
          </cell>
          <cell r="D4771" t="str">
            <v>Long</v>
          </cell>
          <cell r="E4771" t="str">
            <v>30.03.95</v>
          </cell>
          <cell r="F4771" t="str">
            <v>14CĐ-Ô1</v>
          </cell>
          <cell r="G4771" t="str">
            <v xml:space="preserve"> </v>
          </cell>
          <cell r="H4771" t="str">
            <v>B</v>
          </cell>
        </row>
        <row r="4772">
          <cell r="B4772" t="str">
            <v>14D2050027</v>
          </cell>
          <cell r="C4772" t="str">
            <v>Nguyễn Tuấn</v>
          </cell>
          <cell r="D4772" t="str">
            <v>Minh</v>
          </cell>
          <cell r="E4772" t="str">
            <v>06.08.96</v>
          </cell>
          <cell r="F4772" t="str">
            <v>14CĐ-Ô1</v>
          </cell>
          <cell r="G4772" t="str">
            <v xml:space="preserve"> </v>
          </cell>
          <cell r="H4772" t="str">
            <v>A</v>
          </cell>
        </row>
        <row r="4773">
          <cell r="B4773" t="str">
            <v>14D2050028</v>
          </cell>
          <cell r="C4773" t="str">
            <v>Bùi Trọng</v>
          </cell>
          <cell r="D4773" t="str">
            <v>Nghĩa</v>
          </cell>
          <cell r="E4773" t="str">
            <v>12.08.95</v>
          </cell>
          <cell r="F4773" t="str">
            <v>14CĐ-Ô1</v>
          </cell>
          <cell r="G4773" t="str">
            <v xml:space="preserve"> </v>
          </cell>
          <cell r="H4773" t="str">
            <v>A</v>
          </cell>
        </row>
        <row r="4774">
          <cell r="B4774" t="str">
            <v>14D2050029</v>
          </cell>
          <cell r="C4774" t="str">
            <v>Nguyễn Đỗ Trọng</v>
          </cell>
          <cell r="D4774" t="str">
            <v>Nghĩa</v>
          </cell>
          <cell r="E4774" t="str">
            <v>09.07.96</v>
          </cell>
          <cell r="F4774" t="str">
            <v>14CĐ-Ô1</v>
          </cell>
          <cell r="G4774" t="str">
            <v xml:space="preserve"> </v>
          </cell>
          <cell r="H4774" t="str">
            <v>B</v>
          </cell>
        </row>
        <row r="4775">
          <cell r="B4775" t="str">
            <v>14D2050146</v>
          </cell>
          <cell r="C4775" t="str">
            <v xml:space="preserve">Lưu Khánh  </v>
          </cell>
          <cell r="D4775" t="str">
            <v>Nguyên</v>
          </cell>
          <cell r="E4775" t="str">
            <v>01.01.96</v>
          </cell>
          <cell r="F4775" t="str">
            <v>14CĐ-Ô1</v>
          </cell>
          <cell r="G4775" t="str">
            <v xml:space="preserve"> </v>
          </cell>
          <cell r="H4775" t="str">
            <v>B</v>
          </cell>
        </row>
        <row r="4776">
          <cell r="B4776" t="str">
            <v>14D2050030</v>
          </cell>
          <cell r="C4776" t="str">
            <v>Trương Ngọc</v>
          </cell>
          <cell r="D4776" t="str">
            <v>Ninh</v>
          </cell>
          <cell r="E4776" t="str">
            <v>29.09.95</v>
          </cell>
          <cell r="F4776" t="str">
            <v>14CĐ-Ô1</v>
          </cell>
          <cell r="G4776" t="str">
            <v xml:space="preserve"> </v>
          </cell>
          <cell r="H4776" t="str">
            <v>B</v>
          </cell>
        </row>
        <row r="4777">
          <cell r="B4777" t="str">
            <v>14D2050031</v>
          </cell>
          <cell r="C4777" t="str">
            <v>Lưu Tấn</v>
          </cell>
          <cell r="D4777" t="str">
            <v>Phát</v>
          </cell>
          <cell r="E4777" t="str">
            <v>20.11.96</v>
          </cell>
          <cell r="F4777" t="str">
            <v>14CĐ-Ô1</v>
          </cell>
          <cell r="H4777" t="str">
            <v>A</v>
          </cell>
        </row>
        <row r="4778">
          <cell r="B4778" t="str">
            <v>14D2050032</v>
          </cell>
          <cell r="C4778" t="str">
            <v>Huỳnh Ngọc</v>
          </cell>
          <cell r="D4778" t="str">
            <v>Phong</v>
          </cell>
          <cell r="E4778" t="str">
            <v>03.12.95</v>
          </cell>
          <cell r="F4778" t="str">
            <v>14CĐ-Ô1</v>
          </cell>
          <cell r="G4778" t="str">
            <v xml:space="preserve"> </v>
          </cell>
          <cell r="H4778" t="str">
            <v>B</v>
          </cell>
        </row>
        <row r="4779">
          <cell r="B4779" t="str">
            <v>14D2050033</v>
          </cell>
          <cell r="C4779" t="str">
            <v>Nguyễn Đức</v>
          </cell>
          <cell r="D4779" t="str">
            <v>Phong</v>
          </cell>
          <cell r="E4779" t="str">
            <v>23.01.96</v>
          </cell>
          <cell r="F4779" t="str">
            <v>14CĐ-Ô1</v>
          </cell>
          <cell r="G4779" t="str">
            <v xml:space="preserve"> </v>
          </cell>
          <cell r="H4779" t="str">
            <v>B</v>
          </cell>
        </row>
        <row r="4780">
          <cell r="B4780" t="str">
            <v>14D2050034</v>
          </cell>
          <cell r="C4780" t="str">
            <v>Võ Duy</v>
          </cell>
          <cell r="D4780" t="str">
            <v>Phú</v>
          </cell>
          <cell r="E4780" t="str">
            <v>03.02.93</v>
          </cell>
          <cell r="F4780" t="str">
            <v>14CĐ-Ô1</v>
          </cell>
          <cell r="G4780" t="str">
            <v xml:space="preserve"> </v>
          </cell>
          <cell r="H4780" t="str">
            <v>A</v>
          </cell>
        </row>
        <row r="4781">
          <cell r="B4781" t="str">
            <v>14D2050043</v>
          </cell>
          <cell r="C4781" t="str">
            <v>Nguyễn Đặng</v>
          </cell>
          <cell r="D4781" t="str">
            <v>Quý</v>
          </cell>
          <cell r="E4781" t="str">
            <v>26.03.96</v>
          </cell>
          <cell r="F4781" t="str">
            <v>14CĐ-Ô1</v>
          </cell>
          <cell r="G4781" t="str">
            <v xml:space="preserve"> </v>
          </cell>
          <cell r="H4781" t="str">
            <v>B</v>
          </cell>
        </row>
        <row r="4782">
          <cell r="B4782" t="str">
            <v>14D2050035</v>
          </cell>
          <cell r="C4782" t="str">
            <v>Nguyễn Văn Minh</v>
          </cell>
          <cell r="D4782" t="str">
            <v>Sáng</v>
          </cell>
          <cell r="E4782" t="str">
            <v>20.12.93</v>
          </cell>
          <cell r="F4782" t="str">
            <v>14CĐ-Ô1</v>
          </cell>
          <cell r="G4782" t="str">
            <v xml:space="preserve"> </v>
          </cell>
          <cell r="H4782" t="str">
            <v>B</v>
          </cell>
        </row>
        <row r="4783">
          <cell r="B4783">
            <v>14000852</v>
          </cell>
          <cell r="C4783" t="str">
            <v>Lê Nguyễn Thanh</v>
          </cell>
          <cell r="D4783" t="str">
            <v>Sơn</v>
          </cell>
          <cell r="E4783" t="str">
            <v>21.12.96</v>
          </cell>
          <cell r="F4783" t="str">
            <v>14CĐ-Ô1</v>
          </cell>
          <cell r="G4783" t="str">
            <v xml:space="preserve"> </v>
          </cell>
          <cell r="H4783" t="str">
            <v>B</v>
          </cell>
          <cell r="I4783" t="str">
            <v>14D2050036</v>
          </cell>
        </row>
        <row r="4784">
          <cell r="B4784" t="str">
            <v>14D2050037</v>
          </cell>
          <cell r="C4784" t="str">
            <v>Nguyễn Hồng</v>
          </cell>
          <cell r="D4784" t="str">
            <v>Sơn</v>
          </cell>
          <cell r="E4784" t="str">
            <v>13.06.96</v>
          </cell>
          <cell r="F4784" t="str">
            <v>14CĐ-Ô1</v>
          </cell>
          <cell r="G4784" t="str">
            <v xml:space="preserve"> </v>
          </cell>
          <cell r="H4784" t="str">
            <v>A</v>
          </cell>
          <cell r="I4784" t="str">
            <v>Mẹ TT-Cha Ko có</v>
          </cell>
        </row>
        <row r="4785">
          <cell r="B4785" t="str">
            <v>14D2050269</v>
          </cell>
          <cell r="C4785" t="str">
            <v xml:space="preserve">Trần Quốc </v>
          </cell>
          <cell r="D4785" t="str">
            <v>Sơn</v>
          </cell>
          <cell r="E4785" t="str">
            <v>21.11.94</v>
          </cell>
          <cell r="F4785" t="str">
            <v>14CĐ-Ô1</v>
          </cell>
          <cell r="G4785" t="str">
            <v xml:space="preserve"> </v>
          </cell>
          <cell r="H4785" t="str">
            <v>A</v>
          </cell>
        </row>
        <row r="4786">
          <cell r="B4786" t="str">
            <v>14D2050181</v>
          </cell>
          <cell r="C4786" t="str">
            <v xml:space="preserve">Nguyễn Bá  </v>
          </cell>
          <cell r="D4786" t="str">
            <v>Tài</v>
          </cell>
          <cell r="E4786" t="str">
            <v>11.10.96</v>
          </cell>
          <cell r="F4786" t="str">
            <v>14CĐ-Ô1</v>
          </cell>
          <cell r="G4786" t="str">
            <v xml:space="preserve"> </v>
          </cell>
          <cell r="H4786" t="str">
            <v>B</v>
          </cell>
        </row>
        <row r="4787">
          <cell r="B4787" t="str">
            <v>14D2050038</v>
          </cell>
          <cell r="C4787" t="str">
            <v>Lưu Nhật</v>
          </cell>
          <cell r="D4787" t="str">
            <v>Tân</v>
          </cell>
          <cell r="E4787" t="str">
            <v>13.06.96</v>
          </cell>
          <cell r="F4787" t="str">
            <v>14CĐ-Ô1</v>
          </cell>
          <cell r="G4787" t="str">
            <v xml:space="preserve"> </v>
          </cell>
          <cell r="H4787" t="str">
            <v>B</v>
          </cell>
        </row>
        <row r="4788">
          <cell r="B4788" t="str">
            <v>14D2050039</v>
          </cell>
          <cell r="C4788" t="str">
            <v>Nguyễn Lê Minh</v>
          </cell>
          <cell r="D4788" t="str">
            <v>Tân</v>
          </cell>
          <cell r="E4788" t="str">
            <v>23.09.96</v>
          </cell>
          <cell r="F4788" t="str">
            <v>14CĐ-Ô1</v>
          </cell>
          <cell r="G4788" t="str">
            <v xml:space="preserve"> </v>
          </cell>
          <cell r="H4788" t="str">
            <v>A</v>
          </cell>
        </row>
        <row r="4789">
          <cell r="B4789" t="str">
            <v>14D2050274</v>
          </cell>
          <cell r="C4789" t="str">
            <v xml:space="preserve">Lê Công </v>
          </cell>
          <cell r="D4789" t="str">
            <v>Thành</v>
          </cell>
          <cell r="E4789" t="str">
            <v>18.04.96</v>
          </cell>
          <cell r="F4789" t="str">
            <v>14CĐ-Ô1</v>
          </cell>
          <cell r="G4789" t="str">
            <v xml:space="preserve"> </v>
          </cell>
          <cell r="H4789" t="str">
            <v>B</v>
          </cell>
        </row>
        <row r="4790">
          <cell r="B4790" t="str">
            <v>14D2050278</v>
          </cell>
          <cell r="C4790" t="str">
            <v>Nguyễn Xuân</v>
          </cell>
          <cell r="D4790" t="str">
            <v>Thiện</v>
          </cell>
          <cell r="E4790" t="str">
            <v>06.02.94</v>
          </cell>
          <cell r="F4790" t="str">
            <v>14CĐ-Ô1</v>
          </cell>
          <cell r="H4790" t="str">
            <v>B</v>
          </cell>
          <cell r="I4790" t="str">
            <v>BĐXN</v>
          </cell>
        </row>
        <row r="4791">
          <cell r="B4791" t="str">
            <v>14D2050040</v>
          </cell>
          <cell r="C4791" t="str">
            <v>Võ Đoàn</v>
          </cell>
          <cell r="D4791" t="str">
            <v>Triều</v>
          </cell>
          <cell r="E4791" t="str">
            <v>08.09.93</v>
          </cell>
          <cell r="F4791" t="str">
            <v>14CĐ-Ô1</v>
          </cell>
          <cell r="G4791" t="str">
            <v xml:space="preserve"> </v>
          </cell>
          <cell r="H4791" t="str">
            <v>B</v>
          </cell>
        </row>
        <row r="4792">
          <cell r="B4792" t="str">
            <v>14D2050041</v>
          </cell>
          <cell r="C4792" t="str">
            <v>Nguyễn Anh</v>
          </cell>
          <cell r="D4792" t="str">
            <v>Tuấn</v>
          </cell>
          <cell r="E4792" t="str">
            <v>15.07.96</v>
          </cell>
          <cell r="F4792" t="str">
            <v>14CĐ-Ô1</v>
          </cell>
          <cell r="G4792" t="str">
            <v xml:space="preserve"> </v>
          </cell>
          <cell r="H4792" t="str">
            <v>B</v>
          </cell>
        </row>
        <row r="4793">
          <cell r="B4793" t="str">
            <v>14D2050272</v>
          </cell>
          <cell r="C4793" t="str">
            <v xml:space="preserve">Trần Quốc </v>
          </cell>
          <cell r="D4793" t="str">
            <v>Tuấn</v>
          </cell>
          <cell r="E4793" t="str">
            <v>15.01.96</v>
          </cell>
          <cell r="F4793" t="str">
            <v>14CĐ-Ô1</v>
          </cell>
          <cell r="G4793" t="str">
            <v xml:space="preserve"> </v>
          </cell>
          <cell r="H4793" t="str">
            <v>B</v>
          </cell>
        </row>
        <row r="4794">
          <cell r="B4794" t="str">
            <v>14D2050042</v>
          </cell>
          <cell r="C4794" t="str">
            <v>Nguyễn Đức Kiến</v>
          </cell>
          <cell r="D4794" t="str">
            <v>Tường</v>
          </cell>
          <cell r="E4794" t="str">
            <v>08.02.96</v>
          </cell>
          <cell r="F4794" t="str">
            <v>14CĐ-Ô1</v>
          </cell>
          <cell r="G4794" t="str">
            <v xml:space="preserve"> </v>
          </cell>
          <cell r="H4794" t="str">
            <v>B</v>
          </cell>
        </row>
        <row r="4795">
          <cell r="B4795" t="str">
            <v>14D2050250</v>
          </cell>
          <cell r="C4795" t="str">
            <v xml:space="preserve">Đặng Thanh  </v>
          </cell>
          <cell r="D4795" t="str">
            <v>Vinh</v>
          </cell>
          <cell r="E4795" t="str">
            <v>10.12.95</v>
          </cell>
          <cell r="F4795" t="str">
            <v>14CĐ-Ô1</v>
          </cell>
          <cell r="G4795" t="str">
            <v xml:space="preserve"> </v>
          </cell>
          <cell r="H4795" t="str">
            <v>B</v>
          </cell>
        </row>
        <row r="4796">
          <cell r="B4796" t="str">
            <v>14D2050277</v>
          </cell>
          <cell r="C4796" t="str">
            <v>Võ Xuân</v>
          </cell>
          <cell r="D4796" t="str">
            <v>Vinh</v>
          </cell>
          <cell r="E4796" t="str">
            <v>09.07.96</v>
          </cell>
          <cell r="F4796" t="str">
            <v>14CĐ-Ô1</v>
          </cell>
          <cell r="H4796" t="str">
            <v>B</v>
          </cell>
        </row>
        <row r="4797">
          <cell r="B4797" t="str">
            <v>14D2050044</v>
          </cell>
          <cell r="C4797" t="str">
            <v xml:space="preserve">Tăng Tấn Tường </v>
          </cell>
          <cell r="D4797" t="str">
            <v>An</v>
          </cell>
          <cell r="E4797" t="str">
            <v>07.11.96</v>
          </cell>
          <cell r="F4797" t="str">
            <v>14CĐ-Ô2</v>
          </cell>
          <cell r="G4797" t="str">
            <v xml:space="preserve"> </v>
          </cell>
          <cell r="H4797" t="str">
            <v>B</v>
          </cell>
        </row>
        <row r="4798">
          <cell r="B4798" t="str">
            <v>14D2050049</v>
          </cell>
          <cell r="C4798" t="str">
            <v xml:space="preserve">Trần Nam  </v>
          </cell>
          <cell r="D4798" t="str">
            <v>Anh</v>
          </cell>
          <cell r="E4798" t="str">
            <v>01.07.95</v>
          </cell>
          <cell r="F4798" t="str">
            <v>14CĐ-Ô2</v>
          </cell>
          <cell r="G4798" t="str">
            <v xml:space="preserve"> </v>
          </cell>
          <cell r="H4798" t="str">
            <v>B</v>
          </cell>
        </row>
        <row r="4799">
          <cell r="B4799" t="str">
            <v>14D2050050</v>
          </cell>
          <cell r="C4799" t="str">
            <v xml:space="preserve">Trần Anh  </v>
          </cell>
          <cell r="D4799" t="str">
            <v>Bằng</v>
          </cell>
          <cell r="E4799" t="str">
            <v>06.03.96</v>
          </cell>
          <cell r="F4799" t="str">
            <v>14CĐ-Ô2</v>
          </cell>
          <cell r="G4799" t="str">
            <v xml:space="preserve"> </v>
          </cell>
          <cell r="H4799" t="str">
            <v>B</v>
          </cell>
        </row>
        <row r="4800">
          <cell r="B4800" t="str">
            <v>14D2050055</v>
          </cell>
          <cell r="C4800" t="str">
            <v xml:space="preserve">Huỳnh Trung  </v>
          </cell>
          <cell r="D4800" t="str">
            <v>Cang</v>
          </cell>
          <cell r="E4800" t="str">
            <v>27.03.96</v>
          </cell>
          <cell r="F4800" t="str">
            <v>14CĐ-Ô2</v>
          </cell>
          <cell r="G4800" t="str">
            <v xml:space="preserve"> </v>
          </cell>
          <cell r="H4800" t="str">
            <v>B</v>
          </cell>
        </row>
        <row r="4801">
          <cell r="B4801" t="str">
            <v>14D2050056</v>
          </cell>
          <cell r="C4801" t="str">
            <v xml:space="preserve">Nguyễn Minh  </v>
          </cell>
          <cell r="D4801" t="str">
            <v>Chánh</v>
          </cell>
          <cell r="E4801" t="str">
            <v>06.11.96</v>
          </cell>
          <cell r="F4801" t="str">
            <v>14CĐ-Ô2</v>
          </cell>
          <cell r="G4801" t="str">
            <v xml:space="preserve"> </v>
          </cell>
          <cell r="H4801" t="str">
            <v>B</v>
          </cell>
        </row>
        <row r="4802">
          <cell r="B4802" t="str">
            <v>14D2050062</v>
          </cell>
          <cell r="C4802" t="str">
            <v xml:space="preserve">Nguyễn Chí  </v>
          </cell>
          <cell r="D4802" t="str">
            <v>Cường</v>
          </cell>
          <cell r="E4802" t="str">
            <v>17.01.96</v>
          </cell>
          <cell r="F4802" t="str">
            <v>14CĐ-Ô2</v>
          </cell>
          <cell r="G4802" t="str">
            <v xml:space="preserve"> </v>
          </cell>
          <cell r="H4802" t="str">
            <v>B</v>
          </cell>
        </row>
        <row r="4803">
          <cell r="B4803" t="str">
            <v>14D2050295</v>
          </cell>
          <cell r="C4803" t="str">
            <v>Hồ Quốc</v>
          </cell>
          <cell r="D4803" t="str">
            <v>Dinh</v>
          </cell>
          <cell r="E4803" t="str">
            <v>12.03.96</v>
          </cell>
          <cell r="F4803" t="str">
            <v>14CĐ-Ô2</v>
          </cell>
          <cell r="H4803" t="str">
            <v>B</v>
          </cell>
        </row>
        <row r="4804">
          <cell r="B4804" t="str">
            <v>14D2050067</v>
          </cell>
          <cell r="C4804" t="str">
            <v xml:space="preserve">Đào Lê Khương </v>
          </cell>
          <cell r="D4804" t="str">
            <v>Duy</v>
          </cell>
          <cell r="E4804" t="str">
            <v>05.11.96</v>
          </cell>
          <cell r="F4804" t="str">
            <v>14CĐ-Ô2</v>
          </cell>
          <cell r="G4804" t="str">
            <v xml:space="preserve"> </v>
          </cell>
          <cell r="H4804" t="str">
            <v>A</v>
          </cell>
        </row>
        <row r="4805">
          <cell r="B4805" t="str">
            <v>14D2050072</v>
          </cell>
          <cell r="C4805" t="str">
            <v xml:space="preserve">Võ Hoàng  </v>
          </cell>
          <cell r="D4805" t="str">
            <v>Đại</v>
          </cell>
          <cell r="E4805" t="str">
            <v>11.02.96</v>
          </cell>
          <cell r="F4805" t="str">
            <v>14CĐ-Ô2</v>
          </cell>
          <cell r="G4805" t="str">
            <v xml:space="preserve"> </v>
          </cell>
          <cell r="H4805" t="str">
            <v>A</v>
          </cell>
        </row>
        <row r="4806">
          <cell r="B4806" t="str">
            <v>14D2050077</v>
          </cell>
          <cell r="C4806" t="str">
            <v xml:space="preserve">Tạ Quân  </v>
          </cell>
          <cell r="D4806" t="str">
            <v>Đạt</v>
          </cell>
          <cell r="E4806" t="str">
            <v>01.09.96</v>
          </cell>
          <cell r="F4806" t="str">
            <v>14CĐ-Ô2</v>
          </cell>
          <cell r="G4806" t="str">
            <v xml:space="preserve"> </v>
          </cell>
          <cell r="H4806" t="str">
            <v>B</v>
          </cell>
        </row>
        <row r="4807">
          <cell r="B4807" t="str">
            <v>14D2050082</v>
          </cell>
          <cell r="C4807" t="str">
            <v xml:space="preserve">Nguyễn Tiến  </v>
          </cell>
          <cell r="D4807" t="str">
            <v>Đông</v>
          </cell>
          <cell r="E4807" t="str">
            <v>04.07.96</v>
          </cell>
          <cell r="F4807" t="str">
            <v>14CĐ-Ô2</v>
          </cell>
          <cell r="H4807" t="str">
            <v>B</v>
          </cell>
        </row>
        <row r="4808">
          <cell r="B4808" t="str">
            <v>14D2050087</v>
          </cell>
          <cell r="C4808" t="str">
            <v xml:space="preserve">Hàn Ngọc  </v>
          </cell>
          <cell r="D4808" t="str">
            <v>Hải</v>
          </cell>
          <cell r="E4808" t="str">
            <v>31.12.96</v>
          </cell>
          <cell r="F4808" t="str">
            <v>14CĐ-Ô2</v>
          </cell>
          <cell r="G4808" t="str">
            <v xml:space="preserve"> </v>
          </cell>
          <cell r="H4808" t="str">
            <v>B</v>
          </cell>
        </row>
        <row r="4809">
          <cell r="B4809" t="str">
            <v>14D2050276</v>
          </cell>
          <cell r="C4809" t="str">
            <v xml:space="preserve">Lê Nguyễn  </v>
          </cell>
          <cell r="D4809" t="str">
            <v>Hải</v>
          </cell>
          <cell r="E4809" t="str">
            <v>15.07.96</v>
          </cell>
          <cell r="F4809" t="str">
            <v>14CĐ-Ô2</v>
          </cell>
          <cell r="G4809" t="str">
            <v xml:space="preserve"> </v>
          </cell>
          <cell r="H4809" t="str">
            <v>B</v>
          </cell>
        </row>
        <row r="4810">
          <cell r="B4810" t="str">
            <v>14D2050092</v>
          </cell>
          <cell r="C4810" t="str">
            <v xml:space="preserve">Nguyễn Văn  </v>
          </cell>
          <cell r="D4810" t="str">
            <v>Hiền</v>
          </cell>
          <cell r="E4810" t="str">
            <v>12.07.96</v>
          </cell>
          <cell r="F4810" t="str">
            <v>14CĐ-Ô2</v>
          </cell>
          <cell r="G4810" t="str">
            <v xml:space="preserve"> </v>
          </cell>
          <cell r="H4810" t="str">
            <v>B</v>
          </cell>
        </row>
        <row r="4811">
          <cell r="B4811" t="str">
            <v>14D2050279</v>
          </cell>
          <cell r="C4811" t="str">
            <v>Dương Minh</v>
          </cell>
          <cell r="D4811" t="str">
            <v>Hiếu</v>
          </cell>
          <cell r="E4811" t="str">
            <v>11.12.96</v>
          </cell>
          <cell r="F4811" t="str">
            <v>14CĐ-Ô2</v>
          </cell>
          <cell r="H4811" t="str">
            <v>A</v>
          </cell>
        </row>
        <row r="4812">
          <cell r="B4812" t="str">
            <v>14D2050097</v>
          </cell>
          <cell r="C4812" t="str">
            <v xml:space="preserve">Hoàng Văn  </v>
          </cell>
          <cell r="D4812" t="str">
            <v>Hiếu</v>
          </cell>
          <cell r="E4812" t="str">
            <v>04.08.96</v>
          </cell>
          <cell r="F4812" t="str">
            <v>14CĐ-Ô2</v>
          </cell>
          <cell r="G4812" t="str">
            <v xml:space="preserve"> </v>
          </cell>
          <cell r="H4812" t="str">
            <v>B</v>
          </cell>
        </row>
        <row r="4813">
          <cell r="B4813" t="str">
            <v>14D2050102</v>
          </cell>
          <cell r="C4813" t="str">
            <v>Nguyễn Xil</v>
          </cell>
          <cell r="D4813" t="str">
            <v>Hual</v>
          </cell>
          <cell r="E4813" t="str">
            <v>16.06.96</v>
          </cell>
          <cell r="F4813" t="str">
            <v>14CĐ-Ô2</v>
          </cell>
          <cell r="H4813" t="str">
            <v>B</v>
          </cell>
        </row>
        <row r="4814">
          <cell r="B4814" t="str">
            <v>14D2050107</v>
          </cell>
          <cell r="C4814" t="str">
            <v xml:space="preserve">Dương Quốc  </v>
          </cell>
          <cell r="D4814" t="str">
            <v>Huy</v>
          </cell>
          <cell r="E4814" t="str">
            <v>20.10.94</v>
          </cell>
          <cell r="F4814" t="str">
            <v>14CĐ-Ô2</v>
          </cell>
          <cell r="G4814" t="str">
            <v xml:space="preserve"> </v>
          </cell>
          <cell r="H4814" t="str">
            <v>B</v>
          </cell>
        </row>
        <row r="4815">
          <cell r="B4815" t="str">
            <v>14D2050266</v>
          </cell>
          <cell r="C4815" t="str">
            <v xml:space="preserve">Lâm Sỉ </v>
          </cell>
          <cell r="D4815" t="str">
            <v>Huy</v>
          </cell>
          <cell r="E4815" t="str">
            <v>01.07.95</v>
          </cell>
          <cell r="F4815" t="str">
            <v>14CĐ-Ô2</v>
          </cell>
          <cell r="G4815" t="str">
            <v xml:space="preserve"> </v>
          </cell>
          <cell r="H4815" t="str">
            <v>B</v>
          </cell>
        </row>
        <row r="4816">
          <cell r="B4816" t="str">
            <v>14D2050112</v>
          </cell>
          <cell r="C4816" t="str">
            <v xml:space="preserve">Nguyễn Ngọc  </v>
          </cell>
          <cell r="D4816" t="str">
            <v>Huy</v>
          </cell>
          <cell r="E4816" t="str">
            <v>08.08.95</v>
          </cell>
          <cell r="F4816" t="str">
            <v>14CĐ-Ô2</v>
          </cell>
          <cell r="G4816" t="str">
            <v xml:space="preserve"> </v>
          </cell>
          <cell r="H4816" t="str">
            <v>B</v>
          </cell>
        </row>
        <row r="4817">
          <cell r="B4817" t="str">
            <v>14D2050122</v>
          </cell>
          <cell r="C4817" t="str">
            <v>Nguyễn Văn Anh</v>
          </cell>
          <cell r="D4817" t="str">
            <v>Khoa</v>
          </cell>
          <cell r="E4817" t="str">
            <v>17.04.96</v>
          </cell>
          <cell r="F4817" t="str">
            <v>14CĐ-Ô2</v>
          </cell>
          <cell r="H4817" t="str">
            <v>B</v>
          </cell>
        </row>
        <row r="4818">
          <cell r="B4818" t="str">
            <v>14D2050294</v>
          </cell>
          <cell r="C4818" t="str">
            <v>Nguyễn Thanh</v>
          </cell>
          <cell r="D4818" t="str">
            <v>Lâm</v>
          </cell>
          <cell r="E4818" t="str">
            <v>22.08.95</v>
          </cell>
          <cell r="F4818" t="str">
            <v>14CĐ-Ô2</v>
          </cell>
          <cell r="G4818" t="str">
            <v xml:space="preserve"> </v>
          </cell>
          <cell r="H4818" t="str">
            <v>B</v>
          </cell>
        </row>
        <row r="4819">
          <cell r="B4819" t="str">
            <v>14D2050127</v>
          </cell>
          <cell r="C4819" t="str">
            <v xml:space="preserve">Lê Minh Vũ </v>
          </cell>
          <cell r="D4819" t="str">
            <v>Linh</v>
          </cell>
          <cell r="E4819" t="str">
            <v>17.06.96</v>
          </cell>
          <cell r="F4819" t="str">
            <v>14CĐ-Ô2</v>
          </cell>
          <cell r="G4819" t="str">
            <v xml:space="preserve"> </v>
          </cell>
          <cell r="H4819" t="str">
            <v>B</v>
          </cell>
        </row>
        <row r="4820">
          <cell r="B4820" t="str">
            <v>14D2050131</v>
          </cell>
          <cell r="C4820" t="str">
            <v xml:space="preserve">Nguyễn Ngọc  </v>
          </cell>
          <cell r="D4820" t="str">
            <v>Luân</v>
          </cell>
          <cell r="E4820" t="str">
            <v>10.06.93</v>
          </cell>
          <cell r="F4820" t="str">
            <v>14CĐ-Ô2</v>
          </cell>
          <cell r="H4820" t="str">
            <v>B</v>
          </cell>
        </row>
        <row r="4821">
          <cell r="B4821" t="str">
            <v>14D2050132</v>
          </cell>
          <cell r="C4821" t="str">
            <v xml:space="preserve">Nguyễn Thành  </v>
          </cell>
          <cell r="D4821" t="str">
            <v>Luân</v>
          </cell>
          <cell r="E4821" t="str">
            <v>02.11.95</v>
          </cell>
          <cell r="F4821" t="str">
            <v>14CĐ-Ô2</v>
          </cell>
          <cell r="G4821" t="str">
            <v xml:space="preserve"> </v>
          </cell>
          <cell r="H4821" t="str">
            <v>B</v>
          </cell>
        </row>
        <row r="4822">
          <cell r="B4822" t="str">
            <v>14D2050137</v>
          </cell>
          <cell r="C4822" t="str">
            <v xml:space="preserve">Bùi Thanh  </v>
          </cell>
          <cell r="D4822" t="str">
            <v>Nam</v>
          </cell>
          <cell r="E4822" t="str">
            <v>15.07.96</v>
          </cell>
          <cell r="F4822" t="str">
            <v>14CĐ-Ô2</v>
          </cell>
          <cell r="G4822" t="str">
            <v xml:space="preserve"> </v>
          </cell>
          <cell r="H4822" t="str">
            <v>B</v>
          </cell>
        </row>
        <row r="4823">
          <cell r="B4823" t="str">
            <v>14D2050142</v>
          </cell>
          <cell r="C4823" t="str">
            <v xml:space="preserve">Nguyễn Hữu  </v>
          </cell>
          <cell r="D4823" t="str">
            <v>Nghĩa</v>
          </cell>
          <cell r="E4823" t="str">
            <v>05.02.96</v>
          </cell>
          <cell r="F4823" t="str">
            <v>14CĐ-Ô2</v>
          </cell>
          <cell r="G4823" t="str">
            <v xml:space="preserve"> </v>
          </cell>
          <cell r="H4823" t="str">
            <v>B</v>
          </cell>
        </row>
        <row r="4824">
          <cell r="B4824" t="str">
            <v>14D2050280</v>
          </cell>
          <cell r="C4824" t="str">
            <v>Nguyễn Thái</v>
          </cell>
          <cell r="D4824" t="str">
            <v>Nguyên</v>
          </cell>
          <cell r="E4824" t="str">
            <v>31.10.96</v>
          </cell>
          <cell r="F4824" t="str">
            <v>14CĐ-Ô2</v>
          </cell>
          <cell r="H4824" t="str">
            <v>B</v>
          </cell>
        </row>
        <row r="4825">
          <cell r="B4825" t="str">
            <v>14D2050147</v>
          </cell>
          <cell r="C4825" t="str">
            <v xml:space="preserve">Tăng Thái  </v>
          </cell>
          <cell r="D4825" t="str">
            <v>Nguyên</v>
          </cell>
          <cell r="E4825" t="str">
            <v>27.10.96</v>
          </cell>
          <cell r="F4825" t="str">
            <v>14CĐ-Ô2</v>
          </cell>
          <cell r="G4825" t="str">
            <v xml:space="preserve"> </v>
          </cell>
          <cell r="H4825" t="str">
            <v>B</v>
          </cell>
        </row>
        <row r="4826">
          <cell r="B4826" t="str">
            <v>14D2050151</v>
          </cell>
          <cell r="C4826" t="str">
            <v xml:space="preserve">Nguyễn Trọng  </v>
          </cell>
          <cell r="D4826" t="str">
            <v>Nhân</v>
          </cell>
          <cell r="E4826" t="str">
            <v>30.07.96</v>
          </cell>
          <cell r="F4826" t="str">
            <v>14CĐ-Ô2</v>
          </cell>
          <cell r="H4826" t="str">
            <v>B</v>
          </cell>
        </row>
        <row r="4827">
          <cell r="B4827" t="str">
            <v>14D2050152</v>
          </cell>
          <cell r="C4827" t="str">
            <v xml:space="preserve">Phạm Minh  </v>
          </cell>
          <cell r="D4827" t="str">
            <v>Nhật</v>
          </cell>
          <cell r="E4827" t="str">
            <v>16.10.96</v>
          </cell>
          <cell r="F4827" t="str">
            <v>14CĐ-Ô2</v>
          </cell>
          <cell r="G4827" t="str">
            <v xml:space="preserve"> </v>
          </cell>
          <cell r="H4827" t="str">
            <v>B</v>
          </cell>
        </row>
        <row r="4828">
          <cell r="B4828" t="str">
            <v>14D2050156</v>
          </cell>
          <cell r="C4828" t="str">
            <v xml:space="preserve">Lý Hồng  </v>
          </cell>
          <cell r="D4828" t="str">
            <v>Phát</v>
          </cell>
          <cell r="E4828" t="str">
            <v>13.10.95</v>
          </cell>
          <cell r="F4828" t="str">
            <v>14CĐ-Ô2</v>
          </cell>
          <cell r="G4828" t="str">
            <v xml:space="preserve"> </v>
          </cell>
          <cell r="H4828" t="str">
            <v>B</v>
          </cell>
        </row>
        <row r="4829">
          <cell r="B4829" t="str">
            <v>14D2050157</v>
          </cell>
          <cell r="C4829" t="str">
            <v xml:space="preserve">Trần Văn  </v>
          </cell>
          <cell r="D4829" t="str">
            <v>Phát</v>
          </cell>
          <cell r="E4829" t="str">
            <v>13.03.96</v>
          </cell>
          <cell r="F4829" t="str">
            <v>14CĐ-Ô2</v>
          </cell>
          <cell r="G4829" t="str">
            <v xml:space="preserve"> </v>
          </cell>
          <cell r="H4829" t="str">
            <v>B</v>
          </cell>
        </row>
        <row r="4830">
          <cell r="B4830" t="str">
            <v>14D2050161</v>
          </cell>
          <cell r="C4830" t="str">
            <v xml:space="preserve">Đỗ Văn  </v>
          </cell>
          <cell r="D4830" t="str">
            <v>Phúc</v>
          </cell>
          <cell r="E4830" t="str">
            <v>19.07.95</v>
          </cell>
          <cell r="F4830" t="str">
            <v>14CĐ-Ô2</v>
          </cell>
          <cell r="G4830" t="str">
            <v xml:space="preserve"> </v>
          </cell>
          <cell r="H4830" t="str">
            <v>B</v>
          </cell>
        </row>
        <row r="4831">
          <cell r="B4831" t="str">
            <v>14D2050162</v>
          </cell>
          <cell r="C4831" t="str">
            <v xml:space="preserve">Lê Hồng  </v>
          </cell>
          <cell r="D4831" t="str">
            <v>Phúc</v>
          </cell>
          <cell r="E4831" t="str">
            <v>06.04.96</v>
          </cell>
          <cell r="F4831" t="str">
            <v>14CĐ-Ô2</v>
          </cell>
          <cell r="G4831" t="str">
            <v xml:space="preserve"> </v>
          </cell>
          <cell r="H4831" t="str">
            <v>B</v>
          </cell>
        </row>
        <row r="4832">
          <cell r="B4832" t="str">
            <v>14D2050166</v>
          </cell>
          <cell r="C4832" t="str">
            <v xml:space="preserve">Trương Phú  </v>
          </cell>
          <cell r="D4832" t="str">
            <v>Phúc</v>
          </cell>
          <cell r="E4832" t="str">
            <v>15.11.95</v>
          </cell>
          <cell r="F4832" t="str">
            <v>14CĐ-Ô2</v>
          </cell>
          <cell r="G4832" t="str">
            <v xml:space="preserve"> </v>
          </cell>
          <cell r="H4832" t="str">
            <v>B</v>
          </cell>
        </row>
        <row r="4833">
          <cell r="B4833" t="str">
            <v>14D2050167</v>
          </cell>
          <cell r="C4833" t="str">
            <v>Phạm Trường</v>
          </cell>
          <cell r="D4833" t="str">
            <v>Phước</v>
          </cell>
          <cell r="E4833" t="str">
            <v>28.05.96</v>
          </cell>
          <cell r="F4833" t="str">
            <v>14CĐ-Ô2</v>
          </cell>
          <cell r="H4833" t="str">
            <v>B</v>
          </cell>
        </row>
        <row r="4834">
          <cell r="B4834" t="str">
            <v>14D2050172</v>
          </cell>
          <cell r="C4834" t="str">
            <v xml:space="preserve">Nguyễn Quốc  </v>
          </cell>
          <cell r="D4834" t="str">
            <v>Quy</v>
          </cell>
          <cell r="E4834" t="str">
            <v>24.09.96</v>
          </cell>
          <cell r="F4834" t="str">
            <v>14CĐ-Ô2</v>
          </cell>
          <cell r="G4834" t="str">
            <v xml:space="preserve"> </v>
          </cell>
          <cell r="H4834" t="str">
            <v>B</v>
          </cell>
        </row>
        <row r="4835">
          <cell r="B4835" t="str">
            <v>14D2050177</v>
          </cell>
          <cell r="C4835" t="str">
            <v xml:space="preserve">Đồng Phước  </v>
          </cell>
          <cell r="D4835" t="str">
            <v>Sơn</v>
          </cell>
          <cell r="E4835" t="str">
            <v>24.10.96</v>
          </cell>
          <cell r="F4835" t="str">
            <v>14CĐ-Ô2</v>
          </cell>
          <cell r="G4835" t="str">
            <v xml:space="preserve"> </v>
          </cell>
          <cell r="H4835" t="str">
            <v>B</v>
          </cell>
        </row>
        <row r="4836">
          <cell r="B4836" t="str">
            <v>14D2050182</v>
          </cell>
          <cell r="C4836" t="str">
            <v xml:space="preserve">Nguyễn Tấn  </v>
          </cell>
          <cell r="D4836" t="str">
            <v>Tài</v>
          </cell>
          <cell r="E4836" t="str">
            <v>10.01.96</v>
          </cell>
          <cell r="F4836" t="str">
            <v>14CĐ-Ô2</v>
          </cell>
          <cell r="G4836" t="str">
            <v xml:space="preserve"> </v>
          </cell>
          <cell r="H4836" t="str">
            <v>B</v>
          </cell>
        </row>
        <row r="4837">
          <cell r="B4837" t="str">
            <v>14D2050187</v>
          </cell>
          <cell r="C4837" t="str">
            <v xml:space="preserve">Trương Minh  </v>
          </cell>
          <cell r="D4837" t="str">
            <v>Thạch</v>
          </cell>
          <cell r="E4837" t="str">
            <v>26.07.96</v>
          </cell>
          <cell r="F4837" t="str">
            <v>14CĐ-Ô2</v>
          </cell>
          <cell r="G4837" t="str">
            <v xml:space="preserve"> </v>
          </cell>
          <cell r="H4837" t="str">
            <v>B</v>
          </cell>
        </row>
        <row r="4838">
          <cell r="B4838" t="str">
            <v>14D2050192</v>
          </cell>
          <cell r="C4838" t="str">
            <v xml:space="preserve">Ninh Văn  </v>
          </cell>
          <cell r="D4838" t="str">
            <v>Thắng</v>
          </cell>
          <cell r="E4838" t="str">
            <v>03.12.96</v>
          </cell>
          <cell r="F4838" t="str">
            <v>14CĐ-Ô2</v>
          </cell>
          <cell r="G4838" t="str">
            <v xml:space="preserve"> </v>
          </cell>
          <cell r="H4838" t="str">
            <v>B</v>
          </cell>
        </row>
        <row r="4839">
          <cell r="B4839" t="str">
            <v>14D2050196</v>
          </cell>
          <cell r="C4839" t="str">
            <v xml:space="preserve">Nguyễn Trung  </v>
          </cell>
          <cell r="D4839" t="str">
            <v>Thanh</v>
          </cell>
          <cell r="E4839" t="str">
            <v>11.12.95</v>
          </cell>
          <cell r="F4839" t="str">
            <v>14CĐ-Ô2</v>
          </cell>
          <cell r="G4839" t="str">
            <v xml:space="preserve"> </v>
          </cell>
          <cell r="H4839" t="str">
            <v>B</v>
          </cell>
        </row>
        <row r="4840">
          <cell r="B4840" t="str">
            <v>14D2050197</v>
          </cell>
          <cell r="C4840" t="str">
            <v xml:space="preserve">Nguyễn Đức  </v>
          </cell>
          <cell r="D4840" t="str">
            <v>Thiện</v>
          </cell>
          <cell r="E4840" t="str">
            <v>04.01.96</v>
          </cell>
          <cell r="F4840" t="str">
            <v>14CĐ-Ô2</v>
          </cell>
          <cell r="H4840" t="str">
            <v>B</v>
          </cell>
        </row>
        <row r="4841">
          <cell r="B4841" t="str">
            <v>14D2050202</v>
          </cell>
          <cell r="C4841" t="str">
            <v>Nguyễn Đức</v>
          </cell>
          <cell r="D4841" t="str">
            <v>Thịnh</v>
          </cell>
          <cell r="E4841" t="str">
            <v>10.07.96</v>
          </cell>
          <cell r="F4841" t="str">
            <v>14CĐ-Ô2</v>
          </cell>
          <cell r="H4841" t="str">
            <v>B</v>
          </cell>
        </row>
        <row r="4842">
          <cell r="B4842" t="str">
            <v>14D2050207</v>
          </cell>
          <cell r="C4842" t="str">
            <v xml:space="preserve">Trần Hữu  </v>
          </cell>
          <cell r="D4842" t="str">
            <v>Tiền</v>
          </cell>
          <cell r="E4842" t="str">
            <v>20.10.96</v>
          </cell>
          <cell r="F4842" t="str">
            <v>14CĐ-Ô2</v>
          </cell>
          <cell r="G4842" t="str">
            <v xml:space="preserve"> </v>
          </cell>
          <cell r="H4842" t="str">
            <v>B</v>
          </cell>
        </row>
        <row r="4843">
          <cell r="B4843" t="str">
            <v>14D2050211</v>
          </cell>
          <cell r="C4843" t="str">
            <v xml:space="preserve">Vũ Đức  </v>
          </cell>
          <cell r="D4843" t="str">
            <v>Tiến</v>
          </cell>
          <cell r="E4843" t="str">
            <v>12.09.96</v>
          </cell>
          <cell r="F4843" t="str">
            <v>14CĐ-Ô2</v>
          </cell>
          <cell r="G4843" t="str">
            <v xml:space="preserve"> </v>
          </cell>
          <cell r="H4843" t="str">
            <v>B</v>
          </cell>
        </row>
        <row r="4844">
          <cell r="B4844" t="str">
            <v>14D2050212</v>
          </cell>
          <cell r="C4844" t="str">
            <v xml:space="preserve">Phạm Hoàng Hữu </v>
          </cell>
          <cell r="D4844" t="str">
            <v>Tín</v>
          </cell>
          <cell r="E4844" t="str">
            <v>09.09.96</v>
          </cell>
          <cell r="F4844" t="str">
            <v>14CĐ-Ô2</v>
          </cell>
          <cell r="G4844" t="str">
            <v xml:space="preserve"> </v>
          </cell>
          <cell r="H4844" t="str">
            <v>A</v>
          </cell>
        </row>
        <row r="4845">
          <cell r="B4845" t="str">
            <v>14D2050217</v>
          </cell>
          <cell r="C4845" t="str">
            <v>Phạm Quang</v>
          </cell>
          <cell r="D4845" t="str">
            <v>Toàn</v>
          </cell>
          <cell r="E4845" t="str">
            <v>06.06.96</v>
          </cell>
          <cell r="F4845" t="str">
            <v>14CĐ-Ô2</v>
          </cell>
          <cell r="H4845" t="str">
            <v>B</v>
          </cell>
        </row>
        <row r="4846">
          <cell r="B4846" t="str">
            <v>14D2050222</v>
          </cell>
          <cell r="C4846" t="str">
            <v xml:space="preserve">Nguyễn Ngọc  </v>
          </cell>
          <cell r="D4846" t="str">
            <v>Triết</v>
          </cell>
          <cell r="E4846" t="str">
            <v>22.11.96</v>
          </cell>
          <cell r="F4846" t="str">
            <v>14CĐ-Ô2</v>
          </cell>
          <cell r="G4846" t="str">
            <v xml:space="preserve"> </v>
          </cell>
          <cell r="H4846" t="str">
            <v>B</v>
          </cell>
        </row>
        <row r="4847">
          <cell r="B4847" t="str">
            <v>14D2050227</v>
          </cell>
          <cell r="C4847" t="str">
            <v xml:space="preserve">Bùi Vĩnh  </v>
          </cell>
          <cell r="D4847" t="str">
            <v>Trực</v>
          </cell>
          <cell r="E4847" t="str">
            <v>03.12.96</v>
          </cell>
          <cell r="F4847" t="str">
            <v>14CĐ-Ô2</v>
          </cell>
          <cell r="G4847" t="str">
            <v xml:space="preserve"> </v>
          </cell>
          <cell r="H4847" t="str">
            <v>B</v>
          </cell>
        </row>
        <row r="4848">
          <cell r="B4848" t="str">
            <v>14D2050231</v>
          </cell>
          <cell r="C4848" t="str">
            <v xml:space="preserve">Nguyễn Nhật  </v>
          </cell>
          <cell r="D4848" t="str">
            <v>Trường</v>
          </cell>
          <cell r="E4848" t="str">
            <v>17.06.96</v>
          </cell>
          <cell r="F4848" t="str">
            <v>14CĐ-Ô2</v>
          </cell>
          <cell r="G4848" t="str">
            <v xml:space="preserve"> </v>
          </cell>
          <cell r="H4848" t="str">
            <v>B</v>
          </cell>
        </row>
        <row r="4849">
          <cell r="B4849" t="str">
            <v>14D2050289</v>
          </cell>
          <cell r="C4849" t="str">
            <v>Bùi Thanh</v>
          </cell>
          <cell r="D4849" t="str">
            <v>Tuấn</v>
          </cell>
          <cell r="E4849" t="str">
            <v>20.10.96</v>
          </cell>
          <cell r="F4849" t="str">
            <v>14CĐ-Ô2</v>
          </cell>
          <cell r="H4849" t="str">
            <v>B</v>
          </cell>
        </row>
        <row r="4850">
          <cell r="B4850" t="str">
            <v>14D2050237</v>
          </cell>
          <cell r="C4850" t="str">
            <v xml:space="preserve">Nguyễn Thanh  </v>
          </cell>
          <cell r="D4850" t="str">
            <v>Tuấn</v>
          </cell>
          <cell r="E4850" t="str">
            <v>15.07.96</v>
          </cell>
          <cell r="F4850" t="str">
            <v>14CĐ-Ô2</v>
          </cell>
          <cell r="G4850" t="str">
            <v xml:space="preserve"> </v>
          </cell>
          <cell r="H4850" t="str">
            <v>B</v>
          </cell>
        </row>
        <row r="4851">
          <cell r="B4851" t="str">
            <v>14D2050241</v>
          </cell>
          <cell r="C4851" t="str">
            <v xml:space="preserve">Lê Hoàng Thanh </v>
          </cell>
          <cell r="D4851" t="str">
            <v>Tùng</v>
          </cell>
          <cell r="E4851" t="str">
            <v>02.05.95</v>
          </cell>
          <cell r="F4851" t="str">
            <v>14CĐ-Ô2</v>
          </cell>
          <cell r="G4851" t="str">
            <v xml:space="preserve"> </v>
          </cell>
          <cell r="H4851" t="str">
            <v>B</v>
          </cell>
        </row>
        <row r="4852">
          <cell r="B4852" t="str">
            <v>14D2050242</v>
          </cell>
          <cell r="C4852" t="str">
            <v xml:space="preserve">Nguyễn Văn  </v>
          </cell>
          <cell r="D4852" t="str">
            <v>Tùng</v>
          </cell>
          <cell r="E4852" t="str">
            <v>27.09.96</v>
          </cell>
          <cell r="F4852" t="str">
            <v>14CĐ-Ô2</v>
          </cell>
          <cell r="G4852" t="str">
            <v xml:space="preserve"> </v>
          </cell>
          <cell r="H4852" t="str">
            <v>B</v>
          </cell>
        </row>
        <row r="4853">
          <cell r="B4853" t="str">
            <v>14D2050246</v>
          </cell>
          <cell r="C4853" t="str">
            <v xml:space="preserve">Nguyễn Khánh  </v>
          </cell>
          <cell r="D4853" t="str">
            <v>Tường</v>
          </cell>
          <cell r="E4853" t="str">
            <v>10.06.96</v>
          </cell>
          <cell r="F4853" t="str">
            <v>14CĐ-Ô2</v>
          </cell>
          <cell r="G4853" t="str">
            <v xml:space="preserve"> </v>
          </cell>
          <cell r="H4853" t="str">
            <v>B</v>
          </cell>
        </row>
        <row r="4854">
          <cell r="B4854" t="str">
            <v>14D2050251</v>
          </cell>
          <cell r="C4854" t="str">
            <v xml:space="preserve">Hà Thanh  </v>
          </cell>
          <cell r="D4854" t="str">
            <v>Vịnh</v>
          </cell>
          <cell r="E4854" t="str">
            <v>06.08.95</v>
          </cell>
          <cell r="F4854" t="str">
            <v>14CĐ-Ô2</v>
          </cell>
          <cell r="G4854" t="str">
            <v xml:space="preserve"> </v>
          </cell>
          <cell r="H4854" t="str">
            <v>B</v>
          </cell>
        </row>
        <row r="4855">
          <cell r="B4855" t="str">
            <v>14D2050046</v>
          </cell>
          <cell r="C4855" t="str">
            <v xml:space="preserve">Đặng Tiến </v>
          </cell>
          <cell r="D4855" t="str">
            <v>Anh</v>
          </cell>
          <cell r="E4855" t="str">
            <v>09.11.96</v>
          </cell>
          <cell r="F4855" t="str">
            <v>14CĐ-Ô3</v>
          </cell>
          <cell r="H4855" t="str">
            <v>B</v>
          </cell>
        </row>
        <row r="4856">
          <cell r="B4856" t="str">
            <v>14D2050052</v>
          </cell>
          <cell r="C4856" t="str">
            <v xml:space="preserve">Lê Ngô Gia </v>
          </cell>
          <cell r="D4856" t="str">
            <v>Bảo</v>
          </cell>
          <cell r="E4856" t="str">
            <v>05.12.95</v>
          </cell>
          <cell r="F4856" t="str">
            <v>14CĐ-Ô3</v>
          </cell>
          <cell r="G4856" t="str">
            <v xml:space="preserve"> </v>
          </cell>
          <cell r="H4856" t="str">
            <v>A</v>
          </cell>
        </row>
        <row r="4857">
          <cell r="B4857" t="str">
            <v>14D2050057</v>
          </cell>
          <cell r="C4857" t="str">
            <v>Võ Chí</v>
          </cell>
          <cell r="D4857" t="str">
            <v>Công</v>
          </cell>
          <cell r="E4857" t="str">
            <v>20.02.96</v>
          </cell>
          <cell r="F4857" t="str">
            <v>14CĐ-Ô3</v>
          </cell>
          <cell r="H4857" t="str">
            <v>B</v>
          </cell>
        </row>
        <row r="4858">
          <cell r="B4858" t="str">
            <v>14D2050061</v>
          </cell>
          <cell r="C4858" t="str">
            <v xml:space="preserve">Lê Văn  </v>
          </cell>
          <cell r="D4858" t="str">
            <v>Cương</v>
          </cell>
          <cell r="E4858" t="str">
            <v>29.02.96</v>
          </cell>
          <cell r="F4858" t="str">
            <v>14CĐ-Ô3</v>
          </cell>
          <cell r="G4858" t="str">
            <v xml:space="preserve"> </v>
          </cell>
          <cell r="H4858" t="str">
            <v>B</v>
          </cell>
        </row>
        <row r="4859">
          <cell r="B4859" t="str">
            <v>14D2050063</v>
          </cell>
          <cell r="C4859" t="str">
            <v>Nguyễn Chí Quốc</v>
          </cell>
          <cell r="D4859" t="str">
            <v>Cường</v>
          </cell>
          <cell r="E4859" t="str">
            <v>22.04.96</v>
          </cell>
          <cell r="F4859" t="str">
            <v>14CĐ-Ô3</v>
          </cell>
          <cell r="H4859" t="str">
            <v>B</v>
          </cell>
        </row>
        <row r="4860">
          <cell r="B4860" t="str">
            <v>14D2050290</v>
          </cell>
          <cell r="C4860" t="str">
            <v xml:space="preserve">Nguyễn Tuấn  </v>
          </cell>
          <cell r="D4860" t="str">
            <v>Dũng</v>
          </cell>
          <cell r="E4860" t="str">
            <v>19.05.96</v>
          </cell>
          <cell r="F4860" t="str">
            <v>14CĐ-Ô3</v>
          </cell>
          <cell r="G4860" t="str">
            <v xml:space="preserve"> </v>
          </cell>
          <cell r="H4860" t="str">
            <v>B</v>
          </cell>
        </row>
        <row r="4861">
          <cell r="B4861" t="str">
            <v>14D2050068</v>
          </cell>
          <cell r="C4861" t="str">
            <v xml:space="preserve">Đỗ Thành  </v>
          </cell>
          <cell r="D4861" t="str">
            <v>Duy</v>
          </cell>
          <cell r="E4861" t="str">
            <v>28.09.96</v>
          </cell>
          <cell r="F4861" t="str">
            <v>14CĐ-Ô3</v>
          </cell>
          <cell r="G4861" t="str">
            <v xml:space="preserve"> </v>
          </cell>
          <cell r="H4861" t="str">
            <v>B</v>
          </cell>
        </row>
        <row r="4862">
          <cell r="B4862" t="str">
            <v>14D2050073</v>
          </cell>
          <cell r="C4862" t="str">
            <v xml:space="preserve">Đỗ Văn  </v>
          </cell>
          <cell r="D4862" t="str">
            <v>Đạo</v>
          </cell>
          <cell r="E4862" t="str">
            <v>14.04.95</v>
          </cell>
          <cell r="F4862" t="str">
            <v>14CĐ-Ô3</v>
          </cell>
          <cell r="G4862" t="str">
            <v xml:space="preserve"> </v>
          </cell>
          <cell r="H4862" t="str">
            <v>B</v>
          </cell>
        </row>
        <row r="4863">
          <cell r="B4863" t="str">
            <v>14D2050078</v>
          </cell>
          <cell r="C4863" t="str">
            <v xml:space="preserve">Trần Huỳnh Phát </v>
          </cell>
          <cell r="D4863" t="str">
            <v>Đạt</v>
          </cell>
          <cell r="E4863" t="str">
            <v>18.01.95</v>
          </cell>
          <cell r="F4863" t="str">
            <v>14CĐ-Ô3</v>
          </cell>
          <cell r="G4863" t="str">
            <v xml:space="preserve"> </v>
          </cell>
          <cell r="H4863" t="str">
            <v>B</v>
          </cell>
        </row>
        <row r="4864">
          <cell r="B4864" t="str">
            <v>14D2050083</v>
          </cell>
          <cell r="C4864" t="str">
            <v>Nguyễn Văn</v>
          </cell>
          <cell r="D4864" t="str">
            <v>Đức</v>
          </cell>
          <cell r="E4864" t="str">
            <v>01.06.95</v>
          </cell>
          <cell r="F4864" t="str">
            <v>14CĐ-Ô3</v>
          </cell>
          <cell r="H4864" t="str">
            <v>B</v>
          </cell>
        </row>
        <row r="4865">
          <cell r="B4865" t="str">
            <v>14D2050088</v>
          </cell>
          <cell r="C4865" t="str">
            <v xml:space="preserve">Lê Văn  </v>
          </cell>
          <cell r="D4865" t="str">
            <v>Hải</v>
          </cell>
          <cell r="E4865" t="str">
            <v>03.05.96</v>
          </cell>
          <cell r="F4865" t="str">
            <v>14CĐ-Ô3</v>
          </cell>
          <cell r="G4865" t="str">
            <v xml:space="preserve"> </v>
          </cell>
          <cell r="H4865" t="str">
            <v>A</v>
          </cell>
        </row>
        <row r="4866">
          <cell r="B4866" t="str">
            <v>14D2050091</v>
          </cell>
          <cell r="C4866" t="str">
            <v xml:space="preserve">Nguyễn Ngọc  </v>
          </cell>
          <cell r="D4866" t="str">
            <v>Hào</v>
          </cell>
          <cell r="E4866" t="str">
            <v>22.11.94</v>
          </cell>
          <cell r="F4866" t="str">
            <v>14CĐ-Ô3</v>
          </cell>
          <cell r="G4866" t="str">
            <v xml:space="preserve"> </v>
          </cell>
          <cell r="H4866" t="str">
            <v>B</v>
          </cell>
        </row>
        <row r="4867">
          <cell r="B4867" t="str">
            <v>14D2050098</v>
          </cell>
          <cell r="C4867" t="str">
            <v xml:space="preserve">Huỳnh Trung  </v>
          </cell>
          <cell r="D4867" t="str">
            <v>Hiếu</v>
          </cell>
          <cell r="E4867" t="str">
            <v>27.08.96</v>
          </cell>
          <cell r="F4867" t="str">
            <v>14CĐ-Ô3</v>
          </cell>
          <cell r="G4867" t="str">
            <v xml:space="preserve"> </v>
          </cell>
          <cell r="H4867" t="str">
            <v>B</v>
          </cell>
        </row>
        <row r="4868">
          <cell r="B4868" t="str">
            <v>14D2050101</v>
          </cell>
          <cell r="C4868" t="str">
            <v xml:space="preserve">Bành Xuân  </v>
          </cell>
          <cell r="D4868" t="str">
            <v>Hoàng</v>
          </cell>
          <cell r="E4868" t="str">
            <v>01.06.96</v>
          </cell>
          <cell r="F4868" t="str">
            <v>14CĐ-Ô3</v>
          </cell>
          <cell r="G4868" t="str">
            <v xml:space="preserve"> </v>
          </cell>
          <cell r="H4868" t="str">
            <v>B</v>
          </cell>
        </row>
        <row r="4869">
          <cell r="B4869" t="str">
            <v>14D2050103</v>
          </cell>
          <cell r="C4869" t="str">
            <v xml:space="preserve">Trần Ngọc  </v>
          </cell>
          <cell r="D4869" t="str">
            <v>Huân</v>
          </cell>
          <cell r="E4869" t="str">
            <v>01.03.96</v>
          </cell>
          <cell r="F4869" t="str">
            <v>14CĐ-Ô3</v>
          </cell>
          <cell r="G4869" t="str">
            <v xml:space="preserve"> </v>
          </cell>
          <cell r="H4869" t="str">
            <v>B</v>
          </cell>
          <cell r="I4869" t="str">
            <v>con TB 3/4</v>
          </cell>
        </row>
        <row r="4870">
          <cell r="B4870" t="str">
            <v>14D2050108</v>
          </cell>
          <cell r="C4870" t="str">
            <v xml:space="preserve">Lê Công  </v>
          </cell>
          <cell r="D4870" t="str">
            <v>Huy</v>
          </cell>
          <cell r="E4870" t="str">
            <v>25.12.93</v>
          </cell>
          <cell r="F4870" t="str">
            <v>14CĐ-Ô3</v>
          </cell>
          <cell r="G4870" t="str">
            <v xml:space="preserve"> </v>
          </cell>
          <cell r="H4870" t="str">
            <v>B</v>
          </cell>
        </row>
        <row r="4871">
          <cell r="B4871" t="str">
            <v>14D2050116</v>
          </cell>
          <cell r="C4871" t="str">
            <v xml:space="preserve">Nguyễn Công  </v>
          </cell>
          <cell r="D4871" t="str">
            <v>Khải</v>
          </cell>
          <cell r="E4871" t="str">
            <v>20.06.96</v>
          </cell>
          <cell r="F4871" t="str">
            <v>14CĐ-Ô3</v>
          </cell>
          <cell r="H4871" t="str">
            <v>B</v>
          </cell>
        </row>
        <row r="4872">
          <cell r="B4872" t="str">
            <v>14D2050118</v>
          </cell>
          <cell r="C4872" t="str">
            <v xml:space="preserve">Đồng Xuân  </v>
          </cell>
          <cell r="D4872" t="str">
            <v>Khánh</v>
          </cell>
          <cell r="E4872" t="str">
            <v>08.03.96</v>
          </cell>
          <cell r="F4872" t="str">
            <v>14CĐ-Ô3</v>
          </cell>
          <cell r="G4872" t="str">
            <v xml:space="preserve"> </v>
          </cell>
          <cell r="H4872" t="str">
            <v>B</v>
          </cell>
        </row>
        <row r="4873">
          <cell r="B4873" t="str">
            <v>14D2050123</v>
          </cell>
          <cell r="C4873" t="str">
            <v xml:space="preserve">Trần   </v>
          </cell>
          <cell r="D4873" t="str">
            <v>Khôi</v>
          </cell>
          <cell r="E4873" t="str">
            <v>03.06.96</v>
          </cell>
          <cell r="F4873" t="str">
            <v>14CĐ-Ô3</v>
          </cell>
          <cell r="G4873" t="str">
            <v xml:space="preserve"> </v>
          </cell>
          <cell r="H4873" t="str">
            <v>A</v>
          </cell>
        </row>
        <row r="4874">
          <cell r="B4874" t="str">
            <v>14D2050128</v>
          </cell>
          <cell r="C4874" t="str">
            <v xml:space="preserve">Phan Hồng  </v>
          </cell>
          <cell r="D4874" t="str">
            <v>Linh</v>
          </cell>
          <cell r="E4874" t="str">
            <v>21.12.96</v>
          </cell>
          <cell r="F4874" t="str">
            <v>14CĐ-Ô3</v>
          </cell>
          <cell r="G4874" t="str">
            <v xml:space="preserve"> </v>
          </cell>
          <cell r="H4874" t="str">
            <v>B</v>
          </cell>
        </row>
        <row r="4875">
          <cell r="B4875" t="str">
            <v>14D2050133</v>
          </cell>
          <cell r="C4875" t="str">
            <v xml:space="preserve">Nguyễn Xuân  </v>
          </cell>
          <cell r="D4875" t="str">
            <v>Lượng</v>
          </cell>
          <cell r="E4875" t="str">
            <v>23.08.90</v>
          </cell>
          <cell r="F4875" t="str">
            <v>14CĐ-Ô3</v>
          </cell>
          <cell r="G4875" t="str">
            <v xml:space="preserve"> </v>
          </cell>
          <cell r="H4875" t="str">
            <v>A</v>
          </cell>
        </row>
        <row r="4876">
          <cell r="B4876" t="str">
            <v>14D2050136</v>
          </cell>
          <cell r="C4876" t="str">
            <v xml:space="preserve">Nguyễn Văn  </v>
          </cell>
          <cell r="D4876" t="str">
            <v>Minh</v>
          </cell>
          <cell r="E4876" t="str">
            <v>31.03.95</v>
          </cell>
          <cell r="F4876" t="str">
            <v>14CĐ-Ô3</v>
          </cell>
          <cell r="G4876" t="str">
            <v xml:space="preserve"> </v>
          </cell>
          <cell r="H4876" t="str">
            <v>B</v>
          </cell>
        </row>
        <row r="4877">
          <cell r="B4877" t="str">
            <v>14D2050138</v>
          </cell>
          <cell r="C4877" t="str">
            <v xml:space="preserve">Nguyễn Hữu  </v>
          </cell>
          <cell r="D4877" t="str">
            <v>Năm</v>
          </cell>
          <cell r="E4877" t="str">
            <v>07.07.95</v>
          </cell>
          <cell r="F4877" t="str">
            <v>14CĐ-Ô3</v>
          </cell>
          <cell r="G4877" t="str">
            <v xml:space="preserve"> </v>
          </cell>
          <cell r="H4877" t="str">
            <v>A</v>
          </cell>
        </row>
        <row r="4878">
          <cell r="B4878" t="str">
            <v>14D2050143</v>
          </cell>
          <cell r="C4878" t="str">
            <v xml:space="preserve">Nguyễn Trọng  </v>
          </cell>
          <cell r="D4878" t="str">
            <v>Nghĩa</v>
          </cell>
          <cell r="E4878" t="str">
            <v>19.08.96</v>
          </cell>
          <cell r="F4878" t="str">
            <v>14CĐ-Ô3</v>
          </cell>
          <cell r="G4878" t="str">
            <v xml:space="preserve"> </v>
          </cell>
          <cell r="H4878" t="str">
            <v>A</v>
          </cell>
        </row>
        <row r="4879">
          <cell r="B4879" t="str">
            <v>14D2050148</v>
          </cell>
          <cell r="C4879" t="str">
            <v xml:space="preserve">Đào Thanh  </v>
          </cell>
          <cell r="D4879" t="str">
            <v>Nhàn</v>
          </cell>
          <cell r="E4879" t="str">
            <v>15.01.95</v>
          </cell>
          <cell r="F4879" t="str">
            <v>14CĐ-Ô3</v>
          </cell>
          <cell r="G4879" t="str">
            <v xml:space="preserve"> </v>
          </cell>
          <cell r="H4879" t="str">
            <v>B</v>
          </cell>
        </row>
        <row r="4880">
          <cell r="B4880" t="str">
            <v>14D2050153</v>
          </cell>
          <cell r="C4880" t="str">
            <v xml:space="preserve">Phan Thanh  </v>
          </cell>
          <cell r="D4880" t="str">
            <v>Nhật</v>
          </cell>
          <cell r="E4880" t="str">
            <v>25.05.95</v>
          </cell>
          <cell r="F4880" t="str">
            <v>14CĐ-Ô3</v>
          </cell>
          <cell r="G4880" t="str">
            <v xml:space="preserve"> </v>
          </cell>
          <cell r="H4880" t="str">
            <v>B</v>
          </cell>
        </row>
        <row r="4881">
          <cell r="B4881" t="str">
            <v>14D2050291</v>
          </cell>
          <cell r="C4881" t="str">
            <v>Phan Văn</v>
          </cell>
          <cell r="D4881" t="str">
            <v>Pháp</v>
          </cell>
          <cell r="E4881" t="str">
            <v>14.07.96</v>
          </cell>
          <cell r="F4881" t="str">
            <v>14CĐ-Ô3</v>
          </cell>
          <cell r="H4881" t="str">
            <v>B</v>
          </cell>
        </row>
        <row r="4882">
          <cell r="B4882" t="str">
            <v>14D2050158</v>
          </cell>
          <cell r="C4882" t="str">
            <v>Huỳnh Thiện</v>
          </cell>
          <cell r="D4882" t="str">
            <v>Phong</v>
          </cell>
          <cell r="E4882" t="str">
            <v>01.02.95</v>
          </cell>
          <cell r="F4882" t="str">
            <v>14CĐ-Ô3</v>
          </cell>
          <cell r="G4882" t="str">
            <v xml:space="preserve"> </v>
          </cell>
          <cell r="H4882" t="str">
            <v>A</v>
          </cell>
        </row>
        <row r="4883">
          <cell r="B4883" t="str">
            <v>14D2050268</v>
          </cell>
          <cell r="C4883" t="str">
            <v xml:space="preserve">Huỳnh Thiên </v>
          </cell>
          <cell r="D4883" t="str">
            <v>Phúc</v>
          </cell>
          <cell r="E4883" t="str">
            <v>09.12.94</v>
          </cell>
          <cell r="F4883" t="str">
            <v>14CĐ-Ô3</v>
          </cell>
          <cell r="H4883" t="str">
            <v>B</v>
          </cell>
        </row>
        <row r="4884">
          <cell r="B4884" t="str">
            <v>14D2050163</v>
          </cell>
          <cell r="C4884" t="str">
            <v xml:space="preserve">Lê Minh  </v>
          </cell>
          <cell r="D4884" t="str">
            <v>Phúc</v>
          </cell>
          <cell r="E4884" t="str">
            <v>08.11.96</v>
          </cell>
          <cell r="F4884" t="str">
            <v>14CĐ-Ô3</v>
          </cell>
          <cell r="G4884" t="str">
            <v xml:space="preserve"> </v>
          </cell>
          <cell r="H4884" t="str">
            <v>B</v>
          </cell>
        </row>
        <row r="4885">
          <cell r="B4885" t="str">
            <v>14D2050168</v>
          </cell>
          <cell r="C4885" t="str">
            <v xml:space="preserve">Mai Mạnh Trường </v>
          </cell>
          <cell r="D4885" t="str">
            <v>Quân</v>
          </cell>
          <cell r="E4885" t="str">
            <v>19.11.95</v>
          </cell>
          <cell r="F4885" t="str">
            <v>14CĐ-Ô3</v>
          </cell>
          <cell r="G4885" t="str">
            <v xml:space="preserve"> </v>
          </cell>
          <cell r="H4885" t="str">
            <v>A</v>
          </cell>
        </row>
        <row r="4886">
          <cell r="B4886" t="str">
            <v>14D2050173</v>
          </cell>
          <cell r="C4886" t="str">
            <v xml:space="preserve">Lê Thành  </v>
          </cell>
          <cell r="D4886" t="str">
            <v>Quyên</v>
          </cell>
          <cell r="E4886" t="str">
            <v>08.08.96</v>
          </cell>
          <cell r="F4886" t="str">
            <v>14CĐ-Ô3</v>
          </cell>
          <cell r="G4886" t="str">
            <v xml:space="preserve"> </v>
          </cell>
          <cell r="H4886" t="str">
            <v>B</v>
          </cell>
        </row>
        <row r="4887">
          <cell r="B4887" t="str">
            <v>14D2050178</v>
          </cell>
          <cell r="C4887" t="str">
            <v>Lê Hoàng</v>
          </cell>
          <cell r="D4887" t="str">
            <v>Sơn</v>
          </cell>
          <cell r="E4887" t="str">
            <v>09.05.96</v>
          </cell>
          <cell r="F4887" t="str">
            <v>14CĐ-Ô3</v>
          </cell>
          <cell r="H4887" t="str">
            <v>B</v>
          </cell>
        </row>
        <row r="4888">
          <cell r="B4888" t="str">
            <v>14D2050183</v>
          </cell>
          <cell r="C4888" t="str">
            <v xml:space="preserve">Quách Ngô Chí </v>
          </cell>
          <cell r="D4888" t="str">
            <v>Tài</v>
          </cell>
          <cell r="E4888" t="str">
            <v>21.07.94</v>
          </cell>
          <cell r="F4888" t="str">
            <v>14CĐ-Ô3</v>
          </cell>
          <cell r="G4888" t="str">
            <v xml:space="preserve"> </v>
          </cell>
          <cell r="H4888" t="str">
            <v>B</v>
          </cell>
          <cell r="I4888" t="str">
            <v>DT.Hoa</v>
          </cell>
        </row>
        <row r="4889">
          <cell r="B4889" t="str">
            <v>14D2050270</v>
          </cell>
          <cell r="C4889" t="str">
            <v>Lê Trần Tứ</v>
          </cell>
          <cell r="D4889" t="str">
            <v>Thạch</v>
          </cell>
          <cell r="E4889" t="str">
            <v>27.07.96</v>
          </cell>
          <cell r="F4889" t="str">
            <v>14CĐ-Ô3</v>
          </cell>
          <cell r="G4889" t="str">
            <v xml:space="preserve"> </v>
          </cell>
          <cell r="H4889" t="str">
            <v>B</v>
          </cell>
        </row>
        <row r="4890">
          <cell r="B4890" t="str">
            <v>14D2050281</v>
          </cell>
          <cell r="C4890" t="str">
            <v xml:space="preserve">Bạch Hồng </v>
          </cell>
          <cell r="D4890" t="str">
            <v>Thái</v>
          </cell>
          <cell r="E4890" t="str">
            <v>04.06.95</v>
          </cell>
          <cell r="F4890" t="str">
            <v>14CĐ-Ô3</v>
          </cell>
          <cell r="H4890" t="str">
            <v>B</v>
          </cell>
        </row>
        <row r="4891">
          <cell r="B4891" t="str">
            <v>14D2050188</v>
          </cell>
          <cell r="C4891" t="str">
            <v xml:space="preserve">Đặng Minh  </v>
          </cell>
          <cell r="D4891" t="str">
            <v>Thắng</v>
          </cell>
          <cell r="E4891" t="str">
            <v>22.09.96</v>
          </cell>
          <cell r="F4891" t="str">
            <v>14CĐ-Ô3</v>
          </cell>
          <cell r="G4891" t="str">
            <v xml:space="preserve"> </v>
          </cell>
          <cell r="H4891" t="str">
            <v>B</v>
          </cell>
        </row>
        <row r="4892">
          <cell r="B4892" t="str">
            <v>14D2050191</v>
          </cell>
          <cell r="C4892" t="str">
            <v xml:space="preserve">Nguyễn Văn  </v>
          </cell>
          <cell r="D4892" t="str">
            <v>Thắng</v>
          </cell>
          <cell r="E4892" t="str">
            <v>11.11.96</v>
          </cell>
          <cell r="F4892" t="str">
            <v>14CĐ-Ô3</v>
          </cell>
          <cell r="G4892" t="str">
            <v xml:space="preserve"> </v>
          </cell>
          <cell r="H4892" t="str">
            <v>B</v>
          </cell>
        </row>
        <row r="4893">
          <cell r="B4893" t="str">
            <v>14D2050193</v>
          </cell>
          <cell r="C4893" t="str">
            <v xml:space="preserve">Tô Đức  </v>
          </cell>
          <cell r="D4893" t="str">
            <v>Thắng</v>
          </cell>
          <cell r="E4893" t="str">
            <v>14.08.95</v>
          </cell>
          <cell r="F4893" t="str">
            <v>14CĐ-Ô3</v>
          </cell>
          <cell r="G4893" t="str">
            <v xml:space="preserve"> </v>
          </cell>
          <cell r="H4893" t="str">
            <v>B</v>
          </cell>
        </row>
        <row r="4894">
          <cell r="B4894">
            <v>14000962</v>
          </cell>
          <cell r="C4894" t="str">
            <v>Phạm Nguyễn Huy</v>
          </cell>
          <cell r="D4894" t="str">
            <v>Thành</v>
          </cell>
          <cell r="E4894" t="str">
            <v>11.12.92</v>
          </cell>
          <cell r="F4894" t="str">
            <v>14CĐ-Ô3</v>
          </cell>
          <cell r="H4894" t="str">
            <v>B</v>
          </cell>
        </row>
        <row r="4895">
          <cell r="B4895" t="str">
            <v>14D2050198</v>
          </cell>
          <cell r="C4895" t="str">
            <v xml:space="preserve">Nguyễn Ngọc  </v>
          </cell>
          <cell r="D4895" t="str">
            <v>Thiện</v>
          </cell>
          <cell r="E4895" t="str">
            <v>21.02.96</v>
          </cell>
          <cell r="F4895" t="str">
            <v>14CĐ-Ô3</v>
          </cell>
          <cell r="G4895" t="str">
            <v xml:space="preserve"> </v>
          </cell>
          <cell r="H4895" t="str">
            <v>B</v>
          </cell>
        </row>
        <row r="4896">
          <cell r="B4896" t="str">
            <v>14D2050201</v>
          </cell>
          <cell r="C4896" t="str">
            <v>Lê Quang</v>
          </cell>
          <cell r="D4896" t="str">
            <v>Thịnh</v>
          </cell>
          <cell r="E4896" t="str">
            <v>01.02.96</v>
          </cell>
          <cell r="F4896" t="str">
            <v>14CĐ-Ô3</v>
          </cell>
          <cell r="H4896" t="str">
            <v>B</v>
          </cell>
        </row>
        <row r="4897">
          <cell r="B4897" t="str">
            <v>14D2050203</v>
          </cell>
          <cell r="C4897" t="str">
            <v xml:space="preserve">Trần Thiện  </v>
          </cell>
          <cell r="D4897" t="str">
            <v>Thịnh</v>
          </cell>
          <cell r="E4897" t="str">
            <v>08.05.96</v>
          </cell>
          <cell r="F4897" t="str">
            <v>14CĐ-Ô3</v>
          </cell>
          <cell r="G4897" t="str">
            <v xml:space="preserve"> </v>
          </cell>
          <cell r="H4897" t="str">
            <v>B</v>
          </cell>
        </row>
        <row r="4898">
          <cell r="B4898" t="str">
            <v>14D2050208</v>
          </cell>
          <cell r="C4898" t="str">
            <v xml:space="preserve">Võ Huy  </v>
          </cell>
          <cell r="D4898" t="str">
            <v>Tiến</v>
          </cell>
          <cell r="E4898" t="str">
            <v>01.04.96</v>
          </cell>
          <cell r="F4898" t="str">
            <v>14CĐ-Ô3</v>
          </cell>
          <cell r="G4898" t="str">
            <v xml:space="preserve"> </v>
          </cell>
          <cell r="H4898" t="str">
            <v>B</v>
          </cell>
        </row>
        <row r="4899">
          <cell r="B4899" t="str">
            <v>14D2050213</v>
          </cell>
          <cell r="C4899" t="str">
            <v xml:space="preserve">Đào Văn  </v>
          </cell>
          <cell r="D4899" t="str">
            <v>Tình</v>
          </cell>
          <cell r="E4899" t="str">
            <v>15.12.95</v>
          </cell>
          <cell r="F4899" t="str">
            <v>14CĐ-Ô3</v>
          </cell>
          <cell r="G4899" t="str">
            <v xml:space="preserve"> </v>
          </cell>
          <cell r="H4899" t="str">
            <v>B</v>
          </cell>
          <cell r="I4899" t="str">
            <v>con BB3/3</v>
          </cell>
        </row>
        <row r="4900">
          <cell r="B4900" t="str">
            <v>14D2050218</v>
          </cell>
          <cell r="C4900" t="str">
            <v xml:space="preserve">Trương Ngọc  </v>
          </cell>
          <cell r="D4900" t="str">
            <v>Toàn</v>
          </cell>
          <cell r="E4900" t="str">
            <v>06.12.94</v>
          </cell>
          <cell r="F4900" t="str">
            <v>14CĐ-Ô3</v>
          </cell>
          <cell r="G4900" t="str">
            <v xml:space="preserve"> </v>
          </cell>
          <cell r="H4900" t="str">
            <v>B</v>
          </cell>
        </row>
        <row r="4901">
          <cell r="B4901" t="str">
            <v>14D2050221</v>
          </cell>
          <cell r="C4901" t="str">
            <v xml:space="preserve">Phan Minh  </v>
          </cell>
          <cell r="D4901" t="str">
            <v>Trí</v>
          </cell>
          <cell r="E4901" t="str">
            <v>10.07.96</v>
          </cell>
          <cell r="F4901" t="str">
            <v>14CĐ-Ô3</v>
          </cell>
          <cell r="G4901" t="str">
            <v xml:space="preserve"> </v>
          </cell>
          <cell r="H4901" t="str">
            <v>A</v>
          </cell>
        </row>
        <row r="4902">
          <cell r="B4902" t="str">
            <v>14D2050223</v>
          </cell>
          <cell r="C4902" t="str">
            <v xml:space="preserve">Phạm Hiền  </v>
          </cell>
          <cell r="D4902" t="str">
            <v>Triết</v>
          </cell>
          <cell r="E4902" t="str">
            <v>26.10.96</v>
          </cell>
          <cell r="F4902" t="str">
            <v>14CĐ-Ô3</v>
          </cell>
          <cell r="G4902" t="str">
            <v xml:space="preserve"> </v>
          </cell>
          <cell r="H4902" t="str">
            <v>A</v>
          </cell>
        </row>
        <row r="4903">
          <cell r="B4903" t="str">
            <v>14D2050261</v>
          </cell>
          <cell r="C4903" t="str">
            <v xml:space="preserve">Nguyễn Khánh  </v>
          </cell>
          <cell r="D4903" t="str">
            <v>Trình</v>
          </cell>
          <cell r="E4903" t="str">
            <v>15.12.95</v>
          </cell>
          <cell r="F4903" t="str">
            <v>14CĐ-Ô3</v>
          </cell>
          <cell r="G4903" t="str">
            <v xml:space="preserve"> </v>
          </cell>
          <cell r="H4903" t="str">
            <v>A</v>
          </cell>
        </row>
        <row r="4904">
          <cell r="B4904" t="str">
            <v>14D2050228</v>
          </cell>
          <cell r="C4904" t="str">
            <v>Mai Duy</v>
          </cell>
          <cell r="D4904" t="str">
            <v>Trung</v>
          </cell>
          <cell r="E4904" t="str">
            <v>22.07.95</v>
          </cell>
          <cell r="F4904" t="str">
            <v>14CĐ-Ô3</v>
          </cell>
          <cell r="H4904" t="str">
            <v>B</v>
          </cell>
        </row>
        <row r="4905">
          <cell r="B4905" t="str">
            <v>14D2050233</v>
          </cell>
          <cell r="C4905" t="str">
            <v>Lê Đình</v>
          </cell>
          <cell r="D4905" t="str">
            <v>Tú</v>
          </cell>
          <cell r="E4905" t="str">
            <v>02.04.96</v>
          </cell>
          <cell r="F4905" t="str">
            <v>14CĐ-Ô3</v>
          </cell>
          <cell r="H4905" t="str">
            <v>B</v>
          </cell>
        </row>
        <row r="4906">
          <cell r="B4906" t="str">
            <v>14D2050238</v>
          </cell>
          <cell r="C4906" t="str">
            <v xml:space="preserve">Phan Xuân  </v>
          </cell>
          <cell r="D4906" t="str">
            <v>Tuấn</v>
          </cell>
          <cell r="E4906" t="str">
            <v>06.01.94</v>
          </cell>
          <cell r="F4906" t="str">
            <v>14CĐ-Ô3</v>
          </cell>
          <cell r="G4906" t="str">
            <v xml:space="preserve"> </v>
          </cell>
          <cell r="H4906" t="str">
            <v>B</v>
          </cell>
        </row>
        <row r="4907">
          <cell r="B4907" t="str">
            <v>14D2050243</v>
          </cell>
          <cell r="C4907" t="str">
            <v xml:space="preserve">Phan Thanh  </v>
          </cell>
          <cell r="D4907" t="str">
            <v>Tùng</v>
          </cell>
          <cell r="E4907" t="str">
            <v>19.11.96</v>
          </cell>
          <cell r="F4907" t="str">
            <v>14CĐ-Ô3</v>
          </cell>
          <cell r="G4907" t="str">
            <v xml:space="preserve"> </v>
          </cell>
          <cell r="H4907" t="str">
            <v>B</v>
          </cell>
        </row>
        <row r="4908">
          <cell r="B4908" t="str">
            <v>14D2050247</v>
          </cell>
          <cell r="C4908" t="str">
            <v xml:space="preserve">Phạm Duy  </v>
          </cell>
          <cell r="D4908" t="str">
            <v>Tuờng</v>
          </cell>
          <cell r="E4908" t="str">
            <v>30.06.96</v>
          </cell>
          <cell r="F4908" t="str">
            <v>14CĐ-Ô3</v>
          </cell>
          <cell r="G4908" t="str">
            <v xml:space="preserve"> </v>
          </cell>
          <cell r="H4908" t="str">
            <v>B</v>
          </cell>
        </row>
        <row r="4909">
          <cell r="B4909" t="str">
            <v>14D2050252</v>
          </cell>
          <cell r="C4909" t="str">
            <v>Ngô Trần Nguyễn Bá</v>
          </cell>
          <cell r="D4909" t="str">
            <v>Vinh</v>
          </cell>
          <cell r="E4909" t="str">
            <v>29.02.96</v>
          </cell>
          <cell r="F4909" t="str">
            <v>14CĐ-Ô3</v>
          </cell>
          <cell r="G4909" t="str">
            <v xml:space="preserve"> </v>
          </cell>
          <cell r="H4909" t="str">
            <v>B</v>
          </cell>
        </row>
        <row r="4910">
          <cell r="B4910" t="str">
            <v>14D2050255</v>
          </cell>
          <cell r="C4910" t="str">
            <v xml:space="preserve">Lê Vinh Anh </v>
          </cell>
          <cell r="D4910" t="str">
            <v>Vũ</v>
          </cell>
          <cell r="E4910" t="str">
            <v>15.11.95</v>
          </cell>
          <cell r="F4910" t="str">
            <v>14CĐ-Ô3</v>
          </cell>
          <cell r="G4910" t="str">
            <v xml:space="preserve"> </v>
          </cell>
          <cell r="H4910" t="str">
            <v>B</v>
          </cell>
        </row>
        <row r="4911">
          <cell r="B4911" t="str">
            <v>14D2050256</v>
          </cell>
          <cell r="C4911" t="str">
            <v xml:space="preserve">Trần Thanh  </v>
          </cell>
          <cell r="D4911" t="str">
            <v>Vũ</v>
          </cell>
          <cell r="E4911" t="str">
            <v>31.08.96</v>
          </cell>
          <cell r="F4911" t="str">
            <v>14CĐ-Ô3</v>
          </cell>
          <cell r="G4911" t="str">
            <v xml:space="preserve"> </v>
          </cell>
          <cell r="H4911" t="str">
            <v>B</v>
          </cell>
        </row>
        <row r="4912">
          <cell r="B4912" t="str">
            <v>14D2050259</v>
          </cell>
          <cell r="C4912" t="str">
            <v xml:space="preserve">Lê Hữu  </v>
          </cell>
          <cell r="D4912" t="str">
            <v>Ý</v>
          </cell>
          <cell r="E4912" t="str">
            <v>18.06.96</v>
          </cell>
          <cell r="F4912" t="str">
            <v>14CĐ-Ô3</v>
          </cell>
          <cell r="G4912" t="str">
            <v xml:space="preserve"> </v>
          </cell>
          <cell r="H4912" t="str">
            <v>B</v>
          </cell>
        </row>
        <row r="4913">
          <cell r="B4913" t="str">
            <v>14D2050047</v>
          </cell>
          <cell r="C4913" t="str">
            <v xml:space="preserve">Lương Quốc  </v>
          </cell>
          <cell r="D4913" t="str">
            <v>Anh</v>
          </cell>
          <cell r="E4913" t="str">
            <v>28.01.96</v>
          </cell>
          <cell r="F4913" t="str">
            <v>14CĐ-Ô4</v>
          </cell>
          <cell r="G4913" t="str">
            <v xml:space="preserve"> </v>
          </cell>
          <cell r="H4913" t="str">
            <v>B</v>
          </cell>
        </row>
        <row r="4914">
          <cell r="B4914" t="str">
            <v>14D2050287</v>
          </cell>
          <cell r="C4914" t="str">
            <v>Phạm Quốc</v>
          </cell>
          <cell r="D4914" t="str">
            <v>Bảo</v>
          </cell>
          <cell r="E4914" t="str">
            <v>25.02.96</v>
          </cell>
          <cell r="F4914" t="str">
            <v>14CĐ-Ô4</v>
          </cell>
          <cell r="H4914" t="str">
            <v>A</v>
          </cell>
        </row>
        <row r="4915">
          <cell r="B4915" t="str">
            <v>14D2050053</v>
          </cell>
          <cell r="C4915" t="str">
            <v xml:space="preserve">Trần Quốc  </v>
          </cell>
          <cell r="D4915" t="str">
            <v>Bảo</v>
          </cell>
          <cell r="E4915" t="str">
            <v>01.12.96</v>
          </cell>
          <cell r="F4915" t="str">
            <v>14CĐ-Ô4</v>
          </cell>
          <cell r="G4915" t="str">
            <v xml:space="preserve"> </v>
          </cell>
          <cell r="H4915" t="str">
            <v>B</v>
          </cell>
        </row>
        <row r="4916">
          <cell r="B4916" t="str">
            <v>14D2050058</v>
          </cell>
          <cell r="C4916" t="str">
            <v xml:space="preserve">Ân Hữu  </v>
          </cell>
          <cell r="D4916" t="str">
            <v>Cường</v>
          </cell>
          <cell r="E4916" t="str">
            <v>04.04.96</v>
          </cell>
          <cell r="F4916" t="str">
            <v>14CĐ-Ô4</v>
          </cell>
          <cell r="G4916" t="str">
            <v xml:space="preserve"> </v>
          </cell>
          <cell r="H4916" t="str">
            <v>B</v>
          </cell>
          <cell r="I4916" t="str">
            <v>DT.Nùng</v>
          </cell>
        </row>
        <row r="4917">
          <cell r="B4917" t="str">
            <v>14D2050064</v>
          </cell>
          <cell r="C4917" t="str">
            <v>Hồ</v>
          </cell>
          <cell r="D4917" t="str">
            <v>Diễn</v>
          </cell>
          <cell r="E4917" t="str">
            <v>08.09.96</v>
          </cell>
          <cell r="F4917" t="str">
            <v>14CĐ-Ô4</v>
          </cell>
          <cell r="H4917" t="str">
            <v>B</v>
          </cell>
        </row>
        <row r="4918">
          <cell r="B4918" t="str">
            <v>14D2050262</v>
          </cell>
          <cell r="C4918" t="str">
            <v>Nguyễn Xuân</v>
          </cell>
          <cell r="D4918" t="str">
            <v>Dũng</v>
          </cell>
          <cell r="E4918" t="str">
            <v>04.12.96</v>
          </cell>
          <cell r="F4918" t="str">
            <v>14CĐ-Ô4</v>
          </cell>
          <cell r="H4918" t="str">
            <v>B</v>
          </cell>
        </row>
        <row r="4919">
          <cell r="B4919" t="str">
            <v>14D2050069</v>
          </cell>
          <cell r="C4919" t="str">
            <v xml:space="preserve">Nguyễn Thái  </v>
          </cell>
          <cell r="D4919" t="str">
            <v>Duy</v>
          </cell>
          <cell r="E4919" t="str">
            <v>01.07.96</v>
          </cell>
          <cell r="F4919" t="str">
            <v>14CĐ-Ô4</v>
          </cell>
          <cell r="G4919" t="str">
            <v xml:space="preserve"> </v>
          </cell>
          <cell r="H4919" t="str">
            <v>B</v>
          </cell>
        </row>
        <row r="4920">
          <cell r="B4920" t="str">
            <v>14D2050074</v>
          </cell>
          <cell r="C4920" t="str">
            <v xml:space="preserve">Nguyễn Minh  </v>
          </cell>
          <cell r="D4920" t="str">
            <v>Đạo</v>
          </cell>
          <cell r="E4920" t="str">
            <v>16.09.96</v>
          </cell>
          <cell r="F4920" t="str">
            <v>14CĐ-Ô4</v>
          </cell>
          <cell r="G4920" t="str">
            <v xml:space="preserve"> </v>
          </cell>
          <cell r="H4920" t="str">
            <v>A</v>
          </cell>
        </row>
        <row r="4921">
          <cell r="B4921" t="str">
            <v>14D2050079</v>
          </cell>
          <cell r="C4921" t="str">
            <v>Võ Quốc</v>
          </cell>
          <cell r="D4921" t="str">
            <v>Đạt</v>
          </cell>
          <cell r="E4921" t="str">
            <v>07.11.96</v>
          </cell>
          <cell r="F4921" t="str">
            <v>14CĐ-Ô4</v>
          </cell>
          <cell r="H4921" t="str">
            <v>A</v>
          </cell>
        </row>
        <row r="4922">
          <cell r="B4922" t="str">
            <v>14D2050081</v>
          </cell>
          <cell r="C4922" t="str">
            <v>Việt Thanh</v>
          </cell>
          <cell r="D4922" t="str">
            <v>Điền</v>
          </cell>
          <cell r="E4922" t="str">
            <v>05.05.96</v>
          </cell>
          <cell r="F4922" t="str">
            <v>14CĐ-Ô4</v>
          </cell>
          <cell r="H4922" t="str">
            <v>B</v>
          </cell>
        </row>
        <row r="4923">
          <cell r="B4923" t="str">
            <v>14D2050084</v>
          </cell>
          <cell r="C4923" t="str">
            <v xml:space="preserve">Trần Anh  </v>
          </cell>
          <cell r="D4923" t="str">
            <v>Đức</v>
          </cell>
          <cell r="E4923" t="str">
            <v>16.12.94</v>
          </cell>
          <cell r="F4923" t="str">
            <v>14CĐ-Ô4</v>
          </cell>
          <cell r="G4923" t="str">
            <v xml:space="preserve"> </v>
          </cell>
          <cell r="H4923" t="str">
            <v>B</v>
          </cell>
        </row>
        <row r="4924">
          <cell r="B4924" t="str">
            <v>14D2050089</v>
          </cell>
          <cell r="C4924" t="str">
            <v xml:space="preserve">Nguyễn Ngọc  </v>
          </cell>
          <cell r="D4924" t="str">
            <v>Hải</v>
          </cell>
          <cell r="E4924" t="str">
            <v>14.05.96</v>
          </cell>
          <cell r="F4924" t="str">
            <v>14CĐ-Ô4</v>
          </cell>
          <cell r="G4924" t="str">
            <v xml:space="preserve"> </v>
          </cell>
          <cell r="H4924" t="str">
            <v>B</v>
          </cell>
        </row>
        <row r="4925">
          <cell r="B4925" t="str">
            <v>14D2050292</v>
          </cell>
          <cell r="C4925" t="str">
            <v>Phạm Hoài</v>
          </cell>
          <cell r="D4925" t="str">
            <v>Hận</v>
          </cell>
          <cell r="E4925" t="str">
            <v>14.01.96</v>
          </cell>
          <cell r="F4925" t="str">
            <v>14CĐ-Ô4</v>
          </cell>
          <cell r="H4925" t="str">
            <v>A</v>
          </cell>
        </row>
        <row r="4926">
          <cell r="B4926" t="str">
            <v>14D2050094</v>
          </cell>
          <cell r="C4926" t="str">
            <v xml:space="preserve">Vương Hữu  </v>
          </cell>
          <cell r="D4926" t="str">
            <v>Hiệp</v>
          </cell>
          <cell r="E4926" t="str">
            <v>06.01.96</v>
          </cell>
          <cell r="F4926" t="str">
            <v>14CĐ-Ô4</v>
          </cell>
          <cell r="G4926" t="str">
            <v xml:space="preserve"> </v>
          </cell>
          <cell r="H4926" t="str">
            <v>B</v>
          </cell>
        </row>
        <row r="4927">
          <cell r="B4927" t="str">
            <v>14D2050096</v>
          </cell>
          <cell r="C4927" t="str">
            <v xml:space="preserve">Hồ Quốc  </v>
          </cell>
          <cell r="D4927" t="str">
            <v>Hiếu</v>
          </cell>
          <cell r="E4927" t="str">
            <v>06.10.95</v>
          </cell>
          <cell r="F4927" t="str">
            <v>14CĐ-Ô4</v>
          </cell>
          <cell r="G4927" t="str">
            <v xml:space="preserve"> </v>
          </cell>
          <cell r="H4927" t="str">
            <v>B</v>
          </cell>
          <cell r="I4927" t="str">
            <v>BL 25/11/2014</v>
          </cell>
        </row>
        <row r="4928">
          <cell r="B4928" t="str">
            <v>14D2050099</v>
          </cell>
          <cell r="C4928" t="str">
            <v xml:space="preserve">Trần Minh  </v>
          </cell>
          <cell r="D4928" t="str">
            <v>Hiếu</v>
          </cell>
          <cell r="E4928" t="str">
            <v>13.05.96</v>
          </cell>
          <cell r="F4928" t="str">
            <v>14CĐ-Ô4</v>
          </cell>
          <cell r="G4928" t="str">
            <v xml:space="preserve"> </v>
          </cell>
          <cell r="H4928" t="str">
            <v>A</v>
          </cell>
        </row>
        <row r="4929">
          <cell r="B4929" t="str">
            <v>14D2050104</v>
          </cell>
          <cell r="C4929" t="str">
            <v xml:space="preserve">Nguyễn Long  </v>
          </cell>
          <cell r="D4929" t="str">
            <v>Hùng</v>
          </cell>
          <cell r="E4929" t="str">
            <v>04.04.96</v>
          </cell>
          <cell r="F4929" t="str">
            <v>14CĐ-Ô4</v>
          </cell>
          <cell r="G4929" t="str">
            <v xml:space="preserve"> </v>
          </cell>
          <cell r="H4929" t="str">
            <v>B</v>
          </cell>
        </row>
        <row r="4930">
          <cell r="B4930" t="str">
            <v>14D2050109</v>
          </cell>
          <cell r="C4930" t="str">
            <v xml:space="preserve">Lê Minh Đức </v>
          </cell>
          <cell r="D4930" t="str">
            <v>Huy</v>
          </cell>
          <cell r="E4930" t="str">
            <v>03.08.96</v>
          </cell>
          <cell r="F4930" t="str">
            <v>14CĐ-Ô4</v>
          </cell>
          <cell r="G4930" t="str">
            <v xml:space="preserve"> </v>
          </cell>
          <cell r="H4930" t="str">
            <v>B</v>
          </cell>
        </row>
        <row r="4931">
          <cell r="B4931" t="str">
            <v>14D2050113</v>
          </cell>
          <cell r="C4931" t="str">
            <v xml:space="preserve">Nguyễn Quang  </v>
          </cell>
          <cell r="D4931" t="str">
            <v>Huy</v>
          </cell>
          <cell r="E4931" t="str">
            <v>11.10.96</v>
          </cell>
          <cell r="F4931" t="str">
            <v>14CĐ-Ô4</v>
          </cell>
          <cell r="G4931" t="str">
            <v xml:space="preserve"> </v>
          </cell>
          <cell r="H4931" t="str">
            <v>B</v>
          </cell>
        </row>
        <row r="4932">
          <cell r="B4932" t="str">
            <v>14D2050114</v>
          </cell>
          <cell r="C4932" t="str">
            <v xml:space="preserve">Nguyễn Quốc  </v>
          </cell>
          <cell r="D4932" t="str">
            <v>Huy</v>
          </cell>
          <cell r="E4932" t="str">
            <v>06.06.96</v>
          </cell>
          <cell r="F4932" t="str">
            <v>14CĐ-Ô4</v>
          </cell>
          <cell r="G4932" t="str">
            <v xml:space="preserve"> </v>
          </cell>
          <cell r="H4932" t="str">
            <v>A</v>
          </cell>
        </row>
        <row r="4933">
          <cell r="B4933" t="str">
            <v>14D2050119</v>
          </cell>
          <cell r="C4933" t="str">
            <v xml:space="preserve">Lê Minh  </v>
          </cell>
          <cell r="D4933" t="str">
            <v>Khánh</v>
          </cell>
          <cell r="E4933" t="str">
            <v>27.11.96</v>
          </cell>
          <cell r="F4933" t="str">
            <v>14CĐ-Ô4</v>
          </cell>
          <cell r="G4933" t="str">
            <v xml:space="preserve"> </v>
          </cell>
          <cell r="H4933" t="str">
            <v>B</v>
          </cell>
        </row>
        <row r="4934">
          <cell r="B4934" t="str">
            <v>14D2050121</v>
          </cell>
          <cell r="C4934" t="str">
            <v xml:space="preserve">Nguyễn Trọng  </v>
          </cell>
          <cell r="D4934" t="str">
            <v>Khoa</v>
          </cell>
          <cell r="E4934" t="str">
            <v>12.10.96</v>
          </cell>
          <cell r="F4934" t="str">
            <v>14CĐ-Ô4</v>
          </cell>
          <cell r="G4934" t="str">
            <v xml:space="preserve"> </v>
          </cell>
          <cell r="H4934" t="str">
            <v>B</v>
          </cell>
        </row>
        <row r="4935">
          <cell r="B4935" t="str">
            <v>14D2050124</v>
          </cell>
          <cell r="C4935" t="str">
            <v xml:space="preserve">Nguyễn Trung  </v>
          </cell>
          <cell r="D4935" t="str">
            <v>Kiên</v>
          </cell>
          <cell r="E4935" t="str">
            <v>06.01.95</v>
          </cell>
          <cell r="F4935" t="str">
            <v>14CĐ-Ô4</v>
          </cell>
          <cell r="G4935" t="str">
            <v xml:space="preserve"> </v>
          </cell>
          <cell r="H4935" t="str">
            <v>B</v>
          </cell>
        </row>
        <row r="4936">
          <cell r="B4936" t="str">
            <v>14D2050129</v>
          </cell>
          <cell r="C4936" t="str">
            <v xml:space="preserve">Huỳnh Hữu  </v>
          </cell>
          <cell r="D4936" t="str">
            <v>Long</v>
          </cell>
          <cell r="E4936" t="str">
            <v>03.08.95</v>
          </cell>
          <cell r="F4936" t="str">
            <v>14CĐ-Ô4</v>
          </cell>
          <cell r="G4936" t="str">
            <v xml:space="preserve"> </v>
          </cell>
          <cell r="H4936" t="str">
            <v>B</v>
          </cell>
        </row>
        <row r="4937">
          <cell r="B4937" t="str">
            <v>14D2050134</v>
          </cell>
          <cell r="C4937" t="str">
            <v xml:space="preserve">Bùi Văn  </v>
          </cell>
          <cell r="D4937" t="str">
            <v>Minh</v>
          </cell>
          <cell r="E4937" t="str">
            <v>06.09.96</v>
          </cell>
          <cell r="F4937" t="str">
            <v>14CĐ-Ô4</v>
          </cell>
          <cell r="H4937" t="str">
            <v>B</v>
          </cell>
        </row>
        <row r="4938">
          <cell r="B4938" t="str">
            <v>14D2050267</v>
          </cell>
          <cell r="C4938" t="str">
            <v>Nguyễn Hải</v>
          </cell>
          <cell r="D4938" t="str">
            <v>Nam</v>
          </cell>
          <cell r="E4938" t="str">
            <v>16.12.96</v>
          </cell>
          <cell r="F4938" t="str">
            <v>14CĐ-Ô4</v>
          </cell>
          <cell r="H4938" t="str">
            <v>B</v>
          </cell>
        </row>
        <row r="4939">
          <cell r="B4939" t="str">
            <v>14D2050139</v>
          </cell>
          <cell r="C4939" t="str">
            <v xml:space="preserve">Nguyễn Huỳnh  </v>
          </cell>
          <cell r="D4939" t="str">
            <v>Nam</v>
          </cell>
          <cell r="E4939" t="str">
            <v>22.11.96</v>
          </cell>
          <cell r="F4939" t="str">
            <v>14CĐ-Ô4</v>
          </cell>
          <cell r="G4939" t="str">
            <v xml:space="preserve"> </v>
          </cell>
          <cell r="H4939" t="str">
            <v>B</v>
          </cell>
        </row>
        <row r="4940">
          <cell r="B4940" t="str">
            <v>14D2050144</v>
          </cell>
          <cell r="C4940" t="str">
            <v xml:space="preserve">Trần Hữu  </v>
          </cell>
          <cell r="D4940" t="str">
            <v>Nghĩa</v>
          </cell>
          <cell r="E4940" t="str">
            <v>24.04.95</v>
          </cell>
          <cell r="F4940" t="str">
            <v>14CĐ-Ô4</v>
          </cell>
          <cell r="G4940" t="str">
            <v xml:space="preserve"> </v>
          </cell>
          <cell r="H4940" t="str">
            <v>B</v>
          </cell>
        </row>
        <row r="4941">
          <cell r="B4941" t="str">
            <v>14D2050149</v>
          </cell>
          <cell r="C4941" t="str">
            <v xml:space="preserve">Đinh Quang  </v>
          </cell>
          <cell r="D4941" t="str">
            <v>Nhân</v>
          </cell>
          <cell r="E4941" t="str">
            <v>01.06.96</v>
          </cell>
          <cell r="F4941" t="str">
            <v>14CĐ-Ô4</v>
          </cell>
          <cell r="G4941" t="str">
            <v xml:space="preserve"> </v>
          </cell>
          <cell r="H4941" t="str">
            <v>A</v>
          </cell>
        </row>
        <row r="4942">
          <cell r="B4942" t="str">
            <v>14D2050154</v>
          </cell>
          <cell r="C4942" t="str">
            <v xml:space="preserve">Lê Nhựt  </v>
          </cell>
          <cell r="D4942" t="str">
            <v>Nhi</v>
          </cell>
          <cell r="E4942" t="str">
            <v>30.12.96</v>
          </cell>
          <cell r="F4942" t="str">
            <v>14CĐ-Ô4</v>
          </cell>
          <cell r="G4942" t="str">
            <v xml:space="preserve"> </v>
          </cell>
          <cell r="H4942" t="str">
            <v>B</v>
          </cell>
        </row>
        <row r="4943">
          <cell r="B4943" t="str">
            <v>14D2050159</v>
          </cell>
          <cell r="C4943" t="str">
            <v xml:space="preserve">Lâm Xương  </v>
          </cell>
          <cell r="D4943" t="str">
            <v>Phong</v>
          </cell>
          <cell r="E4943" t="str">
            <v>03.12.96</v>
          </cell>
          <cell r="F4943" t="str">
            <v>14CĐ-Ô4</v>
          </cell>
          <cell r="G4943" t="str">
            <v xml:space="preserve"> </v>
          </cell>
          <cell r="H4943" t="str">
            <v>A</v>
          </cell>
          <cell r="I4943" t="str">
            <v>DT.Hoa</v>
          </cell>
        </row>
        <row r="4944">
          <cell r="B4944" t="str">
            <v>14D2050164</v>
          </cell>
          <cell r="C4944" t="str">
            <v xml:space="preserve">Nguyễn Võ Thiên </v>
          </cell>
          <cell r="D4944" t="str">
            <v>Phúc</v>
          </cell>
          <cell r="E4944" t="str">
            <v>22.05.96</v>
          </cell>
          <cell r="F4944" t="str">
            <v>14CĐ-Ô4</v>
          </cell>
          <cell r="G4944" t="str">
            <v xml:space="preserve"> </v>
          </cell>
          <cell r="H4944" t="str">
            <v>B</v>
          </cell>
        </row>
        <row r="4945">
          <cell r="B4945" t="str">
            <v>14D2050169</v>
          </cell>
          <cell r="C4945" t="str">
            <v xml:space="preserve">Trần Hữu  </v>
          </cell>
          <cell r="D4945" t="str">
            <v>Quân</v>
          </cell>
          <cell r="E4945" t="str">
            <v>28.07.96</v>
          </cell>
          <cell r="F4945" t="str">
            <v>14CĐ-Ô4</v>
          </cell>
          <cell r="G4945" t="str">
            <v xml:space="preserve"> </v>
          </cell>
          <cell r="H4945" t="str">
            <v>B</v>
          </cell>
        </row>
        <row r="4946">
          <cell r="B4946">
            <v>14001013</v>
          </cell>
          <cell r="C4946" t="str">
            <v xml:space="preserve">Hồ Vũ  </v>
          </cell>
          <cell r="D4946" t="str">
            <v>Quất</v>
          </cell>
          <cell r="E4946" t="str">
            <v>18.03.95</v>
          </cell>
          <cell r="F4946" t="str">
            <v>14CĐ-Ô4</v>
          </cell>
          <cell r="G4946" t="str">
            <v xml:space="preserve"> </v>
          </cell>
          <cell r="H4946" t="str">
            <v>B</v>
          </cell>
        </row>
        <row r="4947">
          <cell r="B4947" t="str">
            <v>14D2050174</v>
          </cell>
          <cell r="C4947" t="str">
            <v xml:space="preserve">Lê Tấn  </v>
          </cell>
          <cell r="D4947" t="str">
            <v>Sang</v>
          </cell>
          <cell r="E4947" t="str">
            <v>23.08.96</v>
          </cell>
          <cell r="F4947" t="str">
            <v>14CĐ-Ô4</v>
          </cell>
          <cell r="G4947" t="str">
            <v xml:space="preserve"> </v>
          </cell>
          <cell r="H4947" t="str">
            <v>B</v>
          </cell>
        </row>
        <row r="4948">
          <cell r="B4948" t="str">
            <v>14D2050179</v>
          </cell>
          <cell r="C4948" t="str">
            <v xml:space="preserve">Nguyễn Bảo  </v>
          </cell>
          <cell r="D4948" t="str">
            <v>Sơn</v>
          </cell>
          <cell r="E4948" t="str">
            <v>17.06.95</v>
          </cell>
          <cell r="F4948" t="str">
            <v>14CĐ-Ô4</v>
          </cell>
          <cell r="G4948" t="str">
            <v xml:space="preserve"> </v>
          </cell>
          <cell r="H4948" t="str">
            <v>A</v>
          </cell>
        </row>
        <row r="4949">
          <cell r="B4949" t="str">
            <v>14D2050184</v>
          </cell>
          <cell r="C4949" t="str">
            <v xml:space="preserve">Triệu Hoàn  </v>
          </cell>
          <cell r="D4949" t="str">
            <v>Tâm</v>
          </cell>
          <cell r="E4949" t="str">
            <v>23.10.95</v>
          </cell>
          <cell r="F4949" t="str">
            <v>14CĐ-Ô4</v>
          </cell>
          <cell r="G4949" t="str">
            <v xml:space="preserve"> </v>
          </cell>
          <cell r="H4949" t="str">
            <v>B</v>
          </cell>
        </row>
        <row r="4950">
          <cell r="B4950" t="str">
            <v>14D2050186</v>
          </cell>
          <cell r="C4950" t="str">
            <v xml:space="preserve">Trần Ngọc  </v>
          </cell>
          <cell r="D4950" t="str">
            <v>Thạch</v>
          </cell>
          <cell r="E4950" t="str">
            <v>02.07.96</v>
          </cell>
          <cell r="F4950" t="str">
            <v>14CĐ-Ô4</v>
          </cell>
          <cell r="G4950" t="str">
            <v xml:space="preserve"> </v>
          </cell>
          <cell r="H4950" t="str">
            <v>B</v>
          </cell>
        </row>
        <row r="4951">
          <cell r="B4951" t="str">
            <v>14D2050189</v>
          </cell>
          <cell r="C4951" t="str">
            <v xml:space="preserve">Mai Quốc  </v>
          </cell>
          <cell r="D4951" t="str">
            <v>Thắng</v>
          </cell>
          <cell r="E4951" t="str">
            <v>06.01.96</v>
          </cell>
          <cell r="F4951" t="str">
            <v>14CĐ-Ô4</v>
          </cell>
          <cell r="G4951" t="str">
            <v xml:space="preserve"> </v>
          </cell>
          <cell r="H4951" t="str">
            <v>A</v>
          </cell>
        </row>
        <row r="4952">
          <cell r="B4952" t="str">
            <v>14D2050194</v>
          </cell>
          <cell r="C4952" t="str">
            <v xml:space="preserve">Nguyễn Hữu  </v>
          </cell>
          <cell r="D4952" t="str">
            <v>Thành</v>
          </cell>
          <cell r="E4952" t="str">
            <v>31.05.96</v>
          </cell>
          <cell r="F4952" t="str">
            <v>14CĐ-Ô4</v>
          </cell>
          <cell r="G4952" t="str">
            <v xml:space="preserve"> </v>
          </cell>
          <cell r="H4952" t="str">
            <v>B</v>
          </cell>
        </row>
        <row r="4953">
          <cell r="B4953" t="str">
            <v>14D2050199</v>
          </cell>
          <cell r="C4953" t="str">
            <v xml:space="preserve">Dương Thái  </v>
          </cell>
          <cell r="D4953" t="str">
            <v>Thịnh</v>
          </cell>
          <cell r="E4953" t="str">
            <v>28.03.96</v>
          </cell>
          <cell r="F4953" t="str">
            <v>14CĐ-Ô4</v>
          </cell>
          <cell r="G4953" t="str">
            <v xml:space="preserve"> </v>
          </cell>
          <cell r="H4953" t="str">
            <v>B</v>
          </cell>
        </row>
        <row r="4954">
          <cell r="B4954" t="str">
            <v>14D2050204</v>
          </cell>
          <cell r="C4954" t="str">
            <v xml:space="preserve">Lê Quỳnh Anh </v>
          </cell>
          <cell r="D4954" t="str">
            <v>Thoại</v>
          </cell>
          <cell r="E4954" t="str">
            <v>21.02.93</v>
          </cell>
          <cell r="F4954" t="str">
            <v>14CĐ-Ô4</v>
          </cell>
          <cell r="G4954" t="str">
            <v xml:space="preserve"> </v>
          </cell>
          <cell r="H4954" t="str">
            <v>B</v>
          </cell>
        </row>
        <row r="4955">
          <cell r="B4955" t="str">
            <v>14D2050206</v>
          </cell>
          <cell r="C4955" t="str">
            <v>Đặng Đình</v>
          </cell>
          <cell r="D4955" t="str">
            <v>Tiến</v>
          </cell>
          <cell r="E4955" t="str">
            <v>02.05.96</v>
          </cell>
          <cell r="F4955" t="str">
            <v>14CĐ-Ô4</v>
          </cell>
          <cell r="H4955" t="str">
            <v>B</v>
          </cell>
        </row>
        <row r="4956">
          <cell r="B4956" t="str">
            <v>14D2050209</v>
          </cell>
          <cell r="C4956" t="str">
            <v xml:space="preserve">Võ Thanh  </v>
          </cell>
          <cell r="D4956" t="str">
            <v>Tiến</v>
          </cell>
          <cell r="E4956" t="str">
            <v>11.03.96</v>
          </cell>
          <cell r="F4956" t="str">
            <v>14CĐ-Ô4</v>
          </cell>
          <cell r="G4956" t="str">
            <v xml:space="preserve"> </v>
          </cell>
          <cell r="H4956" t="str">
            <v>B</v>
          </cell>
        </row>
        <row r="4957">
          <cell r="B4957" t="str">
            <v>14D2050214</v>
          </cell>
          <cell r="C4957" t="str">
            <v xml:space="preserve">Nguyễn Văn  </v>
          </cell>
          <cell r="D4957" t="str">
            <v>Tình</v>
          </cell>
          <cell r="E4957" t="str">
            <v>04.05.94</v>
          </cell>
          <cell r="F4957" t="str">
            <v>14CĐ-Ô4</v>
          </cell>
          <cell r="G4957" t="str">
            <v xml:space="preserve"> </v>
          </cell>
          <cell r="H4957" t="str">
            <v>B</v>
          </cell>
        </row>
        <row r="4958">
          <cell r="B4958" t="str">
            <v>14D2050219</v>
          </cell>
          <cell r="C4958" t="str">
            <v xml:space="preserve">Phạm Tấn  </v>
          </cell>
          <cell r="D4958" t="str">
            <v>Tới</v>
          </cell>
          <cell r="E4958" t="str">
            <v>18.04.96</v>
          </cell>
          <cell r="F4958" t="str">
            <v>14CĐ-Ô4</v>
          </cell>
          <cell r="G4958" t="str">
            <v xml:space="preserve"> </v>
          </cell>
          <cell r="H4958" t="str">
            <v>A</v>
          </cell>
        </row>
        <row r="4959">
          <cell r="B4959" t="str">
            <v>14D2050224</v>
          </cell>
          <cell r="C4959" t="str">
            <v xml:space="preserve">Vương Phan Hoàng </v>
          </cell>
          <cell r="D4959" t="str">
            <v>Triều</v>
          </cell>
          <cell r="E4959" t="str">
            <v>20.12.94</v>
          </cell>
          <cell r="F4959" t="str">
            <v>14CĐ-Ô4</v>
          </cell>
          <cell r="G4959" t="str">
            <v xml:space="preserve"> </v>
          </cell>
          <cell r="H4959" t="str">
            <v>A</v>
          </cell>
          <cell r="I4959" t="str">
            <v>DT.Hoa</v>
          </cell>
        </row>
        <row r="4960">
          <cell r="B4960" t="str">
            <v>14D2050226</v>
          </cell>
          <cell r="C4960" t="str">
            <v xml:space="preserve">Trần Hoài  </v>
          </cell>
          <cell r="D4960" t="str">
            <v>Trọng</v>
          </cell>
          <cell r="E4960" t="str">
            <v>12.07.95</v>
          </cell>
          <cell r="F4960" t="str">
            <v>14CĐ-Ô4</v>
          </cell>
          <cell r="G4960" t="str">
            <v xml:space="preserve"> </v>
          </cell>
          <cell r="H4960" t="str">
            <v>A</v>
          </cell>
        </row>
        <row r="4961">
          <cell r="B4961" t="str">
            <v>14D2050229</v>
          </cell>
          <cell r="C4961" t="str">
            <v xml:space="preserve">Nguyễn Minh  </v>
          </cell>
          <cell r="D4961" t="str">
            <v>Trường</v>
          </cell>
          <cell r="E4961" t="str">
            <v>12.03.96</v>
          </cell>
          <cell r="F4961" t="str">
            <v>14CĐ-Ô4</v>
          </cell>
          <cell r="G4961" t="str">
            <v xml:space="preserve"> </v>
          </cell>
          <cell r="H4961" t="str">
            <v>B</v>
          </cell>
        </row>
        <row r="4962">
          <cell r="B4962" t="str">
            <v>14D2050234</v>
          </cell>
          <cell r="C4962" t="str">
            <v xml:space="preserve">Lê Văn  </v>
          </cell>
          <cell r="D4962" t="str">
            <v>Tú</v>
          </cell>
          <cell r="E4962" t="str">
            <v>05.04.95</v>
          </cell>
          <cell r="F4962" t="str">
            <v>14CĐ-Ô4</v>
          </cell>
          <cell r="G4962" t="str">
            <v xml:space="preserve"> </v>
          </cell>
          <cell r="H4962" t="str">
            <v>B</v>
          </cell>
        </row>
        <row r="4963">
          <cell r="B4963" t="str">
            <v>14D2050236</v>
          </cell>
          <cell r="C4963" t="str">
            <v xml:space="preserve">Lê Thanh Minh </v>
          </cell>
          <cell r="D4963" t="str">
            <v>Tuấn</v>
          </cell>
          <cell r="E4963" t="str">
            <v>18.01.96</v>
          </cell>
          <cell r="F4963" t="str">
            <v>14CĐ-Ô4</v>
          </cell>
          <cell r="G4963" t="str">
            <v xml:space="preserve"> </v>
          </cell>
          <cell r="H4963" t="str">
            <v>A</v>
          </cell>
        </row>
        <row r="4964">
          <cell r="B4964" t="str">
            <v>14D2050239</v>
          </cell>
          <cell r="C4964" t="str">
            <v xml:space="preserve">Phùng Anh  </v>
          </cell>
          <cell r="D4964" t="str">
            <v>Tuấn</v>
          </cell>
          <cell r="E4964" t="str">
            <v>24.10.96</v>
          </cell>
          <cell r="F4964" t="str">
            <v>14CĐ-Ô4</v>
          </cell>
          <cell r="G4964" t="str">
            <v xml:space="preserve"> </v>
          </cell>
          <cell r="H4964" t="str">
            <v>A</v>
          </cell>
          <cell r="I4964" t="str">
            <v>DT.Hoa</v>
          </cell>
        </row>
        <row r="4965">
          <cell r="B4965" t="str">
            <v>14D2050282</v>
          </cell>
          <cell r="C4965" t="str">
            <v xml:space="preserve">Đào Duy </v>
          </cell>
          <cell r="D4965" t="str">
            <v>Tùng</v>
          </cell>
          <cell r="E4965" t="str">
            <v>06.11.96</v>
          </cell>
          <cell r="F4965" t="str">
            <v>14CĐ-Ô4</v>
          </cell>
          <cell r="H4965" t="str">
            <v>B</v>
          </cell>
        </row>
        <row r="4966">
          <cell r="B4966" t="str">
            <v>14D2050244</v>
          </cell>
          <cell r="C4966" t="str">
            <v xml:space="preserve">Trần Thanh  </v>
          </cell>
          <cell r="D4966" t="str">
            <v>Tùng</v>
          </cell>
          <cell r="E4966" t="str">
            <v>26.09.96</v>
          </cell>
          <cell r="F4966" t="str">
            <v>14CĐ-Ô4</v>
          </cell>
          <cell r="G4966" t="str">
            <v xml:space="preserve"> </v>
          </cell>
          <cell r="H4966" t="str">
            <v>B</v>
          </cell>
        </row>
        <row r="4967">
          <cell r="B4967" t="str">
            <v>14D2050248</v>
          </cell>
          <cell r="C4967" t="str">
            <v xml:space="preserve">Trần Văn Phố </v>
          </cell>
          <cell r="D4967" t="str">
            <v>Văn</v>
          </cell>
          <cell r="E4967" t="str">
            <v>20.07.96</v>
          </cell>
          <cell r="F4967" t="str">
            <v>14CĐ-Ô4</v>
          </cell>
          <cell r="G4967" t="str">
            <v xml:space="preserve"> </v>
          </cell>
          <cell r="H4967" t="str">
            <v>B</v>
          </cell>
          <cell r="I4967" t="str">
            <v>con TB 4/4</v>
          </cell>
        </row>
        <row r="4968">
          <cell r="B4968" t="str">
            <v>14D2050253</v>
          </cell>
          <cell r="C4968" t="str">
            <v xml:space="preserve">Võ Văn  </v>
          </cell>
          <cell r="D4968" t="str">
            <v>Vinh</v>
          </cell>
          <cell r="E4968" t="str">
            <v>10.09.96</v>
          </cell>
          <cell r="F4968" t="str">
            <v>14CĐ-Ô4</v>
          </cell>
          <cell r="G4968" t="str">
            <v xml:space="preserve"> </v>
          </cell>
          <cell r="H4968" t="str">
            <v>B</v>
          </cell>
        </row>
        <row r="4969">
          <cell r="B4969" t="str">
            <v>14D2050257</v>
          </cell>
          <cell r="C4969" t="str">
            <v xml:space="preserve">Hồ Ngọc  </v>
          </cell>
          <cell r="D4969" t="str">
            <v>Vương</v>
          </cell>
          <cell r="E4969" t="str">
            <v>24.12.96</v>
          </cell>
          <cell r="F4969" t="str">
            <v>14CĐ-Ô4</v>
          </cell>
          <cell r="G4969" t="str">
            <v xml:space="preserve"> </v>
          </cell>
          <cell r="H4969" t="str">
            <v>B</v>
          </cell>
        </row>
        <row r="4970">
          <cell r="B4970" t="str">
            <v>14D2050260</v>
          </cell>
          <cell r="C4970" t="str">
            <v xml:space="preserve">Nguyễn Hoài  </v>
          </cell>
          <cell r="D4970" t="str">
            <v>Yên</v>
          </cell>
          <cell r="E4970">
            <v>1995</v>
          </cell>
          <cell r="F4970" t="str">
            <v>14CĐ-Ô4</v>
          </cell>
          <cell r="G4970" t="str">
            <v xml:space="preserve"> </v>
          </cell>
          <cell r="H4970" t="str">
            <v>B</v>
          </cell>
          <cell r="I4970" t="str">
            <v>con TB 2/4</v>
          </cell>
        </row>
        <row r="4971">
          <cell r="B4971" t="str">
            <v>14D2050048</v>
          </cell>
          <cell r="C4971" t="str">
            <v xml:space="preserve">Phan Văn Tuấn </v>
          </cell>
          <cell r="D4971" t="str">
            <v>Anh</v>
          </cell>
          <cell r="E4971" t="str">
            <v>28.05.95</v>
          </cell>
          <cell r="F4971" t="str">
            <v>14CĐ-Ô5</v>
          </cell>
          <cell r="G4971" t="str">
            <v xml:space="preserve"> </v>
          </cell>
          <cell r="H4971" t="str">
            <v>B</v>
          </cell>
        </row>
        <row r="4972">
          <cell r="B4972" t="str">
            <v>14D2050054</v>
          </cell>
          <cell r="C4972" t="str">
            <v xml:space="preserve">Thới Huy  </v>
          </cell>
          <cell r="D4972" t="str">
            <v>Biên</v>
          </cell>
          <cell r="E4972" t="str">
            <v>23.11.93</v>
          </cell>
          <cell r="F4972" t="str">
            <v>14CĐ-Ô5</v>
          </cell>
          <cell r="G4972" t="str">
            <v xml:space="preserve"> </v>
          </cell>
          <cell r="H4972" t="str">
            <v>B</v>
          </cell>
        </row>
        <row r="4973">
          <cell r="B4973" t="str">
            <v>14D2050060</v>
          </cell>
          <cell r="C4973" t="str">
            <v>Đàng Văn</v>
          </cell>
          <cell r="D4973" t="str">
            <v>Cường</v>
          </cell>
          <cell r="E4973" t="str">
            <v>10.12.95</v>
          </cell>
          <cell r="F4973" t="str">
            <v>14CĐ-Ô5</v>
          </cell>
          <cell r="H4973" t="str">
            <v>B</v>
          </cell>
          <cell r="I4973" t="str">
            <v>DT.Chăm</v>
          </cell>
        </row>
        <row r="4974">
          <cell r="B4974" t="str">
            <v>14D2050065</v>
          </cell>
          <cell r="C4974" t="str">
            <v xml:space="preserve">Bùi Văn  </v>
          </cell>
          <cell r="D4974" t="str">
            <v>Diệu</v>
          </cell>
          <cell r="E4974" t="str">
            <v>20.12.96</v>
          </cell>
          <cell r="F4974" t="str">
            <v>14CĐ-Ô5</v>
          </cell>
          <cell r="G4974" t="str">
            <v xml:space="preserve"> </v>
          </cell>
          <cell r="H4974" t="str">
            <v>B</v>
          </cell>
        </row>
        <row r="4975">
          <cell r="B4975" t="str">
            <v>14D2050066</v>
          </cell>
          <cell r="C4975" t="str">
            <v xml:space="preserve">Nguyễn Văn  </v>
          </cell>
          <cell r="D4975" t="str">
            <v>Dưỡng</v>
          </cell>
          <cell r="E4975" t="str">
            <v>25.01.96</v>
          </cell>
          <cell r="F4975" t="str">
            <v>14CĐ-Ô5</v>
          </cell>
          <cell r="G4975" t="str">
            <v xml:space="preserve"> </v>
          </cell>
          <cell r="H4975" t="str">
            <v>B</v>
          </cell>
        </row>
        <row r="4976">
          <cell r="B4976" t="str">
            <v>14D2050284</v>
          </cell>
          <cell r="C4976" t="str">
            <v xml:space="preserve">Nguyễn Ngọc </v>
          </cell>
          <cell r="D4976" t="str">
            <v>Duy</v>
          </cell>
          <cell r="E4976" t="str">
            <v>13.06.96</v>
          </cell>
          <cell r="F4976" t="str">
            <v>14CĐ-Ô5</v>
          </cell>
          <cell r="G4976" t="str">
            <v xml:space="preserve"> </v>
          </cell>
          <cell r="H4976" t="str">
            <v>B</v>
          </cell>
        </row>
        <row r="4977">
          <cell r="B4977" t="str">
            <v>14D2050070</v>
          </cell>
          <cell r="C4977" t="str">
            <v xml:space="preserve">Phạm Đình  </v>
          </cell>
          <cell r="D4977" t="str">
            <v>Duy</v>
          </cell>
          <cell r="E4977" t="str">
            <v>19.03.93</v>
          </cell>
          <cell r="F4977" t="str">
            <v>14CĐ-Ô5</v>
          </cell>
          <cell r="G4977" t="str">
            <v xml:space="preserve"> </v>
          </cell>
          <cell r="H4977" t="str">
            <v>B</v>
          </cell>
        </row>
        <row r="4978">
          <cell r="B4978" t="str">
            <v>14D2050075</v>
          </cell>
          <cell r="C4978" t="str">
            <v xml:space="preserve">Hồ Tấn  </v>
          </cell>
          <cell r="D4978" t="str">
            <v>Đạt</v>
          </cell>
          <cell r="E4978" t="str">
            <v>24.08.94</v>
          </cell>
          <cell r="F4978" t="str">
            <v>14CĐ-Ô5</v>
          </cell>
          <cell r="G4978" t="str">
            <v xml:space="preserve"> </v>
          </cell>
          <cell r="H4978" t="str">
            <v>B</v>
          </cell>
        </row>
        <row r="4979">
          <cell r="B4979" t="str">
            <v>14D2050080</v>
          </cell>
          <cell r="C4979" t="str">
            <v xml:space="preserve">Đinh Ren  </v>
          </cell>
          <cell r="D4979" t="str">
            <v>Đi</v>
          </cell>
          <cell r="E4979" t="str">
            <v>04.08.96</v>
          </cell>
          <cell r="F4979" t="str">
            <v>14CĐ-Ô5</v>
          </cell>
          <cell r="G4979" t="str">
            <v xml:space="preserve"> </v>
          </cell>
          <cell r="H4979" t="str">
            <v>B</v>
          </cell>
        </row>
        <row r="4980">
          <cell r="B4980" t="str">
            <v>14D2050264</v>
          </cell>
          <cell r="C4980" t="str">
            <v>Trương Công Bảo</v>
          </cell>
          <cell r="D4980" t="str">
            <v>Định</v>
          </cell>
          <cell r="E4980" t="str">
            <v>06.04.96</v>
          </cell>
          <cell r="F4980" t="str">
            <v>14CĐ-Ô5</v>
          </cell>
          <cell r="G4980" t="str">
            <v xml:space="preserve"> </v>
          </cell>
          <cell r="H4980" t="str">
            <v>B</v>
          </cell>
        </row>
        <row r="4981">
          <cell r="B4981" t="str">
            <v>14D2050085</v>
          </cell>
          <cell r="C4981" t="str">
            <v xml:space="preserve">Trần Văn Chốn </v>
          </cell>
          <cell r="D4981" t="str">
            <v>Em</v>
          </cell>
          <cell r="E4981" t="str">
            <v>12.11.93</v>
          </cell>
          <cell r="F4981" t="str">
            <v>14CĐ-Ô5</v>
          </cell>
          <cell r="G4981" t="str">
            <v xml:space="preserve"> </v>
          </cell>
          <cell r="H4981" t="str">
            <v>B</v>
          </cell>
        </row>
        <row r="4982">
          <cell r="B4982" t="str">
            <v>14D2050090</v>
          </cell>
          <cell r="C4982" t="str">
            <v xml:space="preserve">Nguyễn Thanh  </v>
          </cell>
          <cell r="D4982" t="str">
            <v>Hải</v>
          </cell>
          <cell r="E4982" t="str">
            <v>07.07.96</v>
          </cell>
          <cell r="F4982" t="str">
            <v>14CĐ-Ô5</v>
          </cell>
          <cell r="G4982" t="str">
            <v xml:space="preserve"> </v>
          </cell>
          <cell r="H4982" t="str">
            <v>B</v>
          </cell>
        </row>
        <row r="4983">
          <cell r="B4983" t="str">
            <v>14D2050095</v>
          </cell>
          <cell r="C4983" t="str">
            <v xml:space="preserve">Hồ Đắc  </v>
          </cell>
          <cell r="D4983" t="str">
            <v>Hiếu</v>
          </cell>
          <cell r="E4983" t="str">
            <v>09.01.96</v>
          </cell>
          <cell r="F4983" t="str">
            <v>14CĐ-Ô5</v>
          </cell>
          <cell r="G4983" t="str">
            <v xml:space="preserve"> </v>
          </cell>
          <cell r="H4983" t="str">
            <v>B</v>
          </cell>
        </row>
        <row r="4984">
          <cell r="B4984" t="str">
            <v>14D2050100</v>
          </cell>
          <cell r="C4984" t="str">
            <v xml:space="preserve">Đỗ Phi  </v>
          </cell>
          <cell r="D4984" t="str">
            <v>Hổ</v>
          </cell>
          <cell r="E4984" t="str">
            <v>14.06.96</v>
          </cell>
          <cell r="F4984" t="str">
            <v>14CĐ-Ô5</v>
          </cell>
          <cell r="G4984" t="str">
            <v xml:space="preserve"> </v>
          </cell>
          <cell r="H4984" t="str">
            <v>B</v>
          </cell>
        </row>
        <row r="4985">
          <cell r="B4985" t="str">
            <v>14D2050105</v>
          </cell>
          <cell r="C4985" t="str">
            <v xml:space="preserve">Trần Văn  </v>
          </cell>
          <cell r="D4985" t="str">
            <v>Hùng</v>
          </cell>
          <cell r="E4985" t="str">
            <v>21.08.95</v>
          </cell>
          <cell r="F4985" t="str">
            <v>14CĐ-Ô5</v>
          </cell>
          <cell r="G4985" t="str">
            <v xml:space="preserve"> </v>
          </cell>
          <cell r="H4985" t="str">
            <v>B</v>
          </cell>
        </row>
        <row r="4986">
          <cell r="B4986" t="str">
            <v>14D2050106</v>
          </cell>
          <cell r="C4986" t="str">
            <v xml:space="preserve">Nguyễn Ngọc  </v>
          </cell>
          <cell r="D4986" t="str">
            <v>Hưởng</v>
          </cell>
          <cell r="E4986" t="str">
            <v>25.10.96</v>
          </cell>
          <cell r="F4986" t="str">
            <v>14CĐ-Ô5</v>
          </cell>
          <cell r="G4986" t="str">
            <v xml:space="preserve"> </v>
          </cell>
          <cell r="H4986" t="str">
            <v>B</v>
          </cell>
        </row>
        <row r="4987">
          <cell r="B4987" t="str">
            <v>14D2050110</v>
          </cell>
          <cell r="C4987" t="str">
            <v xml:space="preserve">Nguyễn Đình  </v>
          </cell>
          <cell r="D4987" t="str">
            <v>Huy</v>
          </cell>
          <cell r="E4987" t="str">
            <v>02.10.95</v>
          </cell>
          <cell r="F4987" t="str">
            <v>14CĐ-Ô5</v>
          </cell>
          <cell r="G4987" t="str">
            <v xml:space="preserve"> </v>
          </cell>
          <cell r="H4987" t="str">
            <v>B</v>
          </cell>
        </row>
        <row r="4988">
          <cell r="B4988" t="str">
            <v>14D2050111</v>
          </cell>
          <cell r="C4988" t="str">
            <v xml:space="preserve">Nguyễn Hồ Ngọc </v>
          </cell>
          <cell r="D4988" t="str">
            <v>Huy</v>
          </cell>
          <cell r="E4988" t="str">
            <v>02.02.96</v>
          </cell>
          <cell r="F4988" t="str">
            <v>14CĐ-Ô5</v>
          </cell>
          <cell r="G4988" t="str">
            <v xml:space="preserve"> </v>
          </cell>
          <cell r="H4988" t="str">
            <v>A</v>
          </cell>
        </row>
        <row r="4989">
          <cell r="B4989" t="str">
            <v>14D2050115</v>
          </cell>
          <cell r="C4989" t="str">
            <v xml:space="preserve">Dương Minh  </v>
          </cell>
          <cell r="D4989" t="str">
            <v>Kha</v>
          </cell>
          <cell r="E4989" t="str">
            <v>05.12.96</v>
          </cell>
          <cell r="F4989" t="str">
            <v>14CĐ-Ô5</v>
          </cell>
          <cell r="G4989" t="str">
            <v xml:space="preserve"> </v>
          </cell>
          <cell r="H4989" t="str">
            <v>B</v>
          </cell>
        </row>
        <row r="4990">
          <cell r="B4990" t="str">
            <v>14D2050120</v>
          </cell>
          <cell r="C4990" t="str">
            <v xml:space="preserve">Nguyễn Hoàng Phi </v>
          </cell>
          <cell r="D4990" t="str">
            <v>Khanh</v>
          </cell>
          <cell r="E4990" t="str">
            <v>16.12.96</v>
          </cell>
          <cell r="F4990" t="str">
            <v>14CĐ-Ô5</v>
          </cell>
          <cell r="G4990" t="str">
            <v xml:space="preserve"> </v>
          </cell>
          <cell r="H4990" t="str">
            <v>A</v>
          </cell>
        </row>
        <row r="4991">
          <cell r="B4991" t="str">
            <v>14D2050125</v>
          </cell>
          <cell r="C4991" t="str">
            <v xml:space="preserve">Nguyễn Tùng  </v>
          </cell>
          <cell r="D4991" t="str">
            <v>Lâm</v>
          </cell>
          <cell r="E4991" t="str">
            <v>26.12.92</v>
          </cell>
          <cell r="F4991" t="str">
            <v>14CĐ-Ô5</v>
          </cell>
          <cell r="G4991" t="str">
            <v xml:space="preserve"> </v>
          </cell>
          <cell r="H4991" t="str">
            <v>B</v>
          </cell>
        </row>
        <row r="4992">
          <cell r="B4992" t="str">
            <v>14D2050126</v>
          </cell>
          <cell r="C4992" t="str">
            <v xml:space="preserve">Phạm Thanh  </v>
          </cell>
          <cell r="D4992" t="str">
            <v>Lâm</v>
          </cell>
          <cell r="E4992" t="str">
            <v>06.03.94</v>
          </cell>
          <cell r="F4992" t="str">
            <v>14CĐ-Ô5</v>
          </cell>
          <cell r="H4992" t="str">
            <v>B</v>
          </cell>
        </row>
        <row r="4993">
          <cell r="B4993" t="str">
            <v>14D2050130</v>
          </cell>
          <cell r="C4993" t="str">
            <v xml:space="preserve">Nguyễn Đức  </v>
          </cell>
          <cell r="D4993" t="str">
            <v>Long</v>
          </cell>
          <cell r="E4993" t="str">
            <v>29.07.95</v>
          </cell>
          <cell r="F4993" t="str">
            <v>14CĐ-Ô5</v>
          </cell>
          <cell r="G4993" t="str">
            <v xml:space="preserve"> </v>
          </cell>
          <cell r="H4993" t="str">
            <v>B</v>
          </cell>
        </row>
        <row r="4994">
          <cell r="B4994" t="str">
            <v>14D2050135</v>
          </cell>
          <cell r="C4994" t="str">
            <v xml:space="preserve">Lại Hoàng  </v>
          </cell>
          <cell r="D4994" t="str">
            <v>Minh</v>
          </cell>
          <cell r="E4994" t="str">
            <v>03.10.95</v>
          </cell>
          <cell r="F4994" t="str">
            <v>14CĐ-Ô5</v>
          </cell>
          <cell r="G4994" t="str">
            <v xml:space="preserve"> </v>
          </cell>
          <cell r="H4994" t="str">
            <v>A</v>
          </cell>
        </row>
        <row r="4995">
          <cell r="B4995" t="str">
            <v>14D2050140</v>
          </cell>
          <cell r="C4995" t="str">
            <v>Phạm Nhựt</v>
          </cell>
          <cell r="D4995" t="str">
            <v>Nam</v>
          </cell>
          <cell r="E4995" t="str">
            <v>17.10.96</v>
          </cell>
          <cell r="F4995" t="str">
            <v>14CĐ-Ô5</v>
          </cell>
          <cell r="H4995" t="str">
            <v>B</v>
          </cell>
        </row>
        <row r="4996">
          <cell r="B4996" t="str">
            <v>14D2050141</v>
          </cell>
          <cell r="C4996" t="str">
            <v xml:space="preserve">Tô Vĩnh  </v>
          </cell>
          <cell r="D4996" t="str">
            <v>Nghi</v>
          </cell>
          <cell r="E4996" t="str">
            <v>14.04.96</v>
          </cell>
          <cell r="F4996" t="str">
            <v>14CĐ-Ô5</v>
          </cell>
          <cell r="G4996" t="str">
            <v xml:space="preserve"> </v>
          </cell>
          <cell r="H4996" t="str">
            <v>A</v>
          </cell>
        </row>
        <row r="4997">
          <cell r="B4997" t="str">
            <v>14D2050145</v>
          </cell>
          <cell r="C4997" t="str">
            <v xml:space="preserve">Nguyễn Minh  </v>
          </cell>
          <cell r="D4997" t="str">
            <v>Ngọc</v>
          </cell>
          <cell r="E4997" t="str">
            <v>28.05.95</v>
          </cell>
          <cell r="F4997" t="str">
            <v>14CĐ-Ô5</v>
          </cell>
          <cell r="G4997" t="str">
            <v xml:space="preserve"> </v>
          </cell>
          <cell r="H4997" t="str">
            <v>B</v>
          </cell>
        </row>
        <row r="4998">
          <cell r="B4998" t="str">
            <v>14D2050150</v>
          </cell>
          <cell r="C4998" t="str">
            <v xml:space="preserve">Nguyễn Lữ Thành </v>
          </cell>
          <cell r="D4998" t="str">
            <v>Nhân</v>
          </cell>
          <cell r="E4998" t="str">
            <v>09.08.96</v>
          </cell>
          <cell r="F4998" t="str">
            <v>14CĐ-Ô5</v>
          </cell>
          <cell r="G4998" t="str">
            <v xml:space="preserve"> </v>
          </cell>
          <cell r="H4998" t="str">
            <v>A</v>
          </cell>
        </row>
        <row r="4999">
          <cell r="B4999" t="str">
            <v>14D2050155</v>
          </cell>
          <cell r="C4999" t="str">
            <v xml:space="preserve">Trịnh Minh  </v>
          </cell>
          <cell r="D4999" t="str">
            <v>Nhiên</v>
          </cell>
          <cell r="E4999" t="str">
            <v>07.07.96</v>
          </cell>
          <cell r="F4999" t="str">
            <v>14CĐ-Ô5</v>
          </cell>
          <cell r="G4999" t="str">
            <v xml:space="preserve"> </v>
          </cell>
          <cell r="H4999" t="str">
            <v>A</v>
          </cell>
        </row>
        <row r="5000">
          <cell r="B5000" t="str">
            <v>14D2050160</v>
          </cell>
          <cell r="C5000" t="str">
            <v xml:space="preserve">Lâm Gia  </v>
          </cell>
          <cell r="D5000" t="str">
            <v>Phú</v>
          </cell>
          <cell r="E5000" t="str">
            <v>21.04.96</v>
          </cell>
          <cell r="F5000" t="str">
            <v>14CĐ-Ô5</v>
          </cell>
          <cell r="G5000" t="str">
            <v xml:space="preserve"> </v>
          </cell>
          <cell r="H5000" t="str">
            <v>B</v>
          </cell>
        </row>
        <row r="5001">
          <cell r="B5001" t="str">
            <v>14D2050165</v>
          </cell>
          <cell r="C5001" t="str">
            <v xml:space="preserve">Phan Anh  </v>
          </cell>
          <cell r="D5001" t="str">
            <v>Phúc</v>
          </cell>
          <cell r="E5001" t="str">
            <v>22.12.94</v>
          </cell>
          <cell r="F5001" t="str">
            <v>14CĐ-Ô5</v>
          </cell>
          <cell r="G5001" t="str">
            <v xml:space="preserve"> </v>
          </cell>
          <cell r="H5001" t="str">
            <v>B</v>
          </cell>
        </row>
        <row r="5002">
          <cell r="B5002" t="str">
            <v>14D2050293</v>
          </cell>
          <cell r="C5002" t="str">
            <v>Nguyễn Phạm Minh</v>
          </cell>
          <cell r="D5002" t="str">
            <v>Quang</v>
          </cell>
          <cell r="E5002" t="str">
            <v>09.09.95</v>
          </cell>
          <cell r="F5002" t="str">
            <v>14CĐ-Ô5</v>
          </cell>
          <cell r="H5002" t="str">
            <v>B</v>
          </cell>
        </row>
        <row r="5003">
          <cell r="B5003" t="str">
            <v>14D2050170</v>
          </cell>
          <cell r="C5003" t="str">
            <v xml:space="preserve">Phạm Trung  </v>
          </cell>
          <cell r="D5003" t="str">
            <v>Quí</v>
          </cell>
          <cell r="E5003" t="str">
            <v>21.05.96</v>
          </cell>
          <cell r="F5003" t="str">
            <v>14CĐ-Ô5</v>
          </cell>
          <cell r="G5003" t="str">
            <v xml:space="preserve"> </v>
          </cell>
          <cell r="H5003" t="str">
            <v>A</v>
          </cell>
        </row>
        <row r="5004">
          <cell r="B5004" t="str">
            <v>14D2050171</v>
          </cell>
          <cell r="C5004" t="str">
            <v xml:space="preserve">Ngô Thanh  </v>
          </cell>
          <cell r="D5004" t="str">
            <v>Quý</v>
          </cell>
          <cell r="E5004" t="str">
            <v>15.01.96</v>
          </cell>
          <cell r="F5004" t="str">
            <v>14CĐ-Ô5</v>
          </cell>
          <cell r="G5004" t="str">
            <v xml:space="preserve"> </v>
          </cell>
          <cell r="H5004" t="str">
            <v>B</v>
          </cell>
          <cell r="I5004" t="str">
            <v>con TB 2/4</v>
          </cell>
        </row>
        <row r="5005">
          <cell r="B5005" t="str">
            <v>14D2050175</v>
          </cell>
          <cell r="C5005" t="str">
            <v>Nguyễn Đình</v>
          </cell>
          <cell r="D5005" t="str">
            <v>Sang</v>
          </cell>
          <cell r="E5005" t="str">
            <v>01.06.96</v>
          </cell>
          <cell r="F5005" t="str">
            <v>14CĐ-Ô5</v>
          </cell>
          <cell r="H5005" t="str">
            <v>B</v>
          </cell>
        </row>
        <row r="5006">
          <cell r="B5006" t="str">
            <v>14D2050176</v>
          </cell>
          <cell r="C5006" t="str">
            <v xml:space="preserve">Phạm Đình  </v>
          </cell>
          <cell r="D5006" t="str">
            <v>Sang</v>
          </cell>
          <cell r="E5006" t="str">
            <v>30.11.96</v>
          </cell>
          <cell r="F5006" t="str">
            <v>14CĐ-Ô5</v>
          </cell>
          <cell r="G5006" t="str">
            <v xml:space="preserve"> </v>
          </cell>
          <cell r="H5006" t="str">
            <v>B</v>
          </cell>
        </row>
        <row r="5007">
          <cell r="B5007" t="str">
            <v>14D2050180</v>
          </cell>
          <cell r="C5007" t="str">
            <v xml:space="preserve">Hoàng Đình  </v>
          </cell>
          <cell r="D5007" t="str">
            <v>Sỷ</v>
          </cell>
          <cell r="E5007" t="str">
            <v>10.09.96</v>
          </cell>
          <cell r="F5007" t="str">
            <v>14CĐ-Ô5</v>
          </cell>
          <cell r="G5007" t="str">
            <v xml:space="preserve"> </v>
          </cell>
          <cell r="H5007" t="str">
            <v>B</v>
          </cell>
        </row>
        <row r="5008">
          <cell r="B5008" t="str">
            <v>14D2050185</v>
          </cell>
          <cell r="C5008" t="str">
            <v xml:space="preserve">Nguyễn Quốc  </v>
          </cell>
          <cell r="D5008" t="str">
            <v>Tân</v>
          </cell>
          <cell r="E5008" t="str">
            <v>08.06.96</v>
          </cell>
          <cell r="F5008" t="str">
            <v>14CĐ-Ô5</v>
          </cell>
          <cell r="G5008" t="str">
            <v xml:space="preserve"> </v>
          </cell>
          <cell r="H5008" t="str">
            <v>B</v>
          </cell>
        </row>
        <row r="5009">
          <cell r="B5009" t="str">
            <v>14D2050190</v>
          </cell>
          <cell r="C5009" t="str">
            <v xml:space="preserve">Nguyễn Văn  </v>
          </cell>
          <cell r="D5009" t="str">
            <v>Thắng</v>
          </cell>
          <cell r="E5009" t="str">
            <v>14.12.95</v>
          </cell>
          <cell r="F5009" t="str">
            <v>14CĐ-Ô5</v>
          </cell>
          <cell r="G5009" t="str">
            <v xml:space="preserve"> </v>
          </cell>
          <cell r="H5009" t="str">
            <v>B</v>
          </cell>
        </row>
        <row r="5010">
          <cell r="B5010" t="str">
            <v>14D2050195</v>
          </cell>
          <cell r="C5010" t="str">
            <v xml:space="preserve">Nguyễn Nhật  </v>
          </cell>
          <cell r="D5010" t="str">
            <v>Thành</v>
          </cell>
          <cell r="E5010" t="str">
            <v>05.01.95</v>
          </cell>
          <cell r="F5010" t="str">
            <v>14CĐ-Ô5</v>
          </cell>
          <cell r="H5010" t="str">
            <v>B</v>
          </cell>
        </row>
        <row r="5011">
          <cell r="B5011" t="str">
            <v>14D2050200</v>
          </cell>
          <cell r="C5011" t="str">
            <v xml:space="preserve">Hà Triều Quốc </v>
          </cell>
          <cell r="D5011" t="str">
            <v>Thịnh</v>
          </cell>
          <cell r="E5011" t="str">
            <v>28.12.96</v>
          </cell>
          <cell r="F5011" t="str">
            <v>14CĐ-Ô5</v>
          </cell>
          <cell r="G5011" t="str">
            <v xml:space="preserve"> </v>
          </cell>
          <cell r="H5011" t="str">
            <v>A</v>
          </cell>
        </row>
        <row r="5012">
          <cell r="B5012" t="str">
            <v>14D2050205</v>
          </cell>
          <cell r="C5012" t="str">
            <v xml:space="preserve">Nguyễn Tấn Thanh </v>
          </cell>
          <cell r="D5012" t="str">
            <v>Thương</v>
          </cell>
          <cell r="E5012" t="str">
            <v>11.07.96</v>
          </cell>
          <cell r="F5012" t="str">
            <v>14CĐ-Ô5</v>
          </cell>
          <cell r="G5012" t="str">
            <v xml:space="preserve"> </v>
          </cell>
          <cell r="H5012" t="str">
            <v>B</v>
          </cell>
        </row>
        <row r="5013">
          <cell r="B5013" t="str">
            <v>14D2050210</v>
          </cell>
          <cell r="C5013" t="str">
            <v xml:space="preserve">Võ Văn  </v>
          </cell>
          <cell r="D5013" t="str">
            <v>Tiến</v>
          </cell>
          <cell r="E5013" t="str">
            <v>12.06.96</v>
          </cell>
          <cell r="F5013" t="str">
            <v>14CĐ-Ô5</v>
          </cell>
          <cell r="G5013" t="str">
            <v xml:space="preserve"> </v>
          </cell>
          <cell r="H5013" t="str">
            <v>B</v>
          </cell>
        </row>
        <row r="5014">
          <cell r="B5014" t="str">
            <v>14D2050215</v>
          </cell>
          <cell r="C5014" t="str">
            <v xml:space="preserve">Bùi Văn  </v>
          </cell>
          <cell r="D5014" t="str">
            <v>Toàn</v>
          </cell>
          <cell r="E5014" t="str">
            <v>02.02.96</v>
          </cell>
          <cell r="F5014" t="str">
            <v>14CĐ-Ô5</v>
          </cell>
          <cell r="G5014" t="str">
            <v xml:space="preserve"> </v>
          </cell>
          <cell r="H5014" t="str">
            <v>B</v>
          </cell>
        </row>
        <row r="5015">
          <cell r="B5015" t="str">
            <v>14D2050216</v>
          </cell>
          <cell r="C5015" t="str">
            <v xml:space="preserve">Nguyễn Văn  </v>
          </cell>
          <cell r="D5015" t="str">
            <v>Toàn</v>
          </cell>
          <cell r="E5015" t="str">
            <v>22.01.96</v>
          </cell>
          <cell r="F5015" t="str">
            <v>14CĐ-Ô5</v>
          </cell>
          <cell r="G5015" t="str">
            <v xml:space="preserve"> </v>
          </cell>
          <cell r="H5015" t="str">
            <v>B</v>
          </cell>
        </row>
        <row r="5016">
          <cell r="B5016" t="str">
            <v>14D2050220</v>
          </cell>
          <cell r="C5016" t="str">
            <v xml:space="preserve">Hồ Văn  </v>
          </cell>
          <cell r="D5016" t="str">
            <v>Trí</v>
          </cell>
          <cell r="E5016" t="str">
            <v>09.01.96</v>
          </cell>
          <cell r="F5016" t="str">
            <v>14CĐ-Ô5</v>
          </cell>
          <cell r="G5016" t="str">
            <v xml:space="preserve"> </v>
          </cell>
          <cell r="H5016" t="str">
            <v>B</v>
          </cell>
        </row>
        <row r="5017">
          <cell r="B5017" t="str">
            <v>14D2050225</v>
          </cell>
          <cell r="C5017" t="str">
            <v xml:space="preserve">Hoàng Đình  </v>
          </cell>
          <cell r="D5017" t="str">
            <v>Trình</v>
          </cell>
          <cell r="E5017" t="str">
            <v>26.06.96</v>
          </cell>
          <cell r="F5017" t="str">
            <v>14CĐ-Ô5</v>
          </cell>
          <cell r="G5017" t="str">
            <v xml:space="preserve"> </v>
          </cell>
          <cell r="H5017" t="str">
            <v>A</v>
          </cell>
        </row>
        <row r="5018">
          <cell r="B5018" t="str">
            <v>14D2050271</v>
          </cell>
          <cell r="C5018" t="str">
            <v>Nguyễn Văn</v>
          </cell>
          <cell r="D5018" t="str">
            <v>Trọng</v>
          </cell>
          <cell r="E5018" t="str">
            <v>24.05.94</v>
          </cell>
          <cell r="F5018" t="str">
            <v>14CĐ-Ô5</v>
          </cell>
          <cell r="H5018" t="str">
            <v>A</v>
          </cell>
        </row>
        <row r="5019">
          <cell r="B5019" t="str">
            <v>14D2050230</v>
          </cell>
          <cell r="C5019" t="str">
            <v xml:space="preserve">Nguyễn Nhật  </v>
          </cell>
          <cell r="D5019" t="str">
            <v>Trường</v>
          </cell>
          <cell r="E5019" t="str">
            <v>05.11.96</v>
          </cell>
          <cell r="F5019" t="str">
            <v>14CĐ-Ô5</v>
          </cell>
          <cell r="G5019" t="str">
            <v xml:space="preserve"> </v>
          </cell>
          <cell r="H5019" t="str">
            <v>B</v>
          </cell>
        </row>
        <row r="5020">
          <cell r="B5020" t="str">
            <v>14D2050232</v>
          </cell>
          <cell r="C5020" t="str">
            <v xml:space="preserve">Nguyễn Xuân  </v>
          </cell>
          <cell r="D5020" t="str">
            <v>Trường</v>
          </cell>
          <cell r="E5020" t="str">
            <v>10.01.96</v>
          </cell>
          <cell r="F5020" t="str">
            <v>14CĐ-Ô5</v>
          </cell>
          <cell r="H5020" t="str">
            <v>B</v>
          </cell>
        </row>
        <row r="5021">
          <cell r="B5021" t="str">
            <v>14D2050288</v>
          </cell>
          <cell r="C5021" t="str">
            <v>Quách Khén</v>
          </cell>
          <cell r="D5021" t="str">
            <v>Trương</v>
          </cell>
          <cell r="E5021" t="str">
            <v>29.01.95</v>
          </cell>
          <cell r="F5021" t="str">
            <v>14CĐ-Ô5</v>
          </cell>
          <cell r="H5021" t="str">
            <v>B</v>
          </cell>
        </row>
        <row r="5022">
          <cell r="B5022" t="str">
            <v>14D2050235</v>
          </cell>
          <cell r="C5022" t="str">
            <v xml:space="preserve">Đặng Thanh  </v>
          </cell>
          <cell r="D5022" t="str">
            <v>Tuấn</v>
          </cell>
          <cell r="E5022" t="str">
            <v>18.07.96</v>
          </cell>
          <cell r="F5022" t="str">
            <v>14CĐ-Ô5</v>
          </cell>
          <cell r="G5022" t="str">
            <v xml:space="preserve"> </v>
          </cell>
          <cell r="H5022" t="str">
            <v>B</v>
          </cell>
        </row>
        <row r="5023">
          <cell r="B5023" t="str">
            <v>14D2050283</v>
          </cell>
          <cell r="C5023" t="str">
            <v xml:space="preserve">Nguyễn Chánh  </v>
          </cell>
          <cell r="D5023" t="str">
            <v>Tuấn</v>
          </cell>
          <cell r="E5023" t="str">
            <v>10.04.96</v>
          </cell>
          <cell r="F5023" t="str">
            <v>14CĐ-Ô5</v>
          </cell>
          <cell r="G5023" t="str">
            <v xml:space="preserve"> </v>
          </cell>
          <cell r="H5023" t="str">
            <v>B</v>
          </cell>
        </row>
        <row r="5024">
          <cell r="B5024" t="str">
            <v>14D2050240</v>
          </cell>
          <cell r="C5024" t="str">
            <v>Vũ Hữu</v>
          </cell>
          <cell r="D5024" t="str">
            <v>Tuấn</v>
          </cell>
          <cell r="E5024" t="str">
            <v>10.12.96</v>
          </cell>
          <cell r="F5024" t="str">
            <v>14CĐ-Ô5</v>
          </cell>
          <cell r="H5024" t="str">
            <v>B</v>
          </cell>
        </row>
        <row r="5025">
          <cell r="B5025" t="str">
            <v>14D2050245</v>
          </cell>
          <cell r="C5025" t="str">
            <v xml:space="preserve">Trần Thanh  </v>
          </cell>
          <cell r="D5025" t="str">
            <v>Tùng</v>
          </cell>
          <cell r="E5025" t="str">
            <v>11.07.95</v>
          </cell>
          <cell r="F5025" t="str">
            <v>14CĐ-Ô5</v>
          </cell>
          <cell r="G5025" t="str">
            <v xml:space="preserve"> </v>
          </cell>
          <cell r="H5025" t="str">
            <v>B</v>
          </cell>
        </row>
        <row r="5026">
          <cell r="B5026" t="str">
            <v>14D2050249</v>
          </cell>
          <cell r="C5026" t="str">
            <v>Hồ Hữu</v>
          </cell>
          <cell r="D5026" t="str">
            <v>Việt</v>
          </cell>
          <cell r="E5026" t="str">
            <v>20.04.95</v>
          </cell>
          <cell r="F5026" t="str">
            <v>14CĐ-Ô5</v>
          </cell>
          <cell r="H5026" t="str">
            <v>B</v>
          </cell>
        </row>
        <row r="5027">
          <cell r="B5027" t="str">
            <v>14D2050254</v>
          </cell>
          <cell r="C5027" t="str">
            <v xml:space="preserve">Đỗ Trần Anh </v>
          </cell>
          <cell r="D5027" t="str">
            <v>Vũ</v>
          </cell>
          <cell r="E5027" t="str">
            <v>05.06.94</v>
          </cell>
          <cell r="F5027" t="str">
            <v>14CĐ-Ô5</v>
          </cell>
          <cell r="G5027" t="str">
            <v xml:space="preserve"> </v>
          </cell>
          <cell r="H5027" t="str">
            <v>A</v>
          </cell>
        </row>
        <row r="5028">
          <cell r="B5028" t="str">
            <v>14D2050273</v>
          </cell>
          <cell r="C5028" t="str">
            <v>Lê Thái</v>
          </cell>
          <cell r="D5028" t="str">
            <v>Vương</v>
          </cell>
          <cell r="E5028" t="str">
            <v>27.02.95</v>
          </cell>
          <cell r="F5028" t="str">
            <v>14CĐ-Ô5</v>
          </cell>
          <cell r="H5028" t="str">
            <v>B</v>
          </cell>
        </row>
        <row r="5029">
          <cell r="B5029" t="str">
            <v>14D2040010</v>
          </cell>
          <cell r="C5029" t="str">
            <v xml:space="preserve">Ngô Ngọc Thúy </v>
          </cell>
          <cell r="D5029" t="str">
            <v>An</v>
          </cell>
          <cell r="E5029" t="str">
            <v>17.09.96</v>
          </cell>
          <cell r="F5029" t="str">
            <v>14CĐ-M1</v>
          </cell>
          <cell r="G5029" t="str">
            <v>Nữ</v>
          </cell>
          <cell r="H5029" t="str">
            <v>B</v>
          </cell>
        </row>
        <row r="5030">
          <cell r="B5030" t="str">
            <v>14D2040011</v>
          </cell>
          <cell r="C5030" t="str">
            <v xml:space="preserve">Nguyễn Thị Phương </v>
          </cell>
          <cell r="D5030" t="str">
            <v>Diễm</v>
          </cell>
          <cell r="E5030" t="str">
            <v>27.10.95</v>
          </cell>
          <cell r="F5030" t="str">
            <v>14CĐ-M1</v>
          </cell>
          <cell r="G5030" t="str">
            <v>Nữ</v>
          </cell>
          <cell r="H5030" t="str">
            <v>B</v>
          </cell>
        </row>
        <row r="5031">
          <cell r="B5031" t="str">
            <v>14D2040012</v>
          </cell>
          <cell r="C5031" t="str">
            <v xml:space="preserve">Nguyễn Thị Thu </v>
          </cell>
          <cell r="D5031" t="str">
            <v>Hà</v>
          </cell>
          <cell r="E5031" t="str">
            <v>12.05.95</v>
          </cell>
          <cell r="F5031" t="str">
            <v>14CĐ-M1</v>
          </cell>
          <cell r="G5031" t="str">
            <v>Nữ</v>
          </cell>
          <cell r="H5031" t="str">
            <v>B</v>
          </cell>
          <cell r="I5031" t="str">
            <v>LPKL</v>
          </cell>
        </row>
        <row r="5032">
          <cell r="B5032" t="str">
            <v>14D2040013</v>
          </cell>
          <cell r="C5032" t="str">
            <v xml:space="preserve">Phạm Thị Thanh </v>
          </cell>
          <cell r="D5032" t="str">
            <v>Hằng</v>
          </cell>
          <cell r="E5032" t="str">
            <v>22.10.95</v>
          </cell>
          <cell r="F5032" t="str">
            <v>14CĐ-M1</v>
          </cell>
          <cell r="G5032" t="str">
            <v>Nữ</v>
          </cell>
          <cell r="H5032" t="str">
            <v>B</v>
          </cell>
        </row>
        <row r="5033">
          <cell r="B5033" t="str">
            <v>14D2040032</v>
          </cell>
          <cell r="C5033" t="str">
            <v>Trương Thị</v>
          </cell>
          <cell r="D5033" t="str">
            <v>Hằng</v>
          </cell>
          <cell r="E5033" t="str">
            <v>23.11.96</v>
          </cell>
          <cell r="F5033" t="str">
            <v>14CĐ-M1</v>
          </cell>
          <cell r="G5033" t="str">
            <v>Nữ</v>
          </cell>
          <cell r="H5033" t="str">
            <v>B</v>
          </cell>
        </row>
        <row r="5034">
          <cell r="B5034" t="str">
            <v>14D2040014</v>
          </cell>
          <cell r="C5034" t="str">
            <v xml:space="preserve">Lâm Thanh  </v>
          </cell>
          <cell r="D5034" t="str">
            <v>Hảo</v>
          </cell>
          <cell r="E5034" t="str">
            <v>29.09.96</v>
          </cell>
          <cell r="F5034" t="str">
            <v>14CĐ-M1</v>
          </cell>
          <cell r="G5034" t="str">
            <v>Nữ</v>
          </cell>
          <cell r="H5034" t="str">
            <v>B</v>
          </cell>
        </row>
        <row r="5035">
          <cell r="B5035" t="str">
            <v>14D2040001</v>
          </cell>
          <cell r="C5035" t="str">
            <v>Phạm Thị</v>
          </cell>
          <cell r="D5035" t="str">
            <v>Hiếu</v>
          </cell>
          <cell r="E5035" t="str">
            <v>01.08.96</v>
          </cell>
          <cell r="F5035" t="str">
            <v>14CĐ-M1</v>
          </cell>
          <cell r="G5035" t="str">
            <v>Nữ</v>
          </cell>
          <cell r="H5035" t="str">
            <v>B</v>
          </cell>
        </row>
        <row r="5036">
          <cell r="B5036" t="str">
            <v>14D2040015</v>
          </cell>
          <cell r="C5036" t="str">
            <v xml:space="preserve">Nguyễn Thị Thu </v>
          </cell>
          <cell r="D5036" t="str">
            <v>Hồng</v>
          </cell>
          <cell r="E5036" t="str">
            <v>01.06.95</v>
          </cell>
          <cell r="F5036" t="str">
            <v>14CĐ-M1</v>
          </cell>
          <cell r="G5036" t="str">
            <v>Nữ</v>
          </cell>
          <cell r="H5036" t="str">
            <v>B</v>
          </cell>
        </row>
        <row r="5037">
          <cell r="B5037" t="str">
            <v>14D2040033</v>
          </cell>
          <cell r="C5037" t="str">
            <v>Đỗ Thị Cẩm</v>
          </cell>
          <cell r="D5037" t="str">
            <v>Hương</v>
          </cell>
          <cell r="E5037" t="str">
            <v>10.12.95</v>
          </cell>
          <cell r="F5037" t="str">
            <v>14CĐ-M1</v>
          </cell>
          <cell r="G5037" t="str">
            <v>Nữ</v>
          </cell>
          <cell r="H5037" t="str">
            <v>B</v>
          </cell>
        </row>
        <row r="5038">
          <cell r="B5038" t="str">
            <v>14D2040016</v>
          </cell>
          <cell r="C5038" t="str">
            <v>Huỳnh Ngọc Lan</v>
          </cell>
          <cell r="D5038" t="str">
            <v>Hương</v>
          </cell>
          <cell r="E5038" t="str">
            <v>20.08.96</v>
          </cell>
          <cell r="F5038" t="str">
            <v>14CĐ-M1</v>
          </cell>
          <cell r="G5038" t="str">
            <v>Nữ</v>
          </cell>
          <cell r="H5038" t="str">
            <v>B</v>
          </cell>
        </row>
        <row r="5039">
          <cell r="B5039" t="str">
            <v>14D2040017</v>
          </cell>
          <cell r="C5039" t="str">
            <v xml:space="preserve">Lại Thị Tuyết </v>
          </cell>
          <cell r="D5039" t="str">
            <v>Hương</v>
          </cell>
          <cell r="E5039" t="str">
            <v>11.07.96</v>
          </cell>
          <cell r="F5039" t="str">
            <v>14CĐ-M1</v>
          </cell>
          <cell r="G5039" t="str">
            <v>Nữ</v>
          </cell>
          <cell r="H5039" t="str">
            <v>B</v>
          </cell>
        </row>
        <row r="5040">
          <cell r="B5040" t="str">
            <v>14D2040018</v>
          </cell>
          <cell r="C5040" t="str">
            <v xml:space="preserve">Nguyễn Thu  </v>
          </cell>
          <cell r="D5040" t="str">
            <v>Hương</v>
          </cell>
          <cell r="E5040" t="str">
            <v>25.07.96</v>
          </cell>
          <cell r="F5040" t="str">
            <v>14CĐ-M1</v>
          </cell>
          <cell r="G5040" t="str">
            <v>Nữ</v>
          </cell>
          <cell r="H5040" t="str">
            <v>B</v>
          </cell>
        </row>
        <row r="5041">
          <cell r="B5041" t="str">
            <v>14D2040002</v>
          </cell>
          <cell r="C5041" t="str">
            <v>Phạm Thị Mỹ</v>
          </cell>
          <cell r="D5041" t="str">
            <v>Huyền</v>
          </cell>
          <cell r="E5041" t="str">
            <v>01.12.96</v>
          </cell>
          <cell r="F5041" t="str">
            <v>14CĐ-M1</v>
          </cell>
          <cell r="G5041" t="str">
            <v>Nữ</v>
          </cell>
          <cell r="H5041" t="str">
            <v>A</v>
          </cell>
        </row>
        <row r="5042">
          <cell r="B5042" t="str">
            <v>14D2040019</v>
          </cell>
          <cell r="C5042" t="str">
            <v xml:space="preserve">Võ Thị Thúy </v>
          </cell>
          <cell r="D5042" t="str">
            <v>Kiều</v>
          </cell>
          <cell r="E5042" t="str">
            <v>02.06.95</v>
          </cell>
          <cell r="F5042" t="str">
            <v>14CĐ-M1</v>
          </cell>
          <cell r="G5042" t="str">
            <v>Nữ</v>
          </cell>
          <cell r="H5042" t="str">
            <v>B</v>
          </cell>
        </row>
        <row r="5043">
          <cell r="B5043" t="str">
            <v>14D2040020</v>
          </cell>
          <cell r="C5043" t="str">
            <v xml:space="preserve">Nguyễn Thị  </v>
          </cell>
          <cell r="D5043" t="str">
            <v>Lài</v>
          </cell>
          <cell r="E5043" t="str">
            <v>20.09.96</v>
          </cell>
          <cell r="F5043" t="str">
            <v>14CĐ-M1</v>
          </cell>
          <cell r="G5043" t="str">
            <v>Nữ</v>
          </cell>
          <cell r="H5043" t="str">
            <v>B</v>
          </cell>
        </row>
        <row r="5044">
          <cell r="B5044" t="str">
            <v>14D2040021</v>
          </cell>
          <cell r="C5044" t="str">
            <v>Nguyễn Thị Thùy</v>
          </cell>
          <cell r="D5044" t="str">
            <v>Linh</v>
          </cell>
          <cell r="E5044" t="str">
            <v>17.09.96</v>
          </cell>
          <cell r="F5044" t="str">
            <v>14CĐ-M1</v>
          </cell>
          <cell r="G5044" t="str">
            <v>Nữ</v>
          </cell>
          <cell r="H5044" t="str">
            <v>B</v>
          </cell>
        </row>
        <row r="5045">
          <cell r="B5045" t="str">
            <v>14D2040022</v>
          </cell>
          <cell r="C5045" t="str">
            <v xml:space="preserve">Phan Thị Tuyết </v>
          </cell>
          <cell r="D5045" t="str">
            <v>Mai</v>
          </cell>
          <cell r="E5045" t="str">
            <v>19.09.96</v>
          </cell>
          <cell r="F5045" t="str">
            <v>14CĐ-M1</v>
          </cell>
          <cell r="G5045" t="str">
            <v>Nữ</v>
          </cell>
          <cell r="H5045" t="str">
            <v>B</v>
          </cell>
        </row>
        <row r="5046">
          <cell r="B5046" t="str">
            <v>14D2040003</v>
          </cell>
          <cell r="C5046" t="str">
            <v>Nguyễn Thị</v>
          </cell>
          <cell r="D5046" t="str">
            <v>Mến</v>
          </cell>
          <cell r="E5046" t="str">
            <v>18.12.96</v>
          </cell>
          <cell r="F5046" t="str">
            <v>14CĐ-M1</v>
          </cell>
          <cell r="G5046" t="str">
            <v>Nữ</v>
          </cell>
          <cell r="H5046" t="str">
            <v>B</v>
          </cell>
        </row>
        <row r="5047">
          <cell r="B5047" t="str">
            <v>14D2040004</v>
          </cell>
          <cell r="C5047" t="str">
            <v>Võ Thị Hà</v>
          </cell>
          <cell r="D5047" t="str">
            <v>Mi</v>
          </cell>
          <cell r="E5047" t="str">
            <v>24.06.95</v>
          </cell>
          <cell r="F5047" t="str">
            <v>14CĐ-M1</v>
          </cell>
          <cell r="G5047" t="str">
            <v>Nữ</v>
          </cell>
          <cell r="H5047" t="str">
            <v>A</v>
          </cell>
          <cell r="I5047" t="str">
            <v>LPHT</v>
          </cell>
        </row>
        <row r="5048">
          <cell r="B5048">
            <v>14001113</v>
          </cell>
          <cell r="C5048" t="str">
            <v xml:space="preserve">Lê Thị Bích </v>
          </cell>
          <cell r="D5048" t="str">
            <v>Ngoan</v>
          </cell>
          <cell r="E5048" t="str">
            <v>06.05.96</v>
          </cell>
          <cell r="F5048" t="str">
            <v>14CĐ-M1</v>
          </cell>
          <cell r="G5048" t="str">
            <v>Nữ</v>
          </cell>
          <cell r="H5048" t="str">
            <v>B</v>
          </cell>
        </row>
        <row r="5049">
          <cell r="B5049" t="str">
            <v>14D2040005</v>
          </cell>
          <cell r="C5049" t="str">
            <v>Huỳnh Thị Tường</v>
          </cell>
          <cell r="D5049" t="str">
            <v>Nhi</v>
          </cell>
          <cell r="E5049" t="str">
            <v>20.01.96</v>
          </cell>
          <cell r="F5049" t="str">
            <v>14CĐ-M1</v>
          </cell>
          <cell r="G5049" t="str">
            <v>Nữ</v>
          </cell>
          <cell r="H5049" t="str">
            <v>B</v>
          </cell>
        </row>
        <row r="5050">
          <cell r="B5050" t="str">
            <v>14D2040024</v>
          </cell>
          <cell r="C5050" t="str">
            <v xml:space="preserve">Lê Thị Yến </v>
          </cell>
          <cell r="D5050" t="str">
            <v>Nhi</v>
          </cell>
          <cell r="E5050" t="str">
            <v>18.09.96</v>
          </cell>
          <cell r="F5050" t="str">
            <v>14CĐ-M1</v>
          </cell>
          <cell r="G5050" t="str">
            <v>Nữ</v>
          </cell>
          <cell r="H5050" t="str">
            <v>A</v>
          </cell>
        </row>
        <row r="5051">
          <cell r="B5051" t="str">
            <v>14D2040025</v>
          </cell>
          <cell r="C5051" t="str">
            <v>Trần Thị Ý</v>
          </cell>
          <cell r="D5051" t="str">
            <v>Nhi</v>
          </cell>
          <cell r="E5051" t="str">
            <v>26.04.96</v>
          </cell>
          <cell r="F5051" t="str">
            <v>14CĐ-M1</v>
          </cell>
          <cell r="G5051" t="str">
            <v>Nữ</v>
          </cell>
          <cell r="H5051" t="str">
            <v>B</v>
          </cell>
        </row>
        <row r="5052">
          <cell r="B5052">
            <v>14001117</v>
          </cell>
          <cell r="C5052" t="str">
            <v>Võ Thị Hồng</v>
          </cell>
          <cell r="D5052" t="str">
            <v>Nhiên</v>
          </cell>
          <cell r="E5052" t="str">
            <v>09.03.95</v>
          </cell>
          <cell r="F5052" t="str">
            <v>14CĐ-M1</v>
          </cell>
          <cell r="G5052" t="str">
            <v>Nữ</v>
          </cell>
          <cell r="H5052" t="str">
            <v>B</v>
          </cell>
          <cell r="I5052" t="str">
            <v>LT</v>
          </cell>
        </row>
        <row r="5053">
          <cell r="B5053">
            <v>14001118</v>
          </cell>
          <cell r="C5053" t="str">
            <v xml:space="preserve">Kiều Thanh  </v>
          </cell>
          <cell r="D5053" t="str">
            <v>Phú</v>
          </cell>
          <cell r="E5053" t="str">
            <v>04.06.96</v>
          </cell>
          <cell r="F5053" t="str">
            <v>14CĐ-M1</v>
          </cell>
          <cell r="G5053" t="str">
            <v xml:space="preserve"> </v>
          </cell>
          <cell r="H5053" t="str">
            <v>B</v>
          </cell>
        </row>
        <row r="5054">
          <cell r="B5054" t="str">
            <v>14D2040027</v>
          </cell>
          <cell r="C5054" t="str">
            <v xml:space="preserve">Phạm Thị Hồng </v>
          </cell>
          <cell r="D5054" t="str">
            <v>Quyên</v>
          </cell>
          <cell r="E5054" t="str">
            <v>04.03.96</v>
          </cell>
          <cell r="F5054" t="str">
            <v>14CĐ-M1</v>
          </cell>
          <cell r="G5054" t="str">
            <v>Nữ</v>
          </cell>
          <cell r="H5054" t="str">
            <v>B</v>
          </cell>
        </row>
        <row r="5055">
          <cell r="B5055" t="str">
            <v>14D2040028</v>
          </cell>
          <cell r="C5055" t="str">
            <v xml:space="preserve">Đặng Nguyễn Thúy </v>
          </cell>
          <cell r="D5055" t="str">
            <v>Quỳnh</v>
          </cell>
          <cell r="E5055" t="str">
            <v>18.10.95</v>
          </cell>
          <cell r="F5055" t="str">
            <v>14CĐ-M1</v>
          </cell>
          <cell r="G5055" t="str">
            <v>Nữ</v>
          </cell>
          <cell r="H5055" t="str">
            <v>B</v>
          </cell>
        </row>
        <row r="5056">
          <cell r="B5056">
            <v>14001121</v>
          </cell>
          <cell r="C5056" t="str">
            <v>Nguyễn Thị Mộng</v>
          </cell>
          <cell r="D5056" t="str">
            <v>Quỳnh</v>
          </cell>
          <cell r="E5056" t="str">
            <v>17.04.96</v>
          </cell>
          <cell r="F5056" t="str">
            <v>14CĐ-M1</v>
          </cell>
          <cell r="G5056" t="str">
            <v>Nữ</v>
          </cell>
          <cell r="H5056" t="str">
            <v>B</v>
          </cell>
          <cell r="I5056" t="str">
            <v xml:space="preserve">con TB 4/4 </v>
          </cell>
        </row>
        <row r="5057">
          <cell r="B5057" t="str">
            <v>14D2040007</v>
          </cell>
          <cell r="C5057" t="str">
            <v>Lê Thái</v>
          </cell>
          <cell r="D5057" t="str">
            <v>Song</v>
          </cell>
          <cell r="E5057" t="str">
            <v>04.06.96</v>
          </cell>
          <cell r="F5057" t="str">
            <v>14CĐ-M1</v>
          </cell>
          <cell r="G5057" t="str">
            <v xml:space="preserve"> </v>
          </cell>
          <cell r="H5057" t="str">
            <v>B</v>
          </cell>
        </row>
        <row r="5058">
          <cell r="B5058" t="str">
            <v>14D2040008</v>
          </cell>
          <cell r="C5058" t="str">
            <v>Phạm Thị Thu</v>
          </cell>
          <cell r="D5058" t="str">
            <v>Sương</v>
          </cell>
          <cell r="E5058" t="str">
            <v>15.12.96</v>
          </cell>
          <cell r="F5058" t="str">
            <v>14CĐ-M1</v>
          </cell>
          <cell r="G5058" t="str">
            <v>Nữ</v>
          </cell>
          <cell r="H5058" t="str">
            <v>B</v>
          </cell>
        </row>
        <row r="5059">
          <cell r="B5059" t="str">
            <v>14D2040036</v>
          </cell>
          <cell r="C5059" t="str">
            <v>Ngô Thị Thu</v>
          </cell>
          <cell r="D5059" t="str">
            <v>Thảo</v>
          </cell>
          <cell r="E5059" t="str">
            <v>22.02.96</v>
          </cell>
          <cell r="F5059" t="str">
            <v>14CĐ-M1</v>
          </cell>
          <cell r="G5059" t="str">
            <v>Nữ</v>
          </cell>
          <cell r="H5059" t="str">
            <v>B</v>
          </cell>
        </row>
        <row r="5060">
          <cell r="B5060" t="str">
            <v>14D2040009</v>
          </cell>
          <cell r="C5060" t="str">
            <v>Phạm Thị Kim</v>
          </cell>
          <cell r="D5060" t="str">
            <v>Thơ</v>
          </cell>
          <cell r="E5060" t="str">
            <v>29.06.96</v>
          </cell>
          <cell r="F5060" t="str">
            <v>14CĐ-M1</v>
          </cell>
          <cell r="G5060" t="str">
            <v>Nữ</v>
          </cell>
          <cell r="H5060" t="str">
            <v>B</v>
          </cell>
        </row>
        <row r="5061">
          <cell r="B5061" t="str">
            <v>14D2040034</v>
          </cell>
          <cell r="C5061" t="str">
            <v xml:space="preserve">Đỗ Thị Mộng </v>
          </cell>
          <cell r="D5061" t="str">
            <v>Thu</v>
          </cell>
          <cell r="E5061" t="str">
            <v>28.09.96</v>
          </cell>
          <cell r="F5061" t="str">
            <v>14CĐ-M1</v>
          </cell>
          <cell r="G5061" t="str">
            <v>Nữ</v>
          </cell>
          <cell r="H5061" t="str">
            <v>B</v>
          </cell>
        </row>
        <row r="5062">
          <cell r="B5062" t="str">
            <v>14D2040029</v>
          </cell>
          <cell r="C5062" t="str">
            <v xml:space="preserve">Lâm Anh  </v>
          </cell>
          <cell r="D5062" t="str">
            <v>Thư</v>
          </cell>
          <cell r="E5062" t="str">
            <v>06.04.96</v>
          </cell>
          <cell r="F5062" t="str">
            <v>14CĐ-M1</v>
          </cell>
          <cell r="G5062" t="str">
            <v>Nữ</v>
          </cell>
          <cell r="H5062" t="str">
            <v>B</v>
          </cell>
        </row>
        <row r="5063">
          <cell r="B5063" t="str">
            <v>14D2040030</v>
          </cell>
          <cell r="C5063" t="str">
            <v xml:space="preserve">Lê Thị Cẫm </v>
          </cell>
          <cell r="D5063" t="str">
            <v>Tiên</v>
          </cell>
          <cell r="E5063" t="str">
            <v>15.06.96</v>
          </cell>
          <cell r="F5063" t="str">
            <v>14CĐ-M1</v>
          </cell>
          <cell r="G5063" t="str">
            <v>Nữ</v>
          </cell>
          <cell r="H5063" t="str">
            <v>B</v>
          </cell>
        </row>
        <row r="5064">
          <cell r="B5064" t="str">
            <v>14D2040037</v>
          </cell>
          <cell r="C5064" t="str">
            <v>Trần Thị Diễm</v>
          </cell>
          <cell r="D5064" t="str">
            <v>Trinh</v>
          </cell>
          <cell r="E5064" t="str">
            <v>25.09.95</v>
          </cell>
          <cell r="F5064" t="str">
            <v>14CĐ-M1</v>
          </cell>
          <cell r="G5064" t="str">
            <v>Nữ</v>
          </cell>
          <cell r="H5064" t="str">
            <v>B</v>
          </cell>
        </row>
        <row r="5065">
          <cell r="B5065" t="str">
            <v>14D2040031</v>
          </cell>
          <cell r="C5065" t="str">
            <v xml:space="preserve">Lê Thị Kim </v>
          </cell>
          <cell r="D5065" t="str">
            <v>Vui</v>
          </cell>
          <cell r="E5065" t="str">
            <v>06.01.96</v>
          </cell>
          <cell r="F5065" t="str">
            <v>14CĐ-M1</v>
          </cell>
          <cell r="G5065" t="str">
            <v>Nữ</v>
          </cell>
          <cell r="H5065" t="str">
            <v>B</v>
          </cell>
        </row>
        <row r="5066">
          <cell r="B5066" t="str">
            <v>14D2040038</v>
          </cell>
          <cell r="C5066" t="str">
            <v>Dương Nguyên Thu</v>
          </cell>
          <cell r="D5066" t="str">
            <v>Huệ</v>
          </cell>
          <cell r="E5066" t="str">
            <v>02.07.95</v>
          </cell>
          <cell r="F5066" t="str">
            <v>14CĐ-M1</v>
          </cell>
          <cell r="G5066" t="str">
            <v>Nữ</v>
          </cell>
          <cell r="H5066" t="str">
            <v>A</v>
          </cell>
        </row>
        <row r="5067">
          <cell r="B5067" t="str">
            <v>14D201P014</v>
          </cell>
          <cell r="C5067" t="str">
            <v xml:space="preserve">Lê Đạt Trường </v>
          </cell>
          <cell r="D5067" t="str">
            <v>An</v>
          </cell>
          <cell r="E5067" t="str">
            <v>26.07.95</v>
          </cell>
          <cell r="F5067" t="str">
            <v>14CĐ-TP1</v>
          </cell>
          <cell r="G5067" t="str">
            <v xml:space="preserve"> </v>
          </cell>
          <cell r="H5067" t="str">
            <v>B</v>
          </cell>
        </row>
        <row r="5068">
          <cell r="B5068" t="str">
            <v>14D201P001</v>
          </cell>
          <cell r="C5068" t="str">
            <v>Trần Huy</v>
          </cell>
          <cell r="D5068" t="str">
            <v>Bảo</v>
          </cell>
          <cell r="E5068" t="str">
            <v>12.09.96</v>
          </cell>
          <cell r="F5068" t="str">
            <v>14CĐ-TP1</v>
          </cell>
          <cell r="G5068" t="str">
            <v xml:space="preserve"> </v>
          </cell>
          <cell r="H5068" t="str">
            <v>A</v>
          </cell>
        </row>
        <row r="5069">
          <cell r="B5069" t="str">
            <v>14D201P002</v>
          </cell>
          <cell r="C5069" t="str">
            <v>Nguyễn Hữu</v>
          </cell>
          <cell r="D5069" t="str">
            <v>Chiến</v>
          </cell>
          <cell r="E5069" t="str">
            <v>29.07.95</v>
          </cell>
          <cell r="F5069" t="str">
            <v>14CĐ-TP1</v>
          </cell>
          <cell r="G5069" t="str">
            <v xml:space="preserve"> </v>
          </cell>
          <cell r="H5069" t="str">
            <v>A</v>
          </cell>
        </row>
        <row r="5070">
          <cell r="B5070" t="str">
            <v>14D201P016</v>
          </cell>
          <cell r="C5070" t="str">
            <v xml:space="preserve">Nguyễn Ngọc  </v>
          </cell>
          <cell r="D5070" t="str">
            <v>Có</v>
          </cell>
          <cell r="E5070" t="str">
            <v>27.07.96</v>
          </cell>
          <cell r="F5070" t="str">
            <v>14CĐ-TP1</v>
          </cell>
          <cell r="G5070" t="str">
            <v xml:space="preserve"> </v>
          </cell>
          <cell r="H5070" t="str">
            <v>B</v>
          </cell>
        </row>
        <row r="5071">
          <cell r="B5071">
            <v>14001136</v>
          </cell>
          <cell r="C5071" t="str">
            <v xml:space="preserve">Ngô Tấn Minh </v>
          </cell>
          <cell r="D5071" t="str">
            <v>Công</v>
          </cell>
          <cell r="E5071" t="str">
            <v>18.01.96</v>
          </cell>
          <cell r="F5071" t="str">
            <v>14CĐ-TP1</v>
          </cell>
          <cell r="G5071" t="str">
            <v xml:space="preserve"> </v>
          </cell>
          <cell r="H5071" t="str">
            <v>B</v>
          </cell>
          <cell r="I5071" t="str">
            <v>14D201P017</v>
          </cell>
        </row>
        <row r="5072">
          <cell r="B5072" t="str">
            <v>14D201P018</v>
          </cell>
          <cell r="C5072" t="str">
            <v xml:space="preserve">Nguyễn Văn  </v>
          </cell>
          <cell r="D5072" t="str">
            <v>Dương</v>
          </cell>
          <cell r="E5072" t="str">
            <v>12.03.94</v>
          </cell>
          <cell r="F5072" t="str">
            <v>14CĐ-TP1</v>
          </cell>
          <cell r="G5072" t="str">
            <v xml:space="preserve"> </v>
          </cell>
          <cell r="H5072" t="str">
            <v>B</v>
          </cell>
        </row>
        <row r="5073">
          <cell r="B5073" t="str">
            <v>14D201P003</v>
          </cell>
          <cell r="C5073" t="str">
            <v>Nguyễn Thành</v>
          </cell>
          <cell r="D5073" t="str">
            <v>Đạt</v>
          </cell>
          <cell r="E5073" t="str">
            <v>01.11.95</v>
          </cell>
          <cell r="F5073" t="str">
            <v>14CĐ-TP1</v>
          </cell>
          <cell r="G5073" t="str">
            <v xml:space="preserve"> </v>
          </cell>
          <cell r="H5073" t="str">
            <v>A</v>
          </cell>
        </row>
        <row r="5074">
          <cell r="B5074" t="str">
            <v>14D201P020</v>
          </cell>
          <cell r="C5074" t="str">
            <v xml:space="preserve">Phùng Tấn  </v>
          </cell>
          <cell r="D5074" t="str">
            <v>Đạt</v>
          </cell>
          <cell r="E5074" t="str">
            <v>04.08.96</v>
          </cell>
          <cell r="F5074" t="str">
            <v>14CĐ-TP1</v>
          </cell>
          <cell r="G5074" t="str">
            <v xml:space="preserve"> </v>
          </cell>
          <cell r="H5074" t="str">
            <v>B</v>
          </cell>
        </row>
        <row r="5075">
          <cell r="B5075" t="str">
            <v>14D201P079</v>
          </cell>
          <cell r="C5075" t="str">
            <v>Nguyễn Vũ Đông</v>
          </cell>
          <cell r="D5075" t="str">
            <v>Đức</v>
          </cell>
          <cell r="E5075" t="str">
            <v>26.04.95</v>
          </cell>
          <cell r="F5075" t="str">
            <v>14CĐ-TP1</v>
          </cell>
          <cell r="G5075" t="str">
            <v xml:space="preserve"> </v>
          </cell>
          <cell r="H5075" t="str">
            <v>A</v>
          </cell>
        </row>
        <row r="5076">
          <cell r="B5076" t="str">
            <v>14D201P022</v>
          </cell>
          <cell r="C5076" t="str">
            <v xml:space="preserve">Từ Chí  </v>
          </cell>
          <cell r="D5076" t="str">
            <v>Hải</v>
          </cell>
          <cell r="E5076" t="str">
            <v>05.06.96</v>
          </cell>
          <cell r="F5076" t="str">
            <v>14CĐ-TP1</v>
          </cell>
          <cell r="G5076" t="str">
            <v xml:space="preserve"> </v>
          </cell>
          <cell r="H5076" t="str">
            <v>A</v>
          </cell>
          <cell r="I5076" t="str">
            <v>DT.Hoa</v>
          </cell>
        </row>
        <row r="5077">
          <cell r="B5077" t="str">
            <v>14D201P024</v>
          </cell>
          <cell r="C5077" t="str">
            <v>Nguyễn Thanh</v>
          </cell>
          <cell r="D5077" t="str">
            <v>Hiếu</v>
          </cell>
          <cell r="E5077" t="str">
            <v>28.01.95</v>
          </cell>
          <cell r="F5077" t="str">
            <v>14CĐ-TP1</v>
          </cell>
          <cell r="G5077" t="str">
            <v xml:space="preserve"> </v>
          </cell>
          <cell r="H5077" t="str">
            <v>A</v>
          </cell>
        </row>
        <row r="5078">
          <cell r="B5078" t="str">
            <v>14D201P075</v>
          </cell>
          <cell r="C5078" t="str">
            <v>Nguyễn Nhật</v>
          </cell>
          <cell r="D5078" t="str">
            <v>Hoàng</v>
          </cell>
          <cell r="E5078" t="str">
            <v>06.11.95</v>
          </cell>
          <cell r="F5078" t="str">
            <v>14CĐ-TP1</v>
          </cell>
          <cell r="G5078" t="str">
            <v xml:space="preserve"> </v>
          </cell>
          <cell r="H5078" t="str">
            <v>B</v>
          </cell>
        </row>
        <row r="5079">
          <cell r="B5079" t="str">
            <v>14D201P026</v>
          </cell>
          <cell r="C5079" t="str">
            <v xml:space="preserve">Trần Đức  </v>
          </cell>
          <cell r="D5079" t="str">
            <v>Hưng</v>
          </cell>
          <cell r="E5079" t="str">
            <v>26.02.96</v>
          </cell>
          <cell r="F5079" t="str">
            <v>14CĐ-TP1</v>
          </cell>
          <cell r="G5079" t="str">
            <v xml:space="preserve"> </v>
          </cell>
          <cell r="H5079" t="str">
            <v>B</v>
          </cell>
        </row>
        <row r="5080">
          <cell r="B5080">
            <v>14001145</v>
          </cell>
          <cell r="C5080" t="str">
            <v xml:space="preserve">Lê Đăng  </v>
          </cell>
          <cell r="D5080" t="str">
            <v>Khoa</v>
          </cell>
          <cell r="E5080" t="str">
            <v>19.08.96</v>
          </cell>
          <cell r="F5080" t="str">
            <v>14CĐ-TP1</v>
          </cell>
          <cell r="G5080" t="str">
            <v>LPKL</v>
          </cell>
          <cell r="H5080" t="str">
            <v>A</v>
          </cell>
          <cell r="I5080" t="str">
            <v>14D201P028</v>
          </cell>
        </row>
        <row r="5081">
          <cell r="B5081" t="str">
            <v>14D201P030</v>
          </cell>
          <cell r="C5081" t="str">
            <v xml:space="preserve">Nguyễn An  </v>
          </cell>
          <cell r="D5081" t="str">
            <v>Lành</v>
          </cell>
          <cell r="E5081" t="str">
            <v>01.03.95</v>
          </cell>
          <cell r="F5081" t="str">
            <v>14CĐ-TP1</v>
          </cell>
          <cell r="G5081" t="str">
            <v xml:space="preserve"> </v>
          </cell>
          <cell r="H5081" t="str">
            <v>A</v>
          </cell>
        </row>
        <row r="5082">
          <cell r="B5082" t="str">
            <v>14D201P032</v>
          </cell>
          <cell r="C5082" t="str">
            <v>Lê Võ Như</v>
          </cell>
          <cell r="D5082" t="str">
            <v>Long</v>
          </cell>
          <cell r="E5082" t="str">
            <v>21.10.95</v>
          </cell>
          <cell r="F5082" t="str">
            <v>14CĐ-TP1</v>
          </cell>
          <cell r="G5082" t="str">
            <v xml:space="preserve"> </v>
          </cell>
          <cell r="H5082" t="str">
            <v>B</v>
          </cell>
        </row>
        <row r="5083">
          <cell r="B5083" t="str">
            <v>14D201P034</v>
          </cell>
          <cell r="C5083" t="str">
            <v xml:space="preserve">Nguyễn Công  </v>
          </cell>
          <cell r="D5083" t="str">
            <v>Luận</v>
          </cell>
          <cell r="E5083" t="str">
            <v>07.04.96</v>
          </cell>
          <cell r="F5083" t="str">
            <v>14CĐ-TP1</v>
          </cell>
          <cell r="G5083" t="str">
            <v xml:space="preserve"> </v>
          </cell>
          <cell r="H5083" t="str">
            <v>A</v>
          </cell>
        </row>
        <row r="5084">
          <cell r="B5084" t="str">
            <v>14D201P036</v>
          </cell>
          <cell r="C5084" t="str">
            <v xml:space="preserve">Đặng Công  </v>
          </cell>
          <cell r="D5084" t="str">
            <v>Minh</v>
          </cell>
          <cell r="E5084" t="str">
            <v>13.06.92</v>
          </cell>
          <cell r="F5084" t="str">
            <v>14CĐ-TP1</v>
          </cell>
          <cell r="G5084" t="str">
            <v xml:space="preserve"> </v>
          </cell>
          <cell r="H5084" t="str">
            <v>B</v>
          </cell>
        </row>
        <row r="5085">
          <cell r="B5085" t="str">
            <v>14D201P004</v>
          </cell>
          <cell r="C5085" t="str">
            <v>Huỳnh Văn</v>
          </cell>
          <cell r="D5085" t="str">
            <v>Nghĩa</v>
          </cell>
          <cell r="E5085" t="str">
            <v>15.01.95</v>
          </cell>
          <cell r="F5085" t="str">
            <v>14CĐ-TP1</v>
          </cell>
          <cell r="G5085" t="str">
            <v xml:space="preserve"> </v>
          </cell>
          <cell r="H5085" t="str">
            <v>A</v>
          </cell>
        </row>
        <row r="5086">
          <cell r="B5086" t="str">
            <v>14D201P005</v>
          </cell>
          <cell r="C5086" t="str">
            <v>Võ Văn</v>
          </cell>
          <cell r="D5086" t="str">
            <v>Nghĩa</v>
          </cell>
          <cell r="E5086" t="str">
            <v>02.02.96</v>
          </cell>
          <cell r="F5086" t="str">
            <v>14CĐ-TP1</v>
          </cell>
          <cell r="G5086" t="str">
            <v>LT</v>
          </cell>
          <cell r="H5086" t="str">
            <v>A</v>
          </cell>
        </row>
        <row r="5087">
          <cell r="B5087" t="str">
            <v>14D201P038</v>
          </cell>
          <cell r="C5087" t="str">
            <v xml:space="preserve">Trần Trung  </v>
          </cell>
          <cell r="D5087" t="str">
            <v>Nhường</v>
          </cell>
          <cell r="E5087" t="str">
            <v>15.02.94</v>
          </cell>
          <cell r="F5087" t="str">
            <v>14CĐ-TP1</v>
          </cell>
          <cell r="G5087" t="str">
            <v xml:space="preserve"> </v>
          </cell>
          <cell r="H5087" t="str">
            <v>B</v>
          </cell>
        </row>
        <row r="5088">
          <cell r="B5088" t="str">
            <v>14D201P040</v>
          </cell>
          <cell r="C5088" t="str">
            <v xml:space="preserve">Nguyễn Tiến  </v>
          </cell>
          <cell r="D5088" t="str">
            <v>Phi</v>
          </cell>
          <cell r="E5088" t="str">
            <v>04.11.96</v>
          </cell>
          <cell r="F5088" t="str">
            <v>14CĐ-TP1</v>
          </cell>
          <cell r="G5088" t="str">
            <v xml:space="preserve"> </v>
          </cell>
          <cell r="H5088" t="str">
            <v>B</v>
          </cell>
        </row>
        <row r="5089">
          <cell r="B5089" t="str">
            <v>14D201P080</v>
          </cell>
          <cell r="C5089" t="str">
            <v>Đoàn Anh</v>
          </cell>
          <cell r="D5089" t="str">
            <v>Phương</v>
          </cell>
          <cell r="E5089" t="str">
            <v>14.03.96</v>
          </cell>
          <cell r="F5089" t="str">
            <v>14CĐ-TP1</v>
          </cell>
          <cell r="H5089" t="str">
            <v>B</v>
          </cell>
          <cell r="I5089" t="str">
            <v>DT.Tày</v>
          </cell>
        </row>
        <row r="5090">
          <cell r="B5090" t="str">
            <v>14D201P042</v>
          </cell>
          <cell r="C5090" t="str">
            <v xml:space="preserve">Nguyễn Ngọc  </v>
          </cell>
          <cell r="D5090" t="str">
            <v>Phương</v>
          </cell>
          <cell r="E5090" t="str">
            <v>24.08.95</v>
          </cell>
          <cell r="F5090" t="str">
            <v>14CĐ-TP1</v>
          </cell>
          <cell r="G5090" t="str">
            <v xml:space="preserve"> </v>
          </cell>
          <cell r="H5090" t="str">
            <v>B</v>
          </cell>
        </row>
        <row r="5091">
          <cell r="B5091" t="str">
            <v>14D201P006</v>
          </cell>
          <cell r="C5091" t="str">
            <v>Nguyễn Phú</v>
          </cell>
          <cell r="D5091" t="str">
            <v>Quốc</v>
          </cell>
          <cell r="E5091" t="str">
            <v>23.09.95</v>
          </cell>
          <cell r="F5091" t="str">
            <v>14CĐ-TP1</v>
          </cell>
          <cell r="G5091" t="str">
            <v xml:space="preserve"> </v>
          </cell>
          <cell r="H5091" t="str">
            <v>B</v>
          </cell>
        </row>
        <row r="5092">
          <cell r="B5092" t="str">
            <v>14D201P013</v>
          </cell>
          <cell r="C5092" t="str">
            <v>Lê Thái</v>
          </cell>
          <cell r="D5092" t="str">
            <v>Sang</v>
          </cell>
          <cell r="E5092" t="str">
            <v>15.07.96</v>
          </cell>
          <cell r="F5092" t="str">
            <v>14CĐ-TP1</v>
          </cell>
          <cell r="G5092" t="str">
            <v xml:space="preserve"> </v>
          </cell>
          <cell r="H5092" t="str">
            <v>B</v>
          </cell>
        </row>
        <row r="5093">
          <cell r="B5093" t="str">
            <v>14D201P044</v>
          </cell>
          <cell r="C5093" t="str">
            <v xml:space="preserve">Trương Tấn  </v>
          </cell>
          <cell r="D5093" t="str">
            <v>Sang</v>
          </cell>
          <cell r="E5093" t="str">
            <v>21.11.96</v>
          </cell>
          <cell r="F5093" t="str">
            <v>14CĐ-TP1</v>
          </cell>
          <cell r="G5093" t="str">
            <v xml:space="preserve"> </v>
          </cell>
          <cell r="H5093" t="str">
            <v>A</v>
          </cell>
        </row>
        <row r="5094">
          <cell r="B5094" t="str">
            <v>14D201P007</v>
          </cell>
          <cell r="C5094" t="str">
            <v>Nguyễn Thành</v>
          </cell>
          <cell r="D5094" t="str">
            <v>Tâm</v>
          </cell>
          <cell r="E5094" t="str">
            <v>13.12.94</v>
          </cell>
          <cell r="F5094" t="str">
            <v>14CĐ-TP1</v>
          </cell>
          <cell r="G5094" t="str">
            <v xml:space="preserve"> </v>
          </cell>
          <cell r="H5094" t="str">
            <v>A</v>
          </cell>
        </row>
        <row r="5095">
          <cell r="B5095" t="str">
            <v>14D201P048</v>
          </cell>
          <cell r="C5095" t="str">
            <v>Nguyễn Văn</v>
          </cell>
          <cell r="D5095" t="str">
            <v>Tây</v>
          </cell>
          <cell r="E5095" t="str">
            <v>22.05.96</v>
          </cell>
          <cell r="F5095" t="str">
            <v>14CĐ-TP1</v>
          </cell>
          <cell r="G5095" t="str">
            <v xml:space="preserve"> </v>
          </cell>
          <cell r="H5095" t="str">
            <v>B</v>
          </cell>
        </row>
        <row r="5096">
          <cell r="B5096" t="str">
            <v>14D201P008</v>
          </cell>
          <cell r="C5096" t="str">
            <v>Diệp Thái</v>
          </cell>
          <cell r="D5096" t="str">
            <v>Thanh</v>
          </cell>
          <cell r="E5096" t="str">
            <v>08.02.96</v>
          </cell>
          <cell r="F5096" t="str">
            <v>14CĐ-TP1</v>
          </cell>
          <cell r="G5096" t="str">
            <v>LPHT</v>
          </cell>
          <cell r="H5096" t="str">
            <v>A</v>
          </cell>
          <cell r="I5096" t="str">
            <v>DT.Hoa</v>
          </cell>
        </row>
        <row r="5097">
          <cell r="B5097" t="str">
            <v>14D201P050</v>
          </cell>
          <cell r="C5097" t="str">
            <v xml:space="preserve">Nguyễn Phúc  </v>
          </cell>
          <cell r="D5097" t="str">
            <v>Thịnh</v>
          </cell>
          <cell r="E5097" t="str">
            <v>10.08.95</v>
          </cell>
          <cell r="F5097" t="str">
            <v>14CĐ-TP1</v>
          </cell>
          <cell r="G5097" t="str">
            <v xml:space="preserve"> </v>
          </cell>
          <cell r="H5097" t="str">
            <v>B</v>
          </cell>
        </row>
        <row r="5098">
          <cell r="B5098" t="str">
            <v>14D201P009</v>
          </cell>
          <cell r="C5098" t="str">
            <v>Nguyễn Văn Hoài</v>
          </cell>
          <cell r="D5098" t="str">
            <v>Thương</v>
          </cell>
          <cell r="E5098" t="str">
            <v>05.09.96</v>
          </cell>
          <cell r="F5098" t="str">
            <v>14CĐ-TP1</v>
          </cell>
          <cell r="G5098" t="str">
            <v xml:space="preserve"> </v>
          </cell>
          <cell r="H5098" t="str">
            <v>B</v>
          </cell>
        </row>
        <row r="5099">
          <cell r="B5099">
            <v>14001163</v>
          </cell>
          <cell r="C5099" t="str">
            <v xml:space="preserve">Đinh Ngọc  </v>
          </cell>
          <cell r="D5099" t="str">
            <v>Tiến</v>
          </cell>
          <cell r="E5099" t="str">
            <v>27.08.96</v>
          </cell>
          <cell r="F5099" t="str">
            <v>14CĐ-TP1</v>
          </cell>
          <cell r="G5099" t="str">
            <v xml:space="preserve"> </v>
          </cell>
          <cell r="H5099" t="str">
            <v>B</v>
          </cell>
          <cell r="I5099" t="str">
            <v>14D201P052</v>
          </cell>
        </row>
        <row r="5100">
          <cell r="B5100" t="str">
            <v>14D201P010</v>
          </cell>
          <cell r="C5100" t="str">
            <v>Nguyễn Công</v>
          </cell>
          <cell r="D5100" t="str">
            <v>Tính</v>
          </cell>
          <cell r="E5100" t="str">
            <v>31.10.95</v>
          </cell>
          <cell r="F5100" t="str">
            <v>14CĐ-TP1</v>
          </cell>
          <cell r="G5100" t="str">
            <v xml:space="preserve"> </v>
          </cell>
          <cell r="H5100" t="str">
            <v>B</v>
          </cell>
        </row>
        <row r="5101">
          <cell r="B5101" t="str">
            <v>14D201P054</v>
          </cell>
          <cell r="C5101" t="str">
            <v xml:space="preserve">Nguyễn Hữu  </v>
          </cell>
          <cell r="D5101" t="str">
            <v>Trọng</v>
          </cell>
          <cell r="E5101" t="str">
            <v>02.04.96</v>
          </cell>
          <cell r="F5101" t="str">
            <v>14CĐ-TP1</v>
          </cell>
          <cell r="G5101" t="str">
            <v xml:space="preserve"> </v>
          </cell>
          <cell r="H5101" t="str">
            <v>B</v>
          </cell>
        </row>
        <row r="5102">
          <cell r="B5102" t="str">
            <v>14D201P077</v>
          </cell>
          <cell r="C5102" t="str">
            <v xml:space="preserve">Phạm Minh </v>
          </cell>
          <cell r="D5102" t="str">
            <v>Trung</v>
          </cell>
          <cell r="E5102" t="str">
            <v>03.06.94</v>
          </cell>
          <cell r="F5102" t="str">
            <v>14CĐ-TP1</v>
          </cell>
          <cell r="G5102" t="str">
            <v xml:space="preserve"> </v>
          </cell>
          <cell r="H5102" t="str">
            <v>B</v>
          </cell>
        </row>
        <row r="5103">
          <cell r="B5103" t="str">
            <v>14D201P056</v>
          </cell>
          <cell r="C5103" t="str">
            <v xml:space="preserve">Lại Văn  </v>
          </cell>
          <cell r="D5103" t="str">
            <v>Tuấn</v>
          </cell>
          <cell r="E5103" t="str">
            <v>20.04.96</v>
          </cell>
          <cell r="F5103" t="str">
            <v>14CĐ-TP1</v>
          </cell>
          <cell r="G5103" t="str">
            <v xml:space="preserve"> </v>
          </cell>
          <cell r="H5103" t="str">
            <v>B</v>
          </cell>
        </row>
        <row r="5104">
          <cell r="B5104" t="str">
            <v>14D201P058</v>
          </cell>
          <cell r="C5104" t="str">
            <v xml:space="preserve">Nguyễn Ngọc  </v>
          </cell>
          <cell r="D5104" t="str">
            <v>Tuân</v>
          </cell>
          <cell r="E5104" t="str">
            <v>20.08.96</v>
          </cell>
          <cell r="F5104" t="str">
            <v>14CĐ-TP1</v>
          </cell>
          <cell r="G5104" t="str">
            <v xml:space="preserve"> </v>
          </cell>
          <cell r="H5104" t="str">
            <v>B</v>
          </cell>
        </row>
        <row r="5105">
          <cell r="B5105" t="str">
            <v>14D201P012</v>
          </cell>
          <cell r="C5105" t="str">
            <v>Phạm Đình</v>
          </cell>
          <cell r="D5105" t="str">
            <v>Tuấn</v>
          </cell>
          <cell r="E5105" t="str">
            <v>20.04.96</v>
          </cell>
          <cell r="F5105" t="str">
            <v>14CĐ-TP1</v>
          </cell>
          <cell r="G5105" t="str">
            <v xml:space="preserve"> </v>
          </cell>
          <cell r="H5105" t="str">
            <v>B</v>
          </cell>
        </row>
        <row r="5106">
          <cell r="B5106" t="str">
            <v>14D201P061</v>
          </cell>
          <cell r="C5106" t="str">
            <v xml:space="preserve">Lư Bảo  </v>
          </cell>
          <cell r="D5106" t="str">
            <v>Vinh</v>
          </cell>
          <cell r="E5106" t="str">
            <v>11.12.96</v>
          </cell>
          <cell r="F5106" t="str">
            <v>14CĐ-TP1</v>
          </cell>
          <cell r="G5106" t="str">
            <v xml:space="preserve"> </v>
          </cell>
          <cell r="H5106" t="str">
            <v>A</v>
          </cell>
          <cell r="I5106" t="str">
            <v>DT.Hoa</v>
          </cell>
        </row>
        <row r="5107">
          <cell r="B5107" t="str">
            <v>14D201P064</v>
          </cell>
          <cell r="C5107" t="str">
            <v xml:space="preserve">Phan Chí </v>
          </cell>
          <cell r="D5107" t="str">
            <v>Bảo</v>
          </cell>
          <cell r="E5107" t="str">
            <v>25.03.96</v>
          </cell>
          <cell r="F5107" t="str">
            <v>14CĐ-TP2</v>
          </cell>
          <cell r="G5107" t="str">
            <v xml:space="preserve"> </v>
          </cell>
          <cell r="H5107" t="str">
            <v>A</v>
          </cell>
        </row>
        <row r="5108">
          <cell r="B5108" t="str">
            <v>14D201P065</v>
          </cell>
          <cell r="C5108" t="str">
            <v xml:space="preserve">Phan Quốc </v>
          </cell>
          <cell r="D5108" t="str">
            <v>Bình</v>
          </cell>
          <cell r="E5108" t="str">
            <v>25.09.95</v>
          </cell>
          <cell r="F5108" t="str">
            <v>14CĐ-TP2</v>
          </cell>
          <cell r="G5108" t="str">
            <v xml:space="preserve"> </v>
          </cell>
          <cell r="H5108" t="str">
            <v>A</v>
          </cell>
        </row>
        <row r="5109">
          <cell r="B5109" t="str">
            <v>14D201P015</v>
          </cell>
          <cell r="C5109" t="str">
            <v xml:space="preserve">Đào Duy  </v>
          </cell>
          <cell r="D5109" t="str">
            <v>Cẩn</v>
          </cell>
          <cell r="E5109" t="str">
            <v>07.11.96</v>
          </cell>
          <cell r="F5109" t="str">
            <v>14CĐ-TP2</v>
          </cell>
          <cell r="G5109" t="str">
            <v xml:space="preserve"> </v>
          </cell>
          <cell r="H5109" t="str">
            <v>B</v>
          </cell>
        </row>
        <row r="5110">
          <cell r="B5110" t="str">
            <v>14D201P019</v>
          </cell>
          <cell r="C5110" t="str">
            <v xml:space="preserve">Lê Thái  </v>
          </cell>
          <cell r="D5110" t="str">
            <v>Duy</v>
          </cell>
          <cell r="E5110" t="str">
            <v>06.11.95</v>
          </cell>
          <cell r="F5110" t="str">
            <v>14CĐ-TP2</v>
          </cell>
          <cell r="G5110" t="str">
            <v xml:space="preserve"> </v>
          </cell>
          <cell r="H5110" t="str">
            <v>B</v>
          </cell>
        </row>
        <row r="5111">
          <cell r="B5111" t="str">
            <v>14D201P021</v>
          </cell>
          <cell r="C5111" t="str">
            <v xml:space="preserve">Lê Văn  </v>
          </cell>
          <cell r="D5111" t="str">
            <v>Hải</v>
          </cell>
          <cell r="E5111" t="str">
            <v>26.06.96</v>
          </cell>
          <cell r="F5111" t="str">
            <v>14CĐ-TP2</v>
          </cell>
          <cell r="G5111" t="str">
            <v xml:space="preserve"> </v>
          </cell>
          <cell r="H5111" t="str">
            <v>A</v>
          </cell>
        </row>
        <row r="5112">
          <cell r="B5112" t="str">
            <v>14D201P066</v>
          </cell>
          <cell r="C5112" t="str">
            <v xml:space="preserve">Nguyễn Ngọc </v>
          </cell>
          <cell r="D5112" t="str">
            <v>Hải</v>
          </cell>
          <cell r="E5112" t="str">
            <v>20.03.95</v>
          </cell>
          <cell r="F5112" t="str">
            <v>14CĐ-TP2</v>
          </cell>
          <cell r="G5112" t="str">
            <v xml:space="preserve"> </v>
          </cell>
          <cell r="H5112" t="str">
            <v>B</v>
          </cell>
        </row>
        <row r="5113">
          <cell r="B5113" t="str">
            <v>14D201P023</v>
          </cell>
          <cell r="C5113" t="str">
            <v xml:space="preserve">Đỗ Thanh  </v>
          </cell>
          <cell r="D5113" t="str">
            <v>Hậu</v>
          </cell>
          <cell r="E5113" t="str">
            <v>15.10.96</v>
          </cell>
          <cell r="F5113" t="str">
            <v>14CĐ-TP2</v>
          </cell>
          <cell r="G5113" t="str">
            <v xml:space="preserve"> </v>
          </cell>
          <cell r="H5113" t="str">
            <v>B</v>
          </cell>
        </row>
        <row r="5114">
          <cell r="B5114" t="str">
            <v>14D201P067</v>
          </cell>
          <cell r="C5114" t="str">
            <v xml:space="preserve">Nguyễn Công </v>
          </cell>
          <cell r="D5114" t="str">
            <v>Hậu</v>
          </cell>
          <cell r="E5114" t="str">
            <v>06.12.94</v>
          </cell>
          <cell r="F5114" t="str">
            <v>14CĐ-TP2</v>
          </cell>
          <cell r="H5114" t="str">
            <v>A</v>
          </cell>
        </row>
        <row r="5115">
          <cell r="B5115" t="str">
            <v>14D201P068</v>
          </cell>
          <cell r="C5115" t="str">
            <v xml:space="preserve">Nguyễn Công </v>
          </cell>
          <cell r="D5115" t="str">
            <v>Hiếu</v>
          </cell>
          <cell r="E5115" t="str">
            <v>04.01.96</v>
          </cell>
          <cell r="F5115" t="str">
            <v>14CĐ-TP2</v>
          </cell>
          <cell r="G5115" t="str">
            <v xml:space="preserve"> </v>
          </cell>
          <cell r="H5115" t="str">
            <v>B</v>
          </cell>
        </row>
        <row r="5116">
          <cell r="B5116" t="str">
            <v>14D201P025</v>
          </cell>
          <cell r="C5116" t="str">
            <v xml:space="preserve">Trần Trung  </v>
          </cell>
          <cell r="D5116" t="str">
            <v>Hiếu</v>
          </cell>
          <cell r="E5116" t="str">
            <v>21.10.96</v>
          </cell>
          <cell r="F5116" t="str">
            <v>14CĐ-TP2</v>
          </cell>
          <cell r="G5116" t="str">
            <v xml:space="preserve"> </v>
          </cell>
          <cell r="H5116" t="str">
            <v>B</v>
          </cell>
        </row>
        <row r="5117">
          <cell r="B5117" t="str">
            <v>14D201P027</v>
          </cell>
          <cell r="C5117" t="str">
            <v>Nguyễn Trọng</v>
          </cell>
          <cell r="D5117" t="str">
            <v>Hữu</v>
          </cell>
          <cell r="E5117" t="str">
            <v>20.10.94</v>
          </cell>
          <cell r="F5117" t="str">
            <v>14CĐ-TP2</v>
          </cell>
          <cell r="G5117" t="str">
            <v xml:space="preserve"> </v>
          </cell>
          <cell r="H5117" t="str">
            <v>B</v>
          </cell>
        </row>
        <row r="5118">
          <cell r="B5118" t="str">
            <v>14D201P069</v>
          </cell>
          <cell r="C5118" t="str">
            <v xml:space="preserve">Trần Đăng </v>
          </cell>
          <cell r="D5118" t="str">
            <v>Khoa</v>
          </cell>
          <cell r="E5118" t="str">
            <v>15.09.95</v>
          </cell>
          <cell r="F5118" t="str">
            <v>14CĐ-TP2</v>
          </cell>
          <cell r="G5118" t="str">
            <v xml:space="preserve"> </v>
          </cell>
          <cell r="H5118" t="str">
            <v>B</v>
          </cell>
        </row>
        <row r="5119">
          <cell r="B5119" t="str">
            <v>14D201P081</v>
          </cell>
          <cell r="C5119" t="str">
            <v>Hoàng Thái Xuân</v>
          </cell>
          <cell r="D5119" t="str">
            <v>Khôi</v>
          </cell>
          <cell r="E5119" t="str">
            <v>11.01.95</v>
          </cell>
          <cell r="F5119" t="str">
            <v>14CĐ-TP2</v>
          </cell>
          <cell r="H5119" t="str">
            <v>A</v>
          </cell>
        </row>
        <row r="5120">
          <cell r="B5120" t="str">
            <v>14D201P029</v>
          </cell>
          <cell r="C5120" t="str">
            <v xml:space="preserve">Dương Tuấn  </v>
          </cell>
          <cell r="D5120" t="str">
            <v>Kiệt</v>
          </cell>
          <cell r="E5120" t="str">
            <v>03.06.96</v>
          </cell>
          <cell r="F5120" t="str">
            <v>14CĐ-TP2</v>
          </cell>
          <cell r="G5120" t="str">
            <v>LPHT</v>
          </cell>
          <cell r="H5120" t="str">
            <v>A</v>
          </cell>
        </row>
        <row r="5121">
          <cell r="B5121" t="str">
            <v>14D201P031</v>
          </cell>
          <cell r="C5121" t="str">
            <v>Nguyễn Tấn</v>
          </cell>
          <cell r="D5121" t="str">
            <v>Lộc</v>
          </cell>
          <cell r="E5121" t="str">
            <v>10.10.96</v>
          </cell>
          <cell r="F5121" t="str">
            <v>14CĐ-TP2</v>
          </cell>
          <cell r="G5121" t="str">
            <v xml:space="preserve"> </v>
          </cell>
          <cell r="H5121" t="str">
            <v>B</v>
          </cell>
        </row>
        <row r="5122">
          <cell r="B5122" t="str">
            <v>14D201P033</v>
          </cell>
          <cell r="C5122" t="str">
            <v>Phan Nhật</v>
          </cell>
          <cell r="D5122" t="str">
            <v>Long</v>
          </cell>
          <cell r="E5122" t="str">
            <v>04.07.96</v>
          </cell>
          <cell r="F5122" t="str">
            <v>14CĐ-TP2</v>
          </cell>
          <cell r="G5122" t="str">
            <v xml:space="preserve"> </v>
          </cell>
          <cell r="H5122" t="str">
            <v>B</v>
          </cell>
        </row>
        <row r="5123">
          <cell r="B5123" t="str">
            <v>14D201P035</v>
          </cell>
          <cell r="C5123" t="str">
            <v xml:space="preserve">Nguyễn Văn  </v>
          </cell>
          <cell r="D5123" t="str">
            <v>Lực</v>
          </cell>
          <cell r="E5123" t="str">
            <v>15.05.96</v>
          </cell>
          <cell r="F5123" t="str">
            <v>14CĐ-TP2</v>
          </cell>
          <cell r="G5123" t="str">
            <v xml:space="preserve"> </v>
          </cell>
          <cell r="H5123" t="str">
            <v>B</v>
          </cell>
        </row>
        <row r="5124">
          <cell r="B5124" t="str">
            <v>14D201P070</v>
          </cell>
          <cell r="C5124" t="str">
            <v>Dương Triển</v>
          </cell>
          <cell r="D5124" t="str">
            <v>Minh</v>
          </cell>
          <cell r="E5124" t="str">
            <v>04.11.94</v>
          </cell>
          <cell r="F5124" t="str">
            <v>14CĐ-TP2</v>
          </cell>
          <cell r="H5124" t="str">
            <v>A</v>
          </cell>
          <cell r="I5124" t="str">
            <v>DT.Hoa</v>
          </cell>
        </row>
        <row r="5125">
          <cell r="B5125" t="str">
            <v>14D201P037</v>
          </cell>
          <cell r="C5125" t="str">
            <v xml:space="preserve">Phạm Trí  </v>
          </cell>
          <cell r="D5125" t="str">
            <v>Nhân</v>
          </cell>
          <cell r="E5125" t="str">
            <v>12.01.95</v>
          </cell>
          <cell r="F5125" t="str">
            <v>14CĐ-TP2</v>
          </cell>
          <cell r="G5125" t="str">
            <v>LT</v>
          </cell>
          <cell r="H5125" t="str">
            <v>A</v>
          </cell>
        </row>
        <row r="5126">
          <cell r="B5126" t="str">
            <v>14D201P039</v>
          </cell>
          <cell r="C5126" t="str">
            <v xml:space="preserve">Lê Minh  </v>
          </cell>
          <cell r="D5126" t="str">
            <v>Nhựt</v>
          </cell>
          <cell r="E5126" t="str">
            <v>05.02.96</v>
          </cell>
          <cell r="F5126" t="str">
            <v>14CĐ-TP2</v>
          </cell>
          <cell r="G5126" t="str">
            <v xml:space="preserve"> </v>
          </cell>
          <cell r="H5126" t="str">
            <v>B</v>
          </cell>
        </row>
        <row r="5127">
          <cell r="B5127">
            <v>14001191</v>
          </cell>
          <cell r="C5127" t="str">
            <v>Ngô Thị</v>
          </cell>
          <cell r="D5127" t="str">
            <v>Phúc</v>
          </cell>
          <cell r="E5127" t="str">
            <v>12.02.95</v>
          </cell>
          <cell r="F5127" t="str">
            <v>14CĐ-TP2</v>
          </cell>
          <cell r="G5127" t="str">
            <v>Nữ</v>
          </cell>
          <cell r="H5127" t="str">
            <v>B</v>
          </cell>
          <cell r="I5127" t="str">
            <v>LPKL</v>
          </cell>
        </row>
        <row r="5128">
          <cell r="B5128" t="str">
            <v>14D201P074</v>
          </cell>
          <cell r="C5128" t="str">
            <v xml:space="preserve">Đỗ Hồng </v>
          </cell>
          <cell r="D5128" t="str">
            <v>Quân</v>
          </cell>
          <cell r="E5128" t="str">
            <v>17.12.96</v>
          </cell>
          <cell r="F5128" t="str">
            <v>14CĐ-TP2</v>
          </cell>
          <cell r="H5128" t="str">
            <v>A</v>
          </cell>
        </row>
        <row r="5129">
          <cell r="B5129" t="str">
            <v>14D201P043</v>
          </cell>
          <cell r="C5129" t="str">
            <v xml:space="preserve">Mai Văn  </v>
          </cell>
          <cell r="D5129" t="str">
            <v>Quyền</v>
          </cell>
          <cell r="E5129" t="str">
            <v>01.09.96</v>
          </cell>
          <cell r="F5129" t="str">
            <v>14CĐ-TP2</v>
          </cell>
          <cell r="G5129" t="str">
            <v xml:space="preserve"> </v>
          </cell>
          <cell r="H5129" t="str">
            <v>B</v>
          </cell>
        </row>
        <row r="5130">
          <cell r="B5130" t="str">
            <v>14D201P078</v>
          </cell>
          <cell r="C5130" t="str">
            <v xml:space="preserve">Đào Thanh </v>
          </cell>
          <cell r="D5130" t="str">
            <v>Sang</v>
          </cell>
          <cell r="E5130" t="str">
            <v>27.11.96</v>
          </cell>
          <cell r="F5130" t="str">
            <v>14CĐ-TP2</v>
          </cell>
          <cell r="H5130" t="str">
            <v>A</v>
          </cell>
        </row>
        <row r="5131">
          <cell r="B5131">
            <v>14001195</v>
          </cell>
          <cell r="C5131" t="str">
            <v xml:space="preserve">Đinh Trần Minh </v>
          </cell>
          <cell r="D5131" t="str">
            <v>Tâm</v>
          </cell>
          <cell r="E5131" t="str">
            <v>22.04.96</v>
          </cell>
          <cell r="F5131" t="str">
            <v>14CĐ-TP2</v>
          </cell>
          <cell r="G5131" t="str">
            <v xml:space="preserve"> </v>
          </cell>
          <cell r="H5131" t="str">
            <v>A</v>
          </cell>
          <cell r="I5131" t="str">
            <v>MCCM</v>
          </cell>
        </row>
        <row r="5132">
          <cell r="B5132" t="str">
            <v>14D201P046</v>
          </cell>
          <cell r="C5132" t="str">
            <v xml:space="preserve">Trần Thị Thu </v>
          </cell>
          <cell r="D5132" t="str">
            <v>Tâm</v>
          </cell>
          <cell r="E5132" t="str">
            <v>16.03.94</v>
          </cell>
          <cell r="F5132" t="str">
            <v>14CĐ-TP2</v>
          </cell>
          <cell r="G5132" t="str">
            <v>Nữ</v>
          </cell>
          <cell r="H5132" t="str">
            <v>B</v>
          </cell>
        </row>
        <row r="5133">
          <cell r="B5133" t="str">
            <v>14D201P047</v>
          </cell>
          <cell r="C5133" t="str">
            <v>Đặng Hùng</v>
          </cell>
          <cell r="D5133" t="str">
            <v>Tấn</v>
          </cell>
          <cell r="E5133" t="str">
            <v>09.04.95</v>
          </cell>
          <cell r="F5133" t="str">
            <v>14CĐ-TP2</v>
          </cell>
          <cell r="H5133" t="str">
            <v>B</v>
          </cell>
        </row>
        <row r="5134">
          <cell r="B5134" t="str">
            <v>14D201P049</v>
          </cell>
          <cell r="C5134" t="str">
            <v xml:space="preserve">Đoàn Minh  </v>
          </cell>
          <cell r="D5134" t="str">
            <v>Thế</v>
          </cell>
          <cell r="E5134" t="str">
            <v>17.08.95</v>
          </cell>
          <cell r="F5134" t="str">
            <v>14CĐ-TP2</v>
          </cell>
          <cell r="G5134" t="str">
            <v xml:space="preserve"> </v>
          </cell>
          <cell r="H5134" t="str">
            <v>A</v>
          </cell>
        </row>
        <row r="5135">
          <cell r="B5135" t="str">
            <v>14D201P073</v>
          </cell>
          <cell r="C5135" t="str">
            <v>Huỳnh Văn Tiến</v>
          </cell>
          <cell r="D5135" t="str">
            <v>Thịnh</v>
          </cell>
          <cell r="E5135" t="str">
            <v>21.09.96</v>
          </cell>
          <cell r="F5135" t="str">
            <v>14CĐ-TP2</v>
          </cell>
          <cell r="G5135" t="str">
            <v xml:space="preserve"> </v>
          </cell>
          <cell r="H5135" t="str">
            <v>A</v>
          </cell>
        </row>
        <row r="5136">
          <cell r="B5136" t="str">
            <v>14D201P071</v>
          </cell>
          <cell r="C5136" t="str">
            <v xml:space="preserve">Phạm Minh </v>
          </cell>
          <cell r="D5136" t="str">
            <v>Thịnh</v>
          </cell>
          <cell r="E5136" t="str">
            <v>20.07.96</v>
          </cell>
          <cell r="F5136" t="str">
            <v>14CĐ-TP2</v>
          </cell>
          <cell r="G5136" t="str">
            <v xml:space="preserve"> </v>
          </cell>
          <cell r="H5136" t="str">
            <v>B</v>
          </cell>
        </row>
        <row r="5137">
          <cell r="B5137" t="str">
            <v>14D201P082</v>
          </cell>
          <cell r="C5137" t="str">
            <v>Nguyễn Trần Hải</v>
          </cell>
          <cell r="D5137" t="str">
            <v>Thọ</v>
          </cell>
          <cell r="E5137" t="str">
            <v>28.10.94</v>
          </cell>
          <cell r="F5137" t="str">
            <v>14CĐ-TP2</v>
          </cell>
          <cell r="H5137" t="str">
            <v>A</v>
          </cell>
        </row>
        <row r="5138">
          <cell r="B5138" t="str">
            <v>14D201P072</v>
          </cell>
          <cell r="C5138" t="str">
            <v>Trần Hoài Xuân</v>
          </cell>
          <cell r="D5138" t="str">
            <v>Thư</v>
          </cell>
          <cell r="E5138" t="str">
            <v>28.02.93</v>
          </cell>
          <cell r="F5138" t="str">
            <v>14CĐ-TP2</v>
          </cell>
          <cell r="G5138" t="str">
            <v>Nữ</v>
          </cell>
          <cell r="H5138" t="str">
            <v>B</v>
          </cell>
        </row>
        <row r="5139">
          <cell r="B5139" t="str">
            <v>14D201P051</v>
          </cell>
          <cell r="C5139" t="str">
            <v xml:space="preserve">Huỳnh Châu Minh </v>
          </cell>
          <cell r="D5139" t="str">
            <v>Thuận</v>
          </cell>
          <cell r="E5139" t="str">
            <v>25.09.95</v>
          </cell>
          <cell r="F5139" t="str">
            <v>14CĐ-TP2</v>
          </cell>
          <cell r="G5139" t="str">
            <v xml:space="preserve"> </v>
          </cell>
          <cell r="H5139" t="str">
            <v>A</v>
          </cell>
        </row>
        <row r="5140">
          <cell r="B5140" t="str">
            <v>14D201P053</v>
          </cell>
          <cell r="C5140" t="str">
            <v xml:space="preserve">Nguyễn Duy  </v>
          </cell>
          <cell r="D5140" t="str">
            <v>Tiến</v>
          </cell>
          <cell r="E5140" t="str">
            <v>06.09.96</v>
          </cell>
          <cell r="F5140" t="str">
            <v>14CĐ-TP2</v>
          </cell>
          <cell r="G5140" t="str">
            <v xml:space="preserve"> </v>
          </cell>
          <cell r="H5140" t="str">
            <v>B</v>
          </cell>
        </row>
        <row r="5141">
          <cell r="B5141" t="str">
            <v>14D201P055</v>
          </cell>
          <cell r="C5141" t="str">
            <v xml:space="preserve">Nguyễn Văn  </v>
          </cell>
          <cell r="D5141" t="str">
            <v>Tứ</v>
          </cell>
          <cell r="E5141" t="str">
            <v>13.02.91</v>
          </cell>
          <cell r="F5141" t="str">
            <v>14CĐ-TP2</v>
          </cell>
          <cell r="G5141" t="str">
            <v xml:space="preserve"> </v>
          </cell>
          <cell r="H5141" t="str">
            <v>A</v>
          </cell>
        </row>
        <row r="5142">
          <cell r="B5142" t="str">
            <v>14D201P083</v>
          </cell>
          <cell r="C5142" t="str">
            <v>Phùng Bá</v>
          </cell>
          <cell r="D5142" t="str">
            <v>Tú</v>
          </cell>
          <cell r="E5142" t="str">
            <v>20.04.94</v>
          </cell>
          <cell r="F5142" t="str">
            <v>14CĐ-TP2</v>
          </cell>
          <cell r="H5142" t="str">
            <v>B</v>
          </cell>
        </row>
        <row r="5143">
          <cell r="B5143" t="str">
            <v>14D201P057</v>
          </cell>
          <cell r="C5143" t="str">
            <v xml:space="preserve">Nguyễn Đình  </v>
          </cell>
          <cell r="D5143" t="str">
            <v>Tuấn</v>
          </cell>
          <cell r="E5143" t="str">
            <v>20.04.96</v>
          </cell>
          <cell r="F5143" t="str">
            <v>14CĐ-TP2</v>
          </cell>
          <cell r="G5143" t="str">
            <v xml:space="preserve"> </v>
          </cell>
          <cell r="H5143" t="str">
            <v>B</v>
          </cell>
        </row>
        <row r="5144">
          <cell r="B5144" t="str">
            <v>14D201P076</v>
          </cell>
          <cell r="C5144" t="str">
            <v>Nông Văn</v>
          </cell>
          <cell r="D5144" t="str">
            <v>Tướng</v>
          </cell>
          <cell r="E5144" t="str">
            <v>21.07.94</v>
          </cell>
          <cell r="F5144" t="str">
            <v>14CĐ-TP2</v>
          </cell>
          <cell r="H5144" t="str">
            <v>B</v>
          </cell>
          <cell r="I5144" t="str">
            <v>DT.Nùng</v>
          </cell>
        </row>
        <row r="5145">
          <cell r="B5145" t="str">
            <v>14D201P059</v>
          </cell>
          <cell r="C5145" t="str">
            <v>Nguyễn Vy Thanh</v>
          </cell>
          <cell r="D5145" t="str">
            <v>Tuyên</v>
          </cell>
          <cell r="E5145" t="str">
            <v>12.02.96</v>
          </cell>
          <cell r="F5145" t="str">
            <v>14CĐ-TP2</v>
          </cell>
          <cell r="G5145" t="str">
            <v xml:space="preserve"> </v>
          </cell>
          <cell r="H5145" t="str">
            <v>B</v>
          </cell>
        </row>
        <row r="5146">
          <cell r="B5146" t="str">
            <v>14D201P060</v>
          </cell>
          <cell r="C5146" t="str">
            <v xml:space="preserve">Nguyễn Văn  </v>
          </cell>
          <cell r="D5146" t="str">
            <v>Ty</v>
          </cell>
          <cell r="E5146" t="str">
            <v>26.03.96</v>
          </cell>
          <cell r="F5146" t="str">
            <v>14CĐ-TP2</v>
          </cell>
          <cell r="G5146" t="str">
            <v xml:space="preserve"> </v>
          </cell>
          <cell r="H5146" t="str">
            <v>B</v>
          </cell>
        </row>
        <row r="5147">
          <cell r="B5147" t="str">
            <v>14D201P062</v>
          </cell>
          <cell r="C5147" t="str">
            <v xml:space="preserve">Lê Đình Nhật </v>
          </cell>
          <cell r="D5147" t="str">
            <v>Vũ</v>
          </cell>
          <cell r="E5147" t="str">
            <v>21.03.95</v>
          </cell>
          <cell r="F5147" t="str">
            <v>14CĐ-TP2</v>
          </cell>
          <cell r="G5147" t="str">
            <v xml:space="preserve"> </v>
          </cell>
          <cell r="H5147" t="str">
            <v>A</v>
          </cell>
        </row>
        <row r="5148">
          <cell r="B5148" t="str">
            <v>14D201M006</v>
          </cell>
          <cell r="C5148" t="str">
            <v xml:space="preserve">Trần Thế  </v>
          </cell>
          <cell r="D5148" t="str">
            <v>Anh</v>
          </cell>
          <cell r="E5148" t="str">
            <v>09.09.96</v>
          </cell>
          <cell r="F5148" t="str">
            <v>14CĐ-TM1</v>
          </cell>
          <cell r="G5148" t="str">
            <v>LTHT</v>
          </cell>
          <cell r="H5148" t="str">
            <v>A</v>
          </cell>
        </row>
        <row r="5149">
          <cell r="B5149" t="str">
            <v>14D201M012</v>
          </cell>
          <cell r="C5149" t="str">
            <v xml:space="preserve">Phạm Văn  </v>
          </cell>
          <cell r="D5149" t="str">
            <v>Bình</v>
          </cell>
          <cell r="E5149" t="str">
            <v>28.06.96</v>
          </cell>
          <cell r="F5149" t="str">
            <v>14CĐ-TM1</v>
          </cell>
          <cell r="G5149" t="str">
            <v xml:space="preserve"> </v>
          </cell>
          <cell r="H5149" t="str">
            <v>B</v>
          </cell>
        </row>
        <row r="5150">
          <cell r="B5150" t="str">
            <v>14D201M014</v>
          </cell>
          <cell r="C5150" t="str">
            <v xml:space="preserve">Nguyễn Hữu  </v>
          </cell>
          <cell r="D5150" t="str">
            <v>Duy</v>
          </cell>
          <cell r="E5150" t="str">
            <v>18.04.96</v>
          </cell>
          <cell r="F5150" t="str">
            <v>14CĐ-TM1</v>
          </cell>
          <cell r="G5150" t="str">
            <v xml:space="preserve"> </v>
          </cell>
          <cell r="H5150" t="str">
            <v>A</v>
          </cell>
        </row>
        <row r="5151">
          <cell r="B5151" t="str">
            <v>14D201M015</v>
          </cell>
          <cell r="C5151" t="str">
            <v xml:space="preserve">Phạm Thành  </v>
          </cell>
          <cell r="D5151" t="str">
            <v>Đạt</v>
          </cell>
          <cell r="E5151" t="str">
            <v>27.02.95</v>
          </cell>
          <cell r="F5151" t="str">
            <v>14CĐ-TM1</v>
          </cell>
          <cell r="G5151" t="str">
            <v xml:space="preserve"> </v>
          </cell>
          <cell r="H5151" t="str">
            <v>B</v>
          </cell>
        </row>
        <row r="5152">
          <cell r="B5152" t="str">
            <v>14D201M016</v>
          </cell>
          <cell r="C5152" t="str">
            <v>Cao Đức</v>
          </cell>
          <cell r="D5152" t="str">
            <v>Đoan</v>
          </cell>
          <cell r="E5152" t="str">
            <v>20.03.95</v>
          </cell>
          <cell r="F5152" t="str">
            <v>14CĐ-TM1</v>
          </cell>
          <cell r="G5152" t="str">
            <v xml:space="preserve"> </v>
          </cell>
          <cell r="H5152" t="str">
            <v>B</v>
          </cell>
        </row>
        <row r="5153">
          <cell r="B5153" t="str">
            <v>14D201M017</v>
          </cell>
          <cell r="C5153" t="str">
            <v xml:space="preserve">Lê Văn  </v>
          </cell>
          <cell r="D5153" t="str">
            <v>Giản</v>
          </cell>
          <cell r="E5153" t="str">
            <v>05.06.96</v>
          </cell>
          <cell r="F5153" t="str">
            <v>14CĐ-TM1</v>
          </cell>
          <cell r="G5153" t="str">
            <v xml:space="preserve"> </v>
          </cell>
          <cell r="H5153" t="str">
            <v>B</v>
          </cell>
        </row>
        <row r="5154">
          <cell r="B5154" t="str">
            <v>14D201M018</v>
          </cell>
          <cell r="C5154" t="str">
            <v xml:space="preserve">Lê Thanh  </v>
          </cell>
          <cell r="D5154" t="str">
            <v>Hải</v>
          </cell>
          <cell r="E5154" t="str">
            <v>22.12.95</v>
          </cell>
          <cell r="F5154" t="str">
            <v>14CĐ-TM1</v>
          </cell>
          <cell r="G5154" t="str">
            <v xml:space="preserve"> </v>
          </cell>
          <cell r="H5154" t="str">
            <v>B</v>
          </cell>
        </row>
        <row r="5155">
          <cell r="B5155" t="str">
            <v>14D201M001</v>
          </cell>
          <cell r="C5155" t="str">
            <v>Lê Chí</v>
          </cell>
          <cell r="D5155" t="str">
            <v>Hiếu</v>
          </cell>
          <cell r="E5155" t="str">
            <v>08.01.91</v>
          </cell>
          <cell r="F5155" t="str">
            <v>14CĐ-TM1</v>
          </cell>
          <cell r="G5155" t="str">
            <v xml:space="preserve"> </v>
          </cell>
          <cell r="H5155" t="str">
            <v>A</v>
          </cell>
        </row>
        <row r="5156">
          <cell r="B5156" t="str">
            <v>14D201M019</v>
          </cell>
          <cell r="C5156" t="str">
            <v xml:space="preserve">Lê Đình  </v>
          </cell>
          <cell r="D5156" t="str">
            <v>Hiếu</v>
          </cell>
          <cell r="E5156" t="str">
            <v>18.09.96</v>
          </cell>
          <cell r="F5156" t="str">
            <v>14CĐ-TM1</v>
          </cell>
          <cell r="G5156" t="str">
            <v xml:space="preserve"> </v>
          </cell>
          <cell r="H5156" t="str">
            <v>B</v>
          </cell>
        </row>
        <row r="5157">
          <cell r="B5157" t="str">
            <v>14D201M020</v>
          </cell>
          <cell r="C5157" t="str">
            <v xml:space="preserve">Trần Văn  </v>
          </cell>
          <cell r="D5157" t="str">
            <v>Hồng</v>
          </cell>
          <cell r="E5157" t="str">
            <v>14.03.96</v>
          </cell>
          <cell r="F5157" t="str">
            <v>14CĐ-TM1</v>
          </cell>
          <cell r="G5157" t="str">
            <v xml:space="preserve"> </v>
          </cell>
          <cell r="H5157" t="str">
            <v>B</v>
          </cell>
        </row>
        <row r="5158">
          <cell r="B5158" t="str">
            <v>14D201M033</v>
          </cell>
          <cell r="C5158" t="str">
            <v xml:space="preserve">Dư Quốc </v>
          </cell>
          <cell r="D5158" t="str">
            <v>Hưng</v>
          </cell>
          <cell r="E5158" t="str">
            <v>01.01.93</v>
          </cell>
          <cell r="F5158" t="str">
            <v>14CĐ-TM1</v>
          </cell>
          <cell r="H5158" t="str">
            <v>B</v>
          </cell>
        </row>
        <row r="5159">
          <cell r="B5159" t="str">
            <v>14D201M002</v>
          </cell>
          <cell r="C5159" t="str">
            <v>Gịp Thành</v>
          </cell>
          <cell r="D5159" t="str">
            <v>Huy</v>
          </cell>
          <cell r="E5159" t="str">
            <v>13.05.95</v>
          </cell>
          <cell r="F5159" t="str">
            <v>14CĐ-TM1</v>
          </cell>
          <cell r="G5159" t="str">
            <v xml:space="preserve"> </v>
          </cell>
          <cell r="H5159" t="str">
            <v>A</v>
          </cell>
          <cell r="I5159" t="str">
            <v>DT.Hoa</v>
          </cell>
        </row>
        <row r="5160">
          <cell r="B5160" t="str">
            <v>14D201M021</v>
          </cell>
          <cell r="C5160" t="str">
            <v>Rhàng Wàng Thu</v>
          </cell>
          <cell r="D5160" t="str">
            <v>Khâm</v>
          </cell>
          <cell r="E5160" t="str">
            <v>12.09.95</v>
          </cell>
          <cell r="F5160" t="str">
            <v>14CĐ-TM1</v>
          </cell>
          <cell r="G5160" t="str">
            <v>Nữ</v>
          </cell>
          <cell r="H5160" t="str">
            <v>B</v>
          </cell>
          <cell r="I5160" t="str">
            <v>DT.Nộp-HTCTDBĐH</v>
          </cell>
        </row>
        <row r="5161">
          <cell r="B5161" t="str">
            <v>14D201M032</v>
          </cell>
          <cell r="C5161" t="str">
            <v>Huỳnh Chí</v>
          </cell>
          <cell r="D5161" t="str">
            <v>Khang</v>
          </cell>
          <cell r="E5161" t="str">
            <v>28.12.96</v>
          </cell>
          <cell r="F5161" t="str">
            <v>14CĐ-TM1</v>
          </cell>
          <cell r="H5161" t="str">
            <v>A</v>
          </cell>
        </row>
        <row r="5162">
          <cell r="B5162" t="str">
            <v>14D201M003</v>
          </cell>
          <cell r="C5162" t="str">
            <v>Phún Vũ</v>
          </cell>
          <cell r="D5162" t="str">
            <v>Kiệt</v>
          </cell>
          <cell r="E5162" t="str">
            <v>21.01.96</v>
          </cell>
          <cell r="F5162" t="str">
            <v>14CĐ-TM1</v>
          </cell>
          <cell r="G5162" t="str">
            <v xml:space="preserve"> </v>
          </cell>
          <cell r="H5162" t="str">
            <v>B</v>
          </cell>
          <cell r="I5162" t="str">
            <v>DT.Hoa</v>
          </cell>
        </row>
        <row r="5163">
          <cell r="B5163" t="str">
            <v>14D201M022</v>
          </cell>
          <cell r="C5163" t="str">
            <v xml:space="preserve">Phan Trí  </v>
          </cell>
          <cell r="D5163" t="str">
            <v>Lộc</v>
          </cell>
          <cell r="E5163" t="str">
            <v>06.09.96</v>
          </cell>
          <cell r="F5163" t="str">
            <v>14CĐ-TM1</v>
          </cell>
          <cell r="G5163" t="str">
            <v xml:space="preserve"> </v>
          </cell>
          <cell r="H5163" t="str">
            <v>B</v>
          </cell>
        </row>
        <row r="5164">
          <cell r="B5164" t="str">
            <v>14D201M023</v>
          </cell>
          <cell r="C5164" t="str">
            <v xml:space="preserve">Võ Tiến  </v>
          </cell>
          <cell r="D5164" t="str">
            <v>Long</v>
          </cell>
          <cell r="E5164" t="str">
            <v>10.12.96</v>
          </cell>
          <cell r="F5164" t="str">
            <v>14CĐ-TM1</v>
          </cell>
          <cell r="G5164" t="str">
            <v xml:space="preserve"> </v>
          </cell>
          <cell r="H5164" t="str">
            <v>A</v>
          </cell>
        </row>
        <row r="5165">
          <cell r="B5165" t="str">
            <v>14D201M024</v>
          </cell>
          <cell r="C5165" t="str">
            <v xml:space="preserve">Nguyễn Thanh  </v>
          </cell>
          <cell r="D5165" t="str">
            <v>Ngân</v>
          </cell>
          <cell r="E5165" t="str">
            <v>26.05.96</v>
          </cell>
          <cell r="F5165" t="str">
            <v>14CĐ-TM1</v>
          </cell>
          <cell r="G5165" t="str">
            <v xml:space="preserve"> </v>
          </cell>
          <cell r="H5165" t="str">
            <v>B</v>
          </cell>
        </row>
        <row r="5166">
          <cell r="B5166" t="str">
            <v>14D201M004</v>
          </cell>
          <cell r="C5166" t="str">
            <v>Nguyễn Thành</v>
          </cell>
          <cell r="D5166" t="str">
            <v>Nhơn</v>
          </cell>
          <cell r="E5166" t="str">
            <v>09.08.96</v>
          </cell>
          <cell r="F5166" t="str">
            <v>14CĐ-TM1</v>
          </cell>
          <cell r="G5166" t="str">
            <v xml:space="preserve"> </v>
          </cell>
          <cell r="H5166" t="str">
            <v>B</v>
          </cell>
        </row>
        <row r="5167">
          <cell r="B5167" t="str">
            <v>14D201M005</v>
          </cell>
          <cell r="C5167" t="str">
            <v>Nguyễn Duy</v>
          </cell>
          <cell r="D5167" t="str">
            <v>Phúc</v>
          </cell>
          <cell r="E5167" t="str">
            <v>20.11.96</v>
          </cell>
          <cell r="F5167" t="str">
            <v>14CĐ-TM1</v>
          </cell>
          <cell r="G5167" t="str">
            <v>LPKL</v>
          </cell>
          <cell r="H5167" t="str">
            <v>A</v>
          </cell>
        </row>
        <row r="5168">
          <cell r="B5168" t="str">
            <v>14D201M025</v>
          </cell>
          <cell r="C5168" t="str">
            <v xml:space="preserve">Văn Hồng  </v>
          </cell>
          <cell r="D5168" t="str">
            <v>Phúc</v>
          </cell>
          <cell r="E5168" t="str">
            <v>19.01.95</v>
          </cell>
          <cell r="F5168" t="str">
            <v>14CĐ-TM1</v>
          </cell>
          <cell r="G5168" t="str">
            <v xml:space="preserve"> </v>
          </cell>
          <cell r="H5168" t="str">
            <v>A</v>
          </cell>
          <cell r="I5168" t="str">
            <v>DT.Hoa</v>
          </cell>
        </row>
        <row r="5169">
          <cell r="B5169" t="str">
            <v>14D201M026</v>
          </cell>
          <cell r="C5169" t="str">
            <v xml:space="preserve">Phạm Duy  </v>
          </cell>
          <cell r="D5169" t="str">
            <v>Quang</v>
          </cell>
          <cell r="E5169" t="str">
            <v>04.09.96</v>
          </cell>
          <cell r="F5169" t="str">
            <v>14CĐ-TM1</v>
          </cell>
          <cell r="G5169" t="str">
            <v xml:space="preserve"> </v>
          </cell>
          <cell r="H5169" t="str">
            <v>A</v>
          </cell>
        </row>
        <row r="5170">
          <cell r="B5170" t="str">
            <v>14D201M007</v>
          </cell>
          <cell r="C5170" t="str">
            <v>Nguyễn Tấn Thiên</v>
          </cell>
          <cell r="D5170" t="str">
            <v>Sinh</v>
          </cell>
          <cell r="E5170" t="str">
            <v>11.01.96</v>
          </cell>
          <cell r="F5170" t="str">
            <v>14CĐ-TM1</v>
          </cell>
          <cell r="G5170" t="str">
            <v xml:space="preserve"> </v>
          </cell>
          <cell r="H5170" t="str">
            <v>A</v>
          </cell>
        </row>
        <row r="5171">
          <cell r="B5171" t="str">
            <v>14D201M008</v>
          </cell>
          <cell r="C5171" t="str">
            <v>Lê Quang</v>
          </cell>
          <cell r="D5171" t="str">
            <v>Thái</v>
          </cell>
          <cell r="E5171" t="str">
            <v>18.11.96</v>
          </cell>
          <cell r="F5171" t="str">
            <v>14CĐ-TM1</v>
          </cell>
          <cell r="G5171" t="str">
            <v xml:space="preserve"> </v>
          </cell>
          <cell r="H5171" t="str">
            <v>B</v>
          </cell>
        </row>
        <row r="5172">
          <cell r="B5172" t="str">
            <v>14D201M009</v>
          </cell>
          <cell r="C5172" t="str">
            <v>Nguyễn Hoàng</v>
          </cell>
          <cell r="D5172" t="str">
            <v>Thông</v>
          </cell>
          <cell r="E5172" t="str">
            <v>28.02.96</v>
          </cell>
          <cell r="F5172" t="str">
            <v>14CĐ-TM1</v>
          </cell>
          <cell r="G5172" t="str">
            <v xml:space="preserve"> </v>
          </cell>
          <cell r="H5172" t="str">
            <v>A</v>
          </cell>
        </row>
        <row r="5173">
          <cell r="B5173" t="str">
            <v>14D201M027</v>
          </cell>
          <cell r="C5173" t="str">
            <v>Nguyễn Thường</v>
          </cell>
          <cell r="D5173" t="str">
            <v>Tín</v>
          </cell>
          <cell r="E5173" t="str">
            <v>27.07.95</v>
          </cell>
          <cell r="F5173" t="str">
            <v>14CĐ-TM1</v>
          </cell>
          <cell r="G5173" t="str">
            <v xml:space="preserve"> </v>
          </cell>
          <cell r="H5173" t="str">
            <v>B</v>
          </cell>
        </row>
        <row r="5174">
          <cell r="B5174" t="str">
            <v>14D201M028</v>
          </cell>
          <cell r="C5174" t="str">
            <v>Phạm Minh</v>
          </cell>
          <cell r="D5174" t="str">
            <v>Toàn</v>
          </cell>
          <cell r="E5174" t="str">
            <v>07.12.95</v>
          </cell>
          <cell r="F5174" t="str">
            <v>14CĐ-TM1</v>
          </cell>
          <cell r="G5174" t="str">
            <v xml:space="preserve"> </v>
          </cell>
          <cell r="H5174" t="str">
            <v>B</v>
          </cell>
        </row>
        <row r="5175">
          <cell r="B5175" t="str">
            <v>14D201M010</v>
          </cell>
          <cell r="C5175" t="str">
            <v>Nguyễn Quốc</v>
          </cell>
          <cell r="D5175" t="str">
            <v>Tuấn</v>
          </cell>
          <cell r="E5175" t="str">
            <v>18.10.96</v>
          </cell>
          <cell r="F5175" t="str">
            <v>14CĐ-TM1</v>
          </cell>
          <cell r="G5175" t="str">
            <v xml:space="preserve"> </v>
          </cell>
          <cell r="H5175" t="str">
            <v>A</v>
          </cell>
        </row>
        <row r="5176">
          <cell r="B5176" t="str">
            <v>14D201M011</v>
          </cell>
          <cell r="C5176" t="str">
            <v>Nguyễn Hoàng</v>
          </cell>
          <cell r="D5176" t="str">
            <v>Việt</v>
          </cell>
          <cell r="E5176" t="str">
            <v>30.08.96</v>
          </cell>
          <cell r="F5176" t="str">
            <v>14CĐ-TM1</v>
          </cell>
          <cell r="G5176" t="str">
            <v>LT</v>
          </cell>
          <cell r="H5176" t="str">
            <v>A</v>
          </cell>
        </row>
        <row r="5177">
          <cell r="B5177" t="str">
            <v>14D201M029</v>
          </cell>
          <cell r="C5177" t="str">
            <v xml:space="preserve">Đàm Quốc  </v>
          </cell>
          <cell r="D5177" t="str">
            <v>Vinh</v>
          </cell>
          <cell r="E5177" t="str">
            <v>07.10.95</v>
          </cell>
          <cell r="F5177" t="str">
            <v>14CĐ-TM1</v>
          </cell>
          <cell r="H5177" t="str">
            <v>A</v>
          </cell>
          <cell r="I5177" t="str">
            <v>DT.Hoa</v>
          </cell>
        </row>
        <row r="5178">
          <cell r="B5178" t="str">
            <v>14D201M030</v>
          </cell>
          <cell r="C5178" t="str">
            <v xml:space="preserve">Nguyễn Phú  </v>
          </cell>
          <cell r="D5178" t="str">
            <v>Vinh</v>
          </cell>
          <cell r="E5178" t="str">
            <v>20.10.96</v>
          </cell>
          <cell r="F5178" t="str">
            <v>14CĐ-TM1</v>
          </cell>
          <cell r="G5178" t="str">
            <v xml:space="preserve"> </v>
          </cell>
          <cell r="H5178" t="str">
            <v>B</v>
          </cell>
        </row>
        <row r="5179">
          <cell r="B5179" t="str">
            <v>14D201M031</v>
          </cell>
          <cell r="C5179" t="str">
            <v xml:space="preserve">Nguyễn Minh  </v>
          </cell>
          <cell r="D5179" t="str">
            <v>Vương</v>
          </cell>
          <cell r="E5179" t="str">
            <v>22.11.96</v>
          </cell>
          <cell r="F5179" t="str">
            <v>14CĐ-TM1</v>
          </cell>
          <cell r="G5179" t="str">
            <v xml:space="preserve"> </v>
          </cell>
          <cell r="H5179" t="str">
            <v>B</v>
          </cell>
        </row>
        <row r="5180">
          <cell r="B5180" t="str">
            <v>14D2060043</v>
          </cell>
          <cell r="C5180" t="str">
            <v xml:space="preserve">Nguyễn Trần </v>
          </cell>
          <cell r="D5180" t="str">
            <v>Mỹ</v>
          </cell>
          <cell r="E5180" t="str">
            <v>20.01.95</v>
          </cell>
          <cell r="F5180" t="str">
            <v>14CĐ-NL1</v>
          </cell>
          <cell r="G5180" t="str">
            <v xml:space="preserve"> </v>
          </cell>
          <cell r="H5180" t="str">
            <v>B</v>
          </cell>
          <cell r="I5180" t="str">
            <v>RHP20/10/2014</v>
          </cell>
        </row>
        <row r="5181">
          <cell r="B5181" t="str">
            <v>14D201P011</v>
          </cell>
          <cell r="C5181" t="str">
            <v>Nguyễn Tấn</v>
          </cell>
          <cell r="D5181" t="str">
            <v>Trúc</v>
          </cell>
          <cell r="E5181" t="str">
            <v>18.01.95</v>
          </cell>
          <cell r="F5181" t="str">
            <v>14CĐ-TP1</v>
          </cell>
          <cell r="G5181" t="str">
            <v xml:space="preserve"> </v>
          </cell>
          <cell r="H5181" t="str">
            <v>B</v>
          </cell>
          <cell r="I5181" t="str">
            <v>Xin RHP13/10/2014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zoomScaleNormal="100" workbookViewId="0">
      <selection activeCell="C4" sqref="C4"/>
    </sheetView>
  </sheetViews>
  <sheetFormatPr defaultRowHeight="16.5"/>
  <cols>
    <col min="1" max="1" width="20.7109375" style="1" customWidth="1"/>
    <col min="2" max="2" width="22.85546875" style="1" customWidth="1"/>
    <col min="3" max="3" width="15.5703125" style="1" bestFit="1" customWidth="1"/>
    <col min="4" max="4" width="26.5703125" style="1" customWidth="1"/>
    <col min="5" max="5" width="22" style="1" customWidth="1"/>
    <col min="6" max="16384" width="9.140625" style="1"/>
  </cols>
  <sheetData>
    <row r="1" spans="1:14" s="2" customFormat="1" ht="35.25" customHeight="1">
      <c r="A1" s="141" t="s">
        <v>24</v>
      </c>
      <c r="B1" s="141"/>
      <c r="C1" s="141"/>
      <c r="D1" s="141"/>
      <c r="E1" s="141"/>
      <c r="F1" s="141"/>
      <c r="G1" s="141"/>
      <c r="H1" s="141"/>
      <c r="I1" s="4"/>
      <c r="J1" s="4"/>
      <c r="K1" s="4"/>
      <c r="L1" s="4"/>
      <c r="M1" s="4"/>
      <c r="N1" s="4"/>
    </row>
    <row r="2" spans="1:14" s="3" customFormat="1">
      <c r="A2" s="7" t="s">
        <v>0</v>
      </c>
      <c r="B2" s="7" t="s">
        <v>21</v>
      </c>
      <c r="C2" s="7" t="s">
        <v>18</v>
      </c>
      <c r="D2" s="7" t="s">
        <v>19</v>
      </c>
      <c r="E2" s="7" t="s">
        <v>20</v>
      </c>
      <c r="F2" s="142" t="s">
        <v>22</v>
      </c>
      <c r="G2" s="142"/>
      <c r="H2" s="142"/>
    </row>
    <row r="3" spans="1:14">
      <c r="A3" s="7" t="s">
        <v>1</v>
      </c>
      <c r="B3" s="5">
        <f>COUNTIF('SV mượn'!G1330:G2126,"1")</f>
        <v>66</v>
      </c>
      <c r="C3" s="150">
        <f>SUMIF('SV mượn'!$G$1330:$G$2126,"1",'SV mượn'!$N$1330:$N$2126)</f>
        <v>3.2444444444444445</v>
      </c>
      <c r="D3" s="154">
        <f>B3/24</f>
        <v>2.75</v>
      </c>
      <c r="E3" s="150">
        <f>C3/26</f>
        <v>0.12478632478632479</v>
      </c>
      <c r="F3" s="140"/>
      <c r="G3" s="140"/>
      <c r="H3" s="140"/>
    </row>
    <row r="4" spans="1:14">
      <c r="A4" s="7" t="s">
        <v>2</v>
      </c>
      <c r="B4" s="5">
        <f>COUNTIF('SV mượn'!G1331:G2127,"2")</f>
        <v>60</v>
      </c>
      <c r="C4" s="150">
        <f>SUMIF('SV mượn'!$G$1330:$G$2126,"2",'SV mượn'!$N$1330:$N$2126)</f>
        <v>2.8048611111111117</v>
      </c>
      <c r="D4" s="154">
        <f t="shared" ref="D4:D22" si="0">B4/24</f>
        <v>2.5</v>
      </c>
      <c r="E4" s="150">
        <f t="shared" ref="E4:E22" si="1">C4/26</f>
        <v>0.10787927350427352</v>
      </c>
      <c r="F4" s="140"/>
      <c r="G4" s="140"/>
      <c r="H4" s="140"/>
    </row>
    <row r="5" spans="1:14">
      <c r="A5" s="7" t="s">
        <v>3</v>
      </c>
      <c r="B5" s="5">
        <f>COUNTIF('SV mượn'!G1332:G2128,"3")</f>
        <v>61</v>
      </c>
      <c r="C5" s="150">
        <f>SUMIF('SV mượn'!$G$1330:$G$2126,"3",'SV mượn'!$N$1330:$N$2126)</f>
        <v>2.4416666666666655</v>
      </c>
      <c r="D5" s="154">
        <f t="shared" si="0"/>
        <v>2.5416666666666665</v>
      </c>
      <c r="E5" s="150">
        <f t="shared" si="1"/>
        <v>9.3910256410256368E-2</v>
      </c>
      <c r="F5" s="140"/>
      <c r="G5" s="140"/>
      <c r="H5" s="140"/>
    </row>
    <row r="6" spans="1:14">
      <c r="A6" s="7" t="s">
        <v>4</v>
      </c>
      <c r="B6" s="5">
        <f>COUNTIF('SV mượn'!G1333:G2129,"4")</f>
        <v>44</v>
      </c>
      <c r="C6" s="150">
        <f>SUMIF('SV mượn'!$G$1330:$G$2126,"4",'SV mượn'!$N$1330:$N$2126)</f>
        <v>1.8076388888888888</v>
      </c>
      <c r="D6" s="154">
        <f t="shared" si="0"/>
        <v>1.8333333333333333</v>
      </c>
      <c r="E6" s="150">
        <f t="shared" si="1"/>
        <v>6.9524572649572652E-2</v>
      </c>
      <c r="F6" s="140"/>
      <c r="G6" s="140"/>
      <c r="H6" s="140"/>
    </row>
    <row r="7" spans="1:14">
      <c r="A7" s="7" t="s">
        <v>5</v>
      </c>
      <c r="B7" s="5">
        <f>COUNTIF('SV mượn'!G1334:G2130,"5")</f>
        <v>47</v>
      </c>
      <c r="C7" s="150">
        <f>SUMIF('SV mượn'!$G$1330:$G$2126,"5",'SV mượn'!$N$1330:$N$2126)</f>
        <v>2.1180555555555554</v>
      </c>
      <c r="D7" s="154">
        <f t="shared" si="0"/>
        <v>1.9583333333333333</v>
      </c>
      <c r="E7" s="150">
        <f t="shared" si="1"/>
        <v>8.1463675213675202E-2</v>
      </c>
      <c r="F7" s="140"/>
      <c r="G7" s="140"/>
      <c r="H7" s="140"/>
    </row>
    <row r="8" spans="1:14">
      <c r="A8" s="7" t="s">
        <v>6</v>
      </c>
      <c r="B8" s="5">
        <f>COUNTIF('SV mượn'!G1335:G2131,"6")</f>
        <v>41</v>
      </c>
      <c r="C8" s="150">
        <f>SUMIF('SV mượn'!$G$1330:$G$2126,"6",'SV mượn'!$N$1330:$N$2126)</f>
        <v>2.0624999999999996</v>
      </c>
      <c r="D8" s="154">
        <f t="shared" si="0"/>
        <v>1.7083333333333333</v>
      </c>
      <c r="E8" s="150">
        <f t="shared" si="1"/>
        <v>7.9326923076923059E-2</v>
      </c>
      <c r="F8" s="140"/>
      <c r="G8" s="140"/>
      <c r="H8" s="140"/>
    </row>
    <row r="9" spans="1:14">
      <c r="A9" s="7" t="s">
        <v>7</v>
      </c>
      <c r="B9" s="5">
        <f>COUNTIF('SV mượn'!G1336:G2132,"7")</f>
        <v>0</v>
      </c>
      <c r="C9" s="150">
        <f>SUMIF('SV mượn'!$G$1330:$G$2126,"7",'SV mượn'!$N$1330:$N$2126)</f>
        <v>0</v>
      </c>
      <c r="D9" s="154">
        <f t="shared" si="0"/>
        <v>0</v>
      </c>
      <c r="E9" s="150">
        <f t="shared" si="1"/>
        <v>0</v>
      </c>
      <c r="F9" s="140"/>
      <c r="G9" s="140"/>
      <c r="H9" s="140"/>
    </row>
    <row r="10" spans="1:14">
      <c r="A10" s="7" t="s">
        <v>8</v>
      </c>
      <c r="B10" s="5">
        <f>COUNTIF('SV mượn'!G1337:G2133,"8")</f>
        <v>4</v>
      </c>
      <c r="C10" s="150">
        <f>SUMIF('SV mượn'!$G$1330:$G$2126,"8",'SV mượn'!$N$1330:$N$2126)</f>
        <v>0.18263888888888907</v>
      </c>
      <c r="D10" s="154">
        <f t="shared" si="0"/>
        <v>0.16666666666666666</v>
      </c>
      <c r="E10" s="150">
        <f t="shared" si="1"/>
        <v>7.0245726495726567E-3</v>
      </c>
      <c r="F10" s="140"/>
      <c r="G10" s="140"/>
      <c r="H10" s="140"/>
    </row>
    <row r="11" spans="1:14">
      <c r="A11" s="7" t="s">
        <v>9</v>
      </c>
      <c r="B11" s="5">
        <f>COUNTIF('SV mượn'!G1338:G2134,"9")</f>
        <v>1</v>
      </c>
      <c r="C11" s="150">
        <f>SUMIF('SV mượn'!$G$1330:$G$2126,"9",'SV mượn'!$N$1330:$N$2126)</f>
        <v>6.9444444444444198E-3</v>
      </c>
      <c r="D11" s="154">
        <f t="shared" si="0"/>
        <v>4.1666666666666664E-2</v>
      </c>
      <c r="E11" s="150">
        <f t="shared" si="1"/>
        <v>2.6709401709401615E-4</v>
      </c>
      <c r="F11" s="140"/>
      <c r="G11" s="140"/>
      <c r="H11" s="140"/>
    </row>
    <row r="12" spans="1:14">
      <c r="A12" s="7" t="s">
        <v>10</v>
      </c>
      <c r="B12" s="5">
        <f>COUNTIF('SV mượn'!G1339:G2135,"10")</f>
        <v>0</v>
      </c>
      <c r="C12" s="150">
        <f>SUMIF('SV mượn'!$G$1330:$G$2126,"10",'SV mượn'!$N$1330:$N$2126)</f>
        <v>0</v>
      </c>
      <c r="D12" s="154">
        <f t="shared" si="0"/>
        <v>0</v>
      </c>
      <c r="E12" s="150">
        <f t="shared" si="1"/>
        <v>0</v>
      </c>
      <c r="F12" s="140"/>
      <c r="G12" s="140"/>
      <c r="H12" s="140"/>
    </row>
    <row r="13" spans="1:14">
      <c r="A13" s="7" t="s">
        <v>11</v>
      </c>
      <c r="B13" s="5">
        <f>COUNTIF('SV mượn'!G1340:G2136,"11")</f>
        <v>54</v>
      </c>
      <c r="C13" s="150">
        <f>SUMIF('SV mượn'!$G$1330:$G$2126,"11",'SV mượn'!$N$1330:$N$2126)</f>
        <v>2.1187499999999986</v>
      </c>
      <c r="D13" s="154">
        <f t="shared" si="0"/>
        <v>2.25</v>
      </c>
      <c r="E13" s="150">
        <f t="shared" si="1"/>
        <v>8.1490384615384562E-2</v>
      </c>
      <c r="F13" s="140"/>
      <c r="G13" s="140"/>
      <c r="H13" s="140"/>
    </row>
    <row r="14" spans="1:14">
      <c r="A14" s="7" t="s">
        <v>12</v>
      </c>
      <c r="B14" s="5">
        <f>COUNTIF('SV mượn'!G1341:G2137,"12")</f>
        <v>67</v>
      </c>
      <c r="C14" s="150">
        <f>SUMIF('SV mượn'!$G$1330:$G$2126,"12",'SV mượn'!$N$1330:$N$2126)</f>
        <v>3.3770833333333314</v>
      </c>
      <c r="D14" s="154">
        <f t="shared" si="0"/>
        <v>2.7916666666666665</v>
      </c>
      <c r="E14" s="150">
        <f t="shared" si="1"/>
        <v>0.12988782051282044</v>
      </c>
      <c r="F14" s="140"/>
      <c r="G14" s="140"/>
      <c r="H14" s="140"/>
    </row>
    <row r="15" spans="1:14">
      <c r="A15" s="7" t="s">
        <v>13</v>
      </c>
      <c r="B15" s="5">
        <f>COUNTIF('SV mượn'!G1342:G2138,"3")</f>
        <v>61</v>
      </c>
      <c r="C15" s="150">
        <f>SUMIF('SV mượn'!$G$1330:$G$2126,"13",'SV mượn'!$N$1330:$N$2126)</f>
        <v>3.3930555555555557</v>
      </c>
      <c r="D15" s="154">
        <f t="shared" si="0"/>
        <v>2.5416666666666665</v>
      </c>
      <c r="E15" s="150">
        <f t="shared" si="1"/>
        <v>0.13050213675213676</v>
      </c>
      <c r="F15" s="140"/>
      <c r="G15" s="140"/>
      <c r="H15" s="140"/>
    </row>
    <row r="16" spans="1:14">
      <c r="A16" s="7" t="s">
        <v>14</v>
      </c>
      <c r="B16" s="5">
        <f>COUNTIF('SV mượn'!G1343:G2139,"4")</f>
        <v>43</v>
      </c>
      <c r="C16" s="150">
        <f>SUMIF('SV mượn'!$G$1330:$G$2126,"14",'SV mượn'!$N$1330:$N$2126)</f>
        <v>3.3562499999999997</v>
      </c>
      <c r="D16" s="154">
        <f t="shared" si="0"/>
        <v>1.7916666666666667</v>
      </c>
      <c r="E16" s="150">
        <f t="shared" si="1"/>
        <v>0.12908653846153845</v>
      </c>
      <c r="F16" s="140"/>
      <c r="G16" s="140"/>
      <c r="H16" s="140"/>
    </row>
    <row r="17" spans="1:8">
      <c r="A17" s="7" t="s">
        <v>15</v>
      </c>
      <c r="B17" s="5">
        <f>COUNTIF('SV mượn'!G1344:G2140,"15")</f>
        <v>64</v>
      </c>
      <c r="C17" s="150">
        <f>SUMIF('SV mượn'!$G$1330:$G$2126,"15",'SV mượn'!$N$1330:$N$2126)</f>
        <v>4.4965277777777768</v>
      </c>
      <c r="D17" s="154">
        <f t="shared" si="0"/>
        <v>2.6666666666666665</v>
      </c>
      <c r="E17" s="150">
        <f t="shared" si="1"/>
        <v>0.17294337606837604</v>
      </c>
      <c r="F17" s="140"/>
      <c r="G17" s="140"/>
      <c r="H17" s="140"/>
    </row>
    <row r="18" spans="1:8">
      <c r="A18" s="7" t="s">
        <v>16</v>
      </c>
      <c r="B18" s="5">
        <f>COUNTIF('SV mượn'!G1345:G2141,"16")</f>
        <v>49</v>
      </c>
      <c r="C18" s="150">
        <f>SUMIF('SV mượn'!$G$1330:$G$2126,"16",'SV mượn'!$N$1330:$N$2126)</f>
        <v>2.8493055555555564</v>
      </c>
      <c r="D18" s="154">
        <f t="shared" si="0"/>
        <v>2.0416666666666665</v>
      </c>
      <c r="E18" s="150">
        <f t="shared" si="1"/>
        <v>0.10958867521367524</v>
      </c>
      <c r="F18" s="140"/>
      <c r="G18" s="140"/>
      <c r="H18" s="140"/>
    </row>
    <row r="19" spans="1:8">
      <c r="A19" s="7" t="s">
        <v>17</v>
      </c>
      <c r="B19" s="5">
        <f>COUNTIF('SV mượn'!G1346:G2142,"17")</f>
        <v>46</v>
      </c>
      <c r="C19" s="150">
        <f>SUMIF('SV mượn'!$G$1330:$G$2126,"17",'SV mượn'!$N$1330:$N$2126)</f>
        <v>1.8465277777777778</v>
      </c>
      <c r="D19" s="154">
        <f t="shared" si="0"/>
        <v>1.9166666666666667</v>
      </c>
      <c r="E19" s="150">
        <f t="shared" si="1"/>
        <v>7.1020299145299143E-2</v>
      </c>
      <c r="F19" s="140"/>
      <c r="G19" s="140"/>
      <c r="H19" s="140"/>
    </row>
    <row r="20" spans="1:8">
      <c r="A20" s="8" t="s">
        <v>822</v>
      </c>
      <c r="B20" s="5">
        <f>COUNTIF('SV mượn'!G1347:G2143,"18")</f>
        <v>29</v>
      </c>
      <c r="C20" s="150">
        <f>SUMIF('SV mượn'!$G$1330:$G$2126,"18",'SV mượn'!$N$1330:$N$2126)</f>
        <v>1.2409722222222219</v>
      </c>
      <c r="D20" s="154">
        <f t="shared" si="0"/>
        <v>1.2083333333333333</v>
      </c>
      <c r="E20" s="150">
        <f t="shared" si="1"/>
        <v>4.7729700854700845E-2</v>
      </c>
      <c r="F20" s="151"/>
      <c r="G20" s="152"/>
      <c r="H20" s="153"/>
    </row>
    <row r="21" spans="1:8">
      <c r="A21" s="8" t="s">
        <v>823</v>
      </c>
      <c r="B21" s="5">
        <f>COUNTIF('SV mượn'!G1348:G2144,"20")</f>
        <v>0</v>
      </c>
      <c r="C21" s="150">
        <f>SUMIF('SV mượn'!$G$1330:$G$2126,"19",'SV mượn'!$N$1330:$N$2126)</f>
        <v>0</v>
      </c>
      <c r="D21" s="154">
        <f t="shared" si="0"/>
        <v>0</v>
      </c>
      <c r="E21" s="150">
        <f t="shared" si="1"/>
        <v>0</v>
      </c>
      <c r="F21" s="151"/>
      <c r="G21" s="152"/>
      <c r="H21" s="153"/>
    </row>
    <row r="22" spans="1:8">
      <c r="A22" s="8" t="s">
        <v>824</v>
      </c>
      <c r="B22" s="5">
        <f>COUNTIF('SV mượn'!G1349:G2145,"19")</f>
        <v>0</v>
      </c>
      <c r="C22" s="150">
        <f>SUMIF('SV mượn'!$G$1330:$G$2126,"20",'SV mượn'!$N$1330:$N$2126)</f>
        <v>0</v>
      </c>
      <c r="D22" s="154">
        <f t="shared" si="0"/>
        <v>0</v>
      </c>
      <c r="E22" s="150">
        <f t="shared" si="1"/>
        <v>0</v>
      </c>
      <c r="F22" s="151"/>
      <c r="G22" s="152"/>
      <c r="H22" s="153"/>
    </row>
    <row r="23" spans="1:8">
      <c r="A23" s="6" t="s">
        <v>23</v>
      </c>
      <c r="B23" s="5"/>
      <c r="C23" s="5"/>
      <c r="D23" s="154">
        <f>SUM(D3:D22)</f>
        <v>30.708333333333339</v>
      </c>
      <c r="E23" s="150">
        <f>SUM(E3:E22)</f>
        <v>1.4364316239316237</v>
      </c>
      <c r="F23" s="140"/>
      <c r="G23" s="140"/>
      <c r="H23" s="140"/>
    </row>
  </sheetData>
  <mergeCells count="23">
    <mergeCell ref="F10:H10"/>
    <mergeCell ref="A1:H1"/>
    <mergeCell ref="F2:H2"/>
    <mergeCell ref="F3:H3"/>
    <mergeCell ref="F4:H4"/>
    <mergeCell ref="F5:H5"/>
    <mergeCell ref="F6:H6"/>
    <mergeCell ref="F7:H7"/>
    <mergeCell ref="F8:H8"/>
    <mergeCell ref="F9:H9"/>
    <mergeCell ref="F17:H17"/>
    <mergeCell ref="F18:H18"/>
    <mergeCell ref="F19:H19"/>
    <mergeCell ref="F23:H23"/>
    <mergeCell ref="F11:H11"/>
    <mergeCell ref="F12:H12"/>
    <mergeCell ref="F13:H13"/>
    <mergeCell ref="F14:H14"/>
    <mergeCell ref="F15:H15"/>
    <mergeCell ref="F16:H16"/>
    <mergeCell ref="F20:H20"/>
    <mergeCell ref="F21:H21"/>
    <mergeCell ref="F22:H22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358"/>
  <sheetViews>
    <sheetView view="pageBreakPreview" topLeftCell="D1787" zoomScale="90" zoomScaleNormal="80" zoomScaleSheetLayoutView="90" workbookViewId="0">
      <selection activeCell="K1796" sqref="K1796"/>
    </sheetView>
  </sheetViews>
  <sheetFormatPr defaultRowHeight="15.75"/>
  <cols>
    <col min="1" max="1" width="7" style="9" customWidth="1"/>
    <col min="2" max="2" width="5.85546875" style="9" customWidth="1"/>
    <col min="3" max="3" width="24.85546875" style="9" customWidth="1"/>
    <col min="4" max="4" width="9.7109375" style="9" customWidth="1"/>
    <col min="5" max="5" width="19.140625" style="10" customWidth="1"/>
    <col min="6" max="6" width="13.85546875" style="9" customWidth="1"/>
    <col min="7" max="7" width="14.28515625" style="10" customWidth="1"/>
    <col min="8" max="8" width="8.28515625" style="10" customWidth="1"/>
    <col min="9" max="9" width="8.5703125" style="10" customWidth="1"/>
    <col min="10" max="10" width="9.7109375" style="12" customWidth="1"/>
    <col min="11" max="11" width="17.42578125" style="11" customWidth="1"/>
    <col min="12" max="12" width="15.28515625" style="10" customWidth="1"/>
    <col min="13" max="13" width="14.42578125" style="10" customWidth="1"/>
    <col min="14" max="14" width="21.28515625" style="9" customWidth="1"/>
    <col min="15" max="15" width="35.42578125" style="10" customWidth="1"/>
    <col min="16" max="16" width="10.28515625" style="9" customWidth="1"/>
    <col min="17" max="16384" width="9.140625" style="9"/>
  </cols>
  <sheetData>
    <row r="1" spans="1:15">
      <c r="A1" s="143"/>
      <c r="B1" s="143"/>
      <c r="C1" s="143"/>
      <c r="D1" s="144"/>
      <c r="E1" s="143"/>
      <c r="F1" s="143"/>
      <c r="G1" s="148" t="s">
        <v>821</v>
      </c>
      <c r="H1" s="148"/>
      <c r="I1" s="148"/>
      <c r="J1" s="148"/>
    </row>
    <row r="2" spans="1:15">
      <c r="A2" s="145" t="s">
        <v>820</v>
      </c>
      <c r="B2" s="145"/>
      <c r="C2" s="145"/>
      <c r="D2" s="146"/>
      <c r="E2" s="145"/>
      <c r="F2" s="145"/>
      <c r="G2" s="137" t="s">
        <v>819</v>
      </c>
      <c r="I2" s="137"/>
      <c r="J2" s="137"/>
      <c r="K2" s="136"/>
    </row>
    <row r="3" spans="1:15">
      <c r="A3" s="134"/>
      <c r="B3" s="134"/>
      <c r="C3" s="134"/>
      <c r="D3" s="10"/>
      <c r="E3" s="12"/>
      <c r="F3" s="134"/>
    </row>
    <row r="4" spans="1:15" ht="17.25" customHeight="1">
      <c r="A4" s="147" t="s">
        <v>818</v>
      </c>
      <c r="B4" s="147"/>
      <c r="C4" s="148"/>
      <c r="D4" s="149"/>
      <c r="E4" s="148"/>
      <c r="F4" s="148"/>
      <c r="G4" s="148"/>
      <c r="H4" s="148"/>
      <c r="I4" s="148"/>
      <c r="J4" s="148"/>
      <c r="K4" s="148"/>
      <c r="L4" s="148"/>
      <c r="M4" s="148"/>
      <c r="N4" s="12"/>
    </row>
    <row r="5" spans="1:15" s="134" customFormat="1" ht="17.25" customHeight="1">
      <c r="A5" s="12"/>
      <c r="B5" s="12"/>
      <c r="C5" s="12"/>
      <c r="D5" s="10"/>
      <c r="E5" s="12"/>
      <c r="F5" s="12"/>
      <c r="G5" s="12"/>
      <c r="H5" s="12"/>
      <c r="I5" s="12"/>
      <c r="J5" s="12"/>
      <c r="K5" s="135"/>
      <c r="L5" s="12"/>
      <c r="M5" s="12"/>
      <c r="O5" s="12"/>
    </row>
    <row r="6" spans="1:15" s="134" customFormat="1" ht="17.25" customHeight="1">
      <c r="A6" s="12"/>
      <c r="B6" s="12"/>
      <c r="C6" s="12"/>
      <c r="D6" s="10"/>
      <c r="E6" s="12"/>
      <c r="F6" s="12"/>
      <c r="G6" s="12"/>
      <c r="H6" s="12"/>
      <c r="I6" s="12"/>
      <c r="J6" s="12"/>
      <c r="K6" s="125" t="s">
        <v>817</v>
      </c>
      <c r="L6" s="124" t="s">
        <v>816</v>
      </c>
      <c r="M6" s="12"/>
      <c r="N6" s="12"/>
      <c r="O6" s="12"/>
    </row>
    <row r="7" spans="1:15">
      <c r="K7" s="132">
        <f ca="1">TODAY()</f>
        <v>42121</v>
      </c>
      <c r="L7" s="133"/>
      <c r="N7" s="10"/>
      <c r="O7" s="12"/>
    </row>
    <row r="8" spans="1:15">
      <c r="A8" s="129"/>
      <c r="B8" s="129"/>
      <c r="K8" s="132"/>
      <c r="L8" s="131">
        <f ca="1">TODAY()</f>
        <v>42121</v>
      </c>
    </row>
    <row r="9" spans="1:15">
      <c r="A9" s="129"/>
      <c r="B9" s="129"/>
      <c r="C9" s="129"/>
      <c r="D9" s="129"/>
      <c r="E9" s="130"/>
      <c r="F9" s="129"/>
      <c r="G9" s="128"/>
    </row>
    <row r="10" spans="1:15" ht="30.75" customHeight="1">
      <c r="A10" s="124" t="s">
        <v>815</v>
      </c>
      <c r="B10" s="127"/>
      <c r="C10" s="127" t="s">
        <v>814</v>
      </c>
      <c r="D10" s="126" t="s">
        <v>813</v>
      </c>
      <c r="E10" s="124" t="s">
        <v>812</v>
      </c>
      <c r="F10" s="124" t="s">
        <v>811</v>
      </c>
      <c r="G10" s="124" t="s">
        <v>810</v>
      </c>
      <c r="H10" s="124" t="s">
        <v>809</v>
      </c>
      <c r="I10" s="124" t="s">
        <v>808</v>
      </c>
      <c r="J10" s="124" t="s">
        <v>807</v>
      </c>
      <c r="K10" s="125" t="s">
        <v>806</v>
      </c>
      <c r="L10" s="124" t="s">
        <v>805</v>
      </c>
      <c r="M10" s="123" t="s">
        <v>804</v>
      </c>
      <c r="N10" s="123" t="s">
        <v>803</v>
      </c>
      <c r="O10" s="122" t="s">
        <v>802</v>
      </c>
    </row>
    <row r="11" spans="1:15" ht="15.75" customHeight="1">
      <c r="A11" s="19">
        <v>1</v>
      </c>
      <c r="B11" s="34"/>
      <c r="C11" s="24"/>
      <c r="D11" s="23" t="str">
        <f>VLOOKUP($E11,'[1]DS HSSV 2013-14'!$B$2:$I$5181,3,0)</f>
        <v>An</v>
      </c>
      <c r="E11" s="19" t="s">
        <v>801</v>
      </c>
      <c r="F11" s="28" t="str">
        <f>VLOOKUP($E11,'[1]DS HSSV 2013-14'!$B$2:$I$5181,5,0)</f>
        <v>12CĐ-Đ1</v>
      </c>
      <c r="G11" s="81">
        <v>1</v>
      </c>
      <c r="H11" s="19">
        <v>10</v>
      </c>
      <c r="I11" s="19">
        <v>12</v>
      </c>
      <c r="J11" s="19">
        <v>2014</v>
      </c>
      <c r="K11" s="27">
        <v>41983</v>
      </c>
      <c r="L11" s="94">
        <v>8.3333333333333329E-2</v>
      </c>
      <c r="M11" s="121">
        <v>0.125</v>
      </c>
      <c r="N11" s="120">
        <f t="shared" ref="N11:N74" si="0">M11-L11</f>
        <v>4.1666666666666671E-2</v>
      </c>
      <c r="O11" s="19">
        <f>VLOOKUP($E11,'[1]DS HSSV 2013-14'!$B$2:$I$5181,8,0)</f>
        <v>0</v>
      </c>
    </row>
    <row r="12" spans="1:15" ht="15.75" customHeight="1">
      <c r="A12" s="110">
        <v>2</v>
      </c>
      <c r="B12" s="109"/>
      <c r="C12" s="24" t="str">
        <f>VLOOKUP($E12,'[1]DS HSSV 2013-14'!$B$2:$I$5181,2,0)</f>
        <v>Nguyễn Thành</v>
      </c>
      <c r="D12" s="23" t="str">
        <f>VLOOKUP($E12,'[1]DS HSSV 2013-14'!$B$2:$I$5181,3,0)</f>
        <v>Trung</v>
      </c>
      <c r="E12" s="19" t="s">
        <v>277</v>
      </c>
      <c r="F12" s="28" t="str">
        <f>VLOOKUP($E12,'[1]DS HSSV 2013-14'!$B$2:$I$5181,5,0)</f>
        <v>13CĐ-Ô4</v>
      </c>
      <c r="G12" s="81">
        <v>14</v>
      </c>
      <c r="H12" s="19">
        <v>10</v>
      </c>
      <c r="I12" s="19">
        <v>12</v>
      </c>
      <c r="J12" s="19">
        <v>2014</v>
      </c>
      <c r="K12" s="27">
        <f t="shared" ref="K12:K43" si="1">DATE(J12,I12,H12)</f>
        <v>41983</v>
      </c>
      <c r="L12" s="94"/>
      <c r="M12" s="94"/>
      <c r="N12" s="94">
        <f t="shared" si="0"/>
        <v>0</v>
      </c>
      <c r="O12" s="19" t="str">
        <f>VLOOKUP($E12,'[1]DS HSSV 2013-14'!$B$2:$I$5181,8,0)</f>
        <v>GĐ.CCCM</v>
      </c>
    </row>
    <row r="13" spans="1:15" ht="31.5" customHeight="1">
      <c r="A13" s="19">
        <v>3</v>
      </c>
      <c r="B13" s="34"/>
      <c r="C13" s="24" t="str">
        <f>VLOOKUP($E13,'[1]DS HSSV 2013-14'!$B$2:$I$5181,2,0)</f>
        <v>Trần Văn</v>
      </c>
      <c r="D13" s="23" t="str">
        <f>VLOOKUP($E13,'[1]DS HSSV 2013-14'!$B$2:$I$5181,3,0)</f>
        <v>Thương</v>
      </c>
      <c r="E13" s="19" t="s">
        <v>44</v>
      </c>
      <c r="F13" s="28" t="str">
        <f>VLOOKUP($E13,'[1]DS HSSV 2013-14'!$B$2:$I$5181,5,0)</f>
        <v>13CĐ-Ô4</v>
      </c>
      <c r="G13" s="81">
        <v>4</v>
      </c>
      <c r="H13" s="19">
        <v>10</v>
      </c>
      <c r="I13" s="19">
        <v>12</v>
      </c>
      <c r="J13" s="19">
        <v>2014</v>
      </c>
      <c r="K13" s="27">
        <f t="shared" si="1"/>
        <v>41983</v>
      </c>
      <c r="L13" s="94">
        <v>0.39583333333333331</v>
      </c>
      <c r="M13" s="94">
        <v>0.51388888888888895</v>
      </c>
      <c r="N13" s="94">
        <f t="shared" si="0"/>
        <v>0.11805555555555564</v>
      </c>
      <c r="O13" s="19">
        <f>VLOOKUP($E13,'[1]DS HSSV 2013-14'!$B$2:$I$5181,8,0)</f>
        <v>0</v>
      </c>
    </row>
    <row r="14" spans="1:15" ht="15.75" customHeight="1">
      <c r="A14" s="110">
        <v>4</v>
      </c>
      <c r="B14" s="109"/>
      <c r="C14" s="24" t="str">
        <f>VLOOKUP($E14,'[1]DS HSSV 2013-14'!$B$2:$I$5181,2,0)</f>
        <v>Nguyễn Hữu</v>
      </c>
      <c r="D14" s="23" t="str">
        <f>VLOOKUP($E14,'[1]DS HSSV 2013-14'!$B$2:$I$5181,3,0)</f>
        <v>Thành</v>
      </c>
      <c r="E14" s="19" t="s">
        <v>758</v>
      </c>
      <c r="F14" s="28" t="str">
        <f>VLOOKUP($E14,'[1]DS HSSV 2013-14'!$B$2:$I$5181,5,0)</f>
        <v>13CĐ-Ô4</v>
      </c>
      <c r="G14" s="85">
        <v>3</v>
      </c>
      <c r="H14" s="19">
        <v>10</v>
      </c>
      <c r="I14" s="19">
        <v>12</v>
      </c>
      <c r="J14" s="19">
        <v>2014</v>
      </c>
      <c r="K14" s="27">
        <f t="shared" si="1"/>
        <v>41983</v>
      </c>
      <c r="L14" s="94">
        <v>0.39583333333333331</v>
      </c>
      <c r="M14" s="94">
        <v>0.56597222222222221</v>
      </c>
      <c r="N14" s="94">
        <f t="shared" si="0"/>
        <v>0.1701388888888889</v>
      </c>
      <c r="O14" s="19" t="str">
        <f>VLOOKUP($E14,'[1]DS HSSV 2013-14'!$B$2:$I$5181,8,0)</f>
        <v>GĐ.CCCM</v>
      </c>
    </row>
    <row r="15" spans="1:15" ht="15.75" customHeight="1">
      <c r="A15" s="19">
        <v>5</v>
      </c>
      <c r="B15" s="34"/>
      <c r="C15" s="24" t="str">
        <f>VLOOKUP($E15,'[1]DS HSSV 2013-14'!$B$2:$I$5181,2,0)</f>
        <v>Nguyễn Mậu</v>
      </c>
      <c r="D15" s="23" t="str">
        <f>VLOOKUP($E15,'[1]DS HSSV 2013-14'!$B$2:$I$5181,3,0)</f>
        <v>Nhật</v>
      </c>
      <c r="E15" s="19" t="s">
        <v>800</v>
      </c>
      <c r="F15" s="28" t="str">
        <f>VLOOKUP($E15,'[1]DS HSSV 2013-14'!$B$2:$I$5181,5,0)</f>
        <v>13CĐ-Ô4</v>
      </c>
      <c r="G15" s="81">
        <v>13</v>
      </c>
      <c r="H15" s="19">
        <v>10</v>
      </c>
      <c r="I15" s="19">
        <v>12</v>
      </c>
      <c r="J15" s="19">
        <v>2014</v>
      </c>
      <c r="K15" s="27">
        <f t="shared" si="1"/>
        <v>41983</v>
      </c>
      <c r="L15" s="94">
        <v>0.33333333333333331</v>
      </c>
      <c r="M15" s="94">
        <v>0.56597222222222221</v>
      </c>
      <c r="N15" s="94">
        <f t="shared" si="0"/>
        <v>0.2326388888888889</v>
      </c>
      <c r="O15" s="19">
        <f>VLOOKUP($E15,'[1]DS HSSV 2013-14'!$B$2:$I$5181,8,0)</f>
        <v>0</v>
      </c>
    </row>
    <row r="16" spans="1:15" ht="31.5" customHeight="1">
      <c r="A16" s="110">
        <v>6</v>
      </c>
      <c r="B16" s="109"/>
      <c r="C16" s="24" t="str">
        <f>VLOOKUP($E16,'[1]DS HSSV 2013-14'!$B$2:$I$5181,2,0)</f>
        <v>Lê Quang</v>
      </c>
      <c r="D16" s="23" t="str">
        <f>VLOOKUP($E16,'[1]DS HSSV 2013-14'!$B$2:$I$5181,3,0)</f>
        <v>An</v>
      </c>
      <c r="E16" s="19" t="s">
        <v>351</v>
      </c>
      <c r="F16" s="28" t="str">
        <f>VLOOKUP($E16,'[1]DS HSSV 2013-14'!$B$2:$I$5181,5,0)</f>
        <v>12CĐ-Ô1</v>
      </c>
      <c r="G16" s="81">
        <v>11</v>
      </c>
      <c r="H16" s="19">
        <v>10</v>
      </c>
      <c r="I16" s="19">
        <v>12</v>
      </c>
      <c r="J16" s="19">
        <v>2014</v>
      </c>
      <c r="K16" s="27">
        <f t="shared" si="1"/>
        <v>41983</v>
      </c>
      <c r="L16" s="94">
        <v>0.3611111111111111</v>
      </c>
      <c r="M16" s="94">
        <v>0.4201388888888889</v>
      </c>
      <c r="N16" s="94">
        <f t="shared" si="0"/>
        <v>5.902777777777779E-2</v>
      </c>
      <c r="O16" s="19">
        <f>VLOOKUP($E16,'[1]DS HSSV 2013-14'!$B$2:$I$5181,8,0)</f>
        <v>0</v>
      </c>
    </row>
    <row r="17" spans="1:15" ht="15.75" customHeight="1">
      <c r="A17" s="19">
        <v>7</v>
      </c>
      <c r="B17" s="34"/>
      <c r="C17" s="24" t="str">
        <f>VLOOKUP($E17,'[1]DS HSSV 2013-14'!$B$2:$I$5181,2,0)</f>
        <v>Hoàng Xuân</v>
      </c>
      <c r="D17" s="23" t="str">
        <f>VLOOKUP($E17,'[1]DS HSSV 2013-14'!$B$2:$I$5181,3,0)</f>
        <v>Anh</v>
      </c>
      <c r="E17" s="19" t="s">
        <v>701</v>
      </c>
      <c r="F17" s="28" t="str">
        <f>VLOOKUP($E17,'[1]DS HSSV 2013-14'!$B$2:$I$5181,5,0)</f>
        <v>12CĐ-Ô1</v>
      </c>
      <c r="G17" s="81">
        <v>12</v>
      </c>
      <c r="H17" s="19">
        <v>10</v>
      </c>
      <c r="I17" s="19">
        <v>12</v>
      </c>
      <c r="J17" s="19">
        <v>2014</v>
      </c>
      <c r="K17" s="27">
        <f t="shared" si="1"/>
        <v>41983</v>
      </c>
      <c r="L17" s="94">
        <v>0.41388888888888892</v>
      </c>
      <c r="M17" s="94">
        <v>0.43402777777777773</v>
      </c>
      <c r="N17" s="94">
        <f t="shared" si="0"/>
        <v>2.0138888888888817E-2</v>
      </c>
      <c r="O17" s="19" t="str">
        <f>VLOOKUP($E17,'[1]DS HSSV 2013-14'!$B$2:$I$5181,8,0)</f>
        <v>VPNQ.VCC31.3CC14/4/14</v>
      </c>
    </row>
    <row r="18" spans="1:15" ht="15.75" customHeight="1">
      <c r="A18" s="110">
        <v>8</v>
      </c>
      <c r="B18" s="109"/>
      <c r="C18" s="24" t="str">
        <f>VLOOKUP($E18,'[1]DS HSSV 2013-14'!$B$2:$I$5181,2,0)</f>
        <v xml:space="preserve">Nguyễn Công  </v>
      </c>
      <c r="D18" s="23" t="str">
        <f>VLOOKUP($E18,'[1]DS HSSV 2013-14'!$B$2:$I$5181,3,0)</f>
        <v>Phong</v>
      </c>
      <c r="E18" s="79" t="s">
        <v>137</v>
      </c>
      <c r="F18" s="28" t="str">
        <f>VLOOKUP($E18,'[1]DS HSSV 2013-14'!$B$2:$I$5181,5,0)</f>
        <v>14CĐ-CK3</v>
      </c>
      <c r="G18" s="81"/>
      <c r="H18" s="19">
        <v>10</v>
      </c>
      <c r="I18" s="19">
        <v>12</v>
      </c>
      <c r="J18" s="19">
        <v>2014</v>
      </c>
      <c r="K18" s="27">
        <f t="shared" si="1"/>
        <v>41983</v>
      </c>
      <c r="L18" s="94">
        <v>0.36805555555555558</v>
      </c>
      <c r="M18" s="94">
        <v>0.47916666666666669</v>
      </c>
      <c r="N18" s="94">
        <f t="shared" si="0"/>
        <v>0.1111111111111111</v>
      </c>
      <c r="O18" s="19">
        <f>VLOOKUP($E18,'[1]DS HSSV 2013-14'!$B$2:$I$5181,8,0)</f>
        <v>0</v>
      </c>
    </row>
    <row r="19" spans="1:15" ht="15.75" customHeight="1">
      <c r="A19" s="19">
        <v>9</v>
      </c>
      <c r="B19" s="34"/>
      <c r="C19" s="24" t="str">
        <f>VLOOKUP($E19,'[1]DS HSSV 2013-14'!$B$2:$I$5181,2,0)</f>
        <v>Lương Hoàng Thuận</v>
      </c>
      <c r="D19" s="23" t="str">
        <f>VLOOKUP($E19,'[1]DS HSSV 2013-14'!$B$2:$I$5181,3,0)</f>
        <v>An</v>
      </c>
      <c r="E19" s="93" t="s">
        <v>717</v>
      </c>
      <c r="F19" s="28" t="str">
        <f>VLOOKUP($E19,'[1]DS HSSV 2013-14'!$B$2:$I$5181,5,0)</f>
        <v>13CĐ-Đ1</v>
      </c>
      <c r="G19" s="81">
        <v>2</v>
      </c>
      <c r="H19" s="19">
        <v>10</v>
      </c>
      <c r="I19" s="19">
        <v>12</v>
      </c>
      <c r="J19" s="19">
        <v>2014</v>
      </c>
      <c r="K19" s="27">
        <f t="shared" si="1"/>
        <v>41983</v>
      </c>
      <c r="L19" s="94">
        <v>0.3611111111111111</v>
      </c>
      <c r="M19" s="94">
        <v>0.46180555555555558</v>
      </c>
      <c r="N19" s="94">
        <f t="shared" si="0"/>
        <v>0.10069444444444448</v>
      </c>
      <c r="O19" s="19">
        <f>VLOOKUP($E19,'[1]DS HSSV 2013-14'!$B$2:$I$5181,8,0)</f>
        <v>0</v>
      </c>
    </row>
    <row r="20" spans="1:15" ht="15.75" customHeight="1">
      <c r="A20" s="110">
        <v>10</v>
      </c>
      <c r="B20" s="109"/>
      <c r="C20" s="24" t="str">
        <f>VLOOKUP($E20,'[1]DS HSSV 2013-14'!$B$2:$I$5181,2,0)</f>
        <v>Huỳnh Văn</v>
      </c>
      <c r="D20" s="23" t="str">
        <f>VLOOKUP($E20,'[1]DS HSSV 2013-14'!$B$2:$I$5181,3,0)</f>
        <v>Sang</v>
      </c>
      <c r="E20" s="93" t="s">
        <v>617</v>
      </c>
      <c r="F20" s="28" t="str">
        <f>VLOOKUP($E20,'[1]DS HSSV 2013-14'!$B$2:$I$5181,5,0)</f>
        <v>12CĐ-CK2</v>
      </c>
      <c r="G20" s="81">
        <v>15</v>
      </c>
      <c r="H20" s="19">
        <v>10</v>
      </c>
      <c r="I20" s="19">
        <v>12</v>
      </c>
      <c r="J20" s="19">
        <v>2014</v>
      </c>
      <c r="K20" s="27">
        <f t="shared" si="1"/>
        <v>41983</v>
      </c>
      <c r="L20" s="119">
        <v>0.4513888888888889</v>
      </c>
      <c r="M20" s="94">
        <v>0.51041666666666663</v>
      </c>
      <c r="N20" s="94">
        <f t="shared" si="0"/>
        <v>5.9027777777777735E-2</v>
      </c>
      <c r="O20" s="19" t="str">
        <f>VLOOKUP($E20,'[1]DS HSSV 2013-14'!$B$2:$I$5181,8,0)</f>
        <v>CK4</v>
      </c>
    </row>
    <row r="21" spans="1:15" ht="15.75" customHeight="1">
      <c r="A21" s="19">
        <v>11</v>
      </c>
      <c r="B21" s="34"/>
      <c r="C21" s="24" t="str">
        <f>VLOOKUP($E21,'[1]DS HSSV 2013-14'!$B$2:$I$5181,2,0)</f>
        <v>Trương Thị Cẩm</v>
      </c>
      <c r="D21" s="23" t="str">
        <f>VLOOKUP($E21,'[1]DS HSSV 2013-14'!$B$2:$I$5181,3,0)</f>
        <v>Hướng</v>
      </c>
      <c r="E21" s="93" t="s">
        <v>644</v>
      </c>
      <c r="F21" s="28" t="str">
        <f>VLOOKUP($E21,'[1]DS HSSV 2013-14'!$B$2:$I$5181,5,0)</f>
        <v>13CĐ-M</v>
      </c>
      <c r="G21" s="81">
        <v>11</v>
      </c>
      <c r="H21" s="19">
        <v>10</v>
      </c>
      <c r="I21" s="19">
        <v>12</v>
      </c>
      <c r="J21" s="19">
        <v>2014</v>
      </c>
      <c r="K21" s="27">
        <f t="shared" si="1"/>
        <v>41983</v>
      </c>
      <c r="L21" s="46">
        <v>0.4548611111111111</v>
      </c>
      <c r="M21" s="94">
        <v>0.54513888888888895</v>
      </c>
      <c r="N21" s="94">
        <f t="shared" si="0"/>
        <v>9.0277777777777846E-2</v>
      </c>
      <c r="O21" s="19">
        <f>VLOOKUP($E21,'[1]DS HSSV 2013-14'!$B$2:$I$5181,8,0)</f>
        <v>0</v>
      </c>
    </row>
    <row r="22" spans="1:15" ht="31.5" customHeight="1">
      <c r="A22" s="110">
        <v>12</v>
      </c>
      <c r="B22" s="109"/>
      <c r="C22" s="24" t="str">
        <f>VLOOKUP($E22,'[1]DS HSSV 2013-14'!$B$2:$I$5181,2,0)</f>
        <v xml:space="preserve">Nguyễn Ngọc  </v>
      </c>
      <c r="D22" s="23" t="str">
        <f>VLOOKUP($E22,'[1]DS HSSV 2013-14'!$B$2:$I$5181,3,0)</f>
        <v>Hải</v>
      </c>
      <c r="E22" s="79" t="s">
        <v>499</v>
      </c>
      <c r="F22" s="28" t="str">
        <f>VLOOKUP($E22,'[1]DS HSSV 2013-14'!$B$2:$I$5181,5,0)</f>
        <v>14CĐ-Ô4</v>
      </c>
      <c r="G22" s="81">
        <v>12</v>
      </c>
      <c r="H22" s="19">
        <v>10</v>
      </c>
      <c r="I22" s="19">
        <v>12</v>
      </c>
      <c r="J22" s="19">
        <v>2014</v>
      </c>
      <c r="K22" s="27">
        <f t="shared" si="1"/>
        <v>41983</v>
      </c>
      <c r="L22" s="94">
        <v>0.51388888888888895</v>
      </c>
      <c r="M22" s="94">
        <v>0.66666666666666663</v>
      </c>
      <c r="N22" s="94">
        <f t="shared" si="0"/>
        <v>0.15277777777777768</v>
      </c>
      <c r="O22" s="19">
        <f>VLOOKUP($E22,'[1]DS HSSV 2013-14'!$B$2:$I$5181,8,0)</f>
        <v>0</v>
      </c>
    </row>
    <row r="23" spans="1:15" ht="31.5" customHeight="1">
      <c r="A23" s="19">
        <v>13</v>
      </c>
      <c r="B23" s="34"/>
      <c r="C23" s="24" t="str">
        <f>VLOOKUP($E23,'[1]DS HSSV 2013-14'!$B$2:$I$5181,2,0)</f>
        <v>Đỗ Văn</v>
      </c>
      <c r="D23" s="23" t="str">
        <f>VLOOKUP($E23,'[1]DS HSSV 2013-14'!$B$2:$I$5181,3,0)</f>
        <v>Cường</v>
      </c>
      <c r="E23" s="19" t="s">
        <v>189</v>
      </c>
      <c r="F23" s="28" t="str">
        <f>VLOOKUP($E23,'[1]DS HSSV 2013-14'!$B$2:$I$5181,5,0)</f>
        <v>12CĐ-NL1</v>
      </c>
      <c r="G23" s="81">
        <v>2</v>
      </c>
      <c r="H23" s="19">
        <v>10</v>
      </c>
      <c r="I23" s="19">
        <v>12</v>
      </c>
      <c r="J23" s="19">
        <v>2014</v>
      </c>
      <c r="K23" s="27">
        <f t="shared" si="1"/>
        <v>41983</v>
      </c>
      <c r="L23" s="94">
        <v>0.5</v>
      </c>
      <c r="M23" s="94">
        <v>0.51041666666666663</v>
      </c>
      <c r="N23" s="94">
        <f t="shared" si="0"/>
        <v>1.041666666666663E-2</v>
      </c>
      <c r="O23" s="19" t="str">
        <f>VLOOKUP($E23,'[1]DS HSSV 2013-14'!$B$2:$I$5181,8,0)</f>
        <v>VPNQ.TCC31.3KT14/4/14</v>
      </c>
    </row>
    <row r="24" spans="1:15" ht="15.75" customHeight="1">
      <c r="A24" s="110">
        <v>14</v>
      </c>
      <c r="B24" s="109"/>
      <c r="C24" s="24" t="str">
        <f>VLOOKUP($E24,'[1]DS HSSV 2013-14'!$B$2:$I$5181,2,0)</f>
        <v xml:space="preserve">Nguyễn Văn  </v>
      </c>
      <c r="D24" s="23" t="str">
        <f>VLOOKUP($E24,'[1]DS HSSV 2013-14'!$B$2:$I$5181,3,0)</f>
        <v>Hảo</v>
      </c>
      <c r="E24" s="19" t="s">
        <v>188</v>
      </c>
      <c r="F24" s="28" t="str">
        <f>VLOOKUP($E24,'[1]DS HSSV 2013-14'!$B$2:$I$5181,5,0)</f>
        <v>12CĐ-NL1</v>
      </c>
      <c r="G24" s="81">
        <v>1</v>
      </c>
      <c r="H24" s="81">
        <v>10</v>
      </c>
      <c r="I24" s="81">
        <v>12</v>
      </c>
      <c r="J24" s="81">
        <v>2014</v>
      </c>
      <c r="K24" s="27">
        <f t="shared" si="1"/>
        <v>41983</v>
      </c>
      <c r="L24" s="119">
        <v>0.5</v>
      </c>
      <c r="M24" s="94">
        <v>0.5</v>
      </c>
      <c r="N24" s="94">
        <f t="shared" si="0"/>
        <v>0</v>
      </c>
      <c r="O24" s="19">
        <f>VLOOKUP($E24,'[1]DS HSSV 2013-14'!$B$2:$I$5181,8,0)</f>
        <v>0</v>
      </c>
    </row>
    <row r="25" spans="1:15" ht="15.75" customHeight="1">
      <c r="A25" s="19">
        <v>15</v>
      </c>
      <c r="B25" s="34"/>
      <c r="C25" s="24" t="str">
        <f>VLOOKUP($E25,'[1]DS HSSV 2013-14'!$B$2:$I$5181,2,0)</f>
        <v>Võ Kim</v>
      </c>
      <c r="D25" s="23" t="str">
        <f>VLOOKUP($E25,'[1]DS HSSV 2013-14'!$B$2:$I$5181,3,0)</f>
        <v>Lài</v>
      </c>
      <c r="E25" s="19" t="s">
        <v>332</v>
      </c>
      <c r="F25" s="28" t="str">
        <f>VLOOKUP($E25,'[1]DS HSSV 2013-14'!$B$2:$I$5181,5,0)</f>
        <v>13TC-MT</v>
      </c>
      <c r="G25" s="81">
        <v>1</v>
      </c>
      <c r="H25" s="19">
        <v>10</v>
      </c>
      <c r="I25" s="19">
        <v>12</v>
      </c>
      <c r="J25" s="19">
        <v>2014</v>
      </c>
      <c r="K25" s="27">
        <f t="shared" si="1"/>
        <v>41983</v>
      </c>
      <c r="L25" s="94">
        <v>0.5</v>
      </c>
      <c r="M25" s="94">
        <v>0.63194444444444442</v>
      </c>
      <c r="N25" s="94">
        <f t="shared" si="0"/>
        <v>0.13194444444444442</v>
      </c>
      <c r="O25" s="19" t="str">
        <f>VLOOKUP($E25,'[1]DS HSSV 2013-14'!$B$2:$I$5181,8,0)</f>
        <v>VPNQ.VCC31.3CC14/4/14</v>
      </c>
    </row>
    <row r="26" spans="1:15" ht="15.75" customHeight="1">
      <c r="A26" s="110">
        <v>16</v>
      </c>
      <c r="B26" s="109"/>
      <c r="C26" s="24" t="str">
        <f>VLOOKUP($E26,'[1]DS HSSV 2013-14'!$B$2:$I$5181,2,0)</f>
        <v>Huỳnh Thị Thanh</v>
      </c>
      <c r="D26" s="23" t="str">
        <f>VLOOKUP($E26,'[1]DS HSSV 2013-14'!$B$2:$I$5181,3,0)</f>
        <v>Tuyền</v>
      </c>
      <c r="E26" s="19" t="s">
        <v>151</v>
      </c>
      <c r="F26" s="28" t="str">
        <f>VLOOKUP($E26,'[1]DS HSSV 2013-14'!$B$2:$I$5181,5,0)</f>
        <v>13TC-MT</v>
      </c>
      <c r="G26" s="81">
        <v>18</v>
      </c>
      <c r="H26" s="19">
        <v>10</v>
      </c>
      <c r="I26" s="19">
        <v>12</v>
      </c>
      <c r="J26" s="19">
        <v>2014</v>
      </c>
      <c r="K26" s="27">
        <f t="shared" si="1"/>
        <v>41983</v>
      </c>
      <c r="L26" s="94">
        <v>0.5</v>
      </c>
      <c r="M26" s="29">
        <v>0.61111111111111105</v>
      </c>
      <c r="N26" s="94">
        <f t="shared" si="0"/>
        <v>0.11111111111111105</v>
      </c>
      <c r="O26" s="19">
        <f>VLOOKUP($E26,'[1]DS HSSV 2013-14'!$B$2:$I$5181,8,0)</f>
        <v>0</v>
      </c>
    </row>
    <row r="27" spans="1:15" ht="31.5" customHeight="1">
      <c r="A27" s="19">
        <v>17</v>
      </c>
      <c r="B27" s="34"/>
      <c r="C27" s="24" t="str">
        <f>VLOOKUP($E27,'[1]DS HSSV 2013-14'!$B$2:$I$5181,2,0)</f>
        <v>Lê Thị Ngọc</v>
      </c>
      <c r="D27" s="23" t="str">
        <f>VLOOKUP($E27,'[1]DS HSSV 2013-14'!$B$2:$I$5181,3,0)</f>
        <v>Huyền</v>
      </c>
      <c r="E27" s="19" t="s">
        <v>713</v>
      </c>
      <c r="F27" s="28" t="str">
        <f>VLOOKUP($E27,'[1]DS HSSV 2013-14'!$B$2:$I$5181,5,0)</f>
        <v>13TC-MT</v>
      </c>
      <c r="G27" s="19">
        <v>6</v>
      </c>
      <c r="H27" s="19">
        <v>10</v>
      </c>
      <c r="I27" s="19">
        <v>12</v>
      </c>
      <c r="J27" s="19">
        <v>2014</v>
      </c>
      <c r="K27" s="27">
        <f t="shared" si="1"/>
        <v>41983</v>
      </c>
      <c r="L27" s="29">
        <v>0.50347222222222221</v>
      </c>
      <c r="M27" s="29">
        <v>0.51736111111111105</v>
      </c>
      <c r="N27" s="94">
        <f t="shared" si="0"/>
        <v>1.388888888888884E-2</v>
      </c>
      <c r="O27" s="19">
        <f>VLOOKUP($E27,'[1]DS HSSV 2013-14'!$B$2:$I$5181,8,0)</f>
        <v>0</v>
      </c>
    </row>
    <row r="28" spans="1:15" ht="31.5" customHeight="1">
      <c r="A28" s="110">
        <v>18</v>
      </c>
      <c r="B28" s="109"/>
      <c r="C28" s="24" t="str">
        <f>VLOOKUP($E28,'[1]DS HSSV 2013-14'!$B$2:$I$5181,2,0)</f>
        <v>Lê Giang Châu Vĩnh</v>
      </c>
      <c r="D28" s="23" t="str">
        <f>VLOOKUP($E28,'[1]DS HSSV 2013-14'!$B$2:$I$5181,3,0)</f>
        <v>Hạ</v>
      </c>
      <c r="E28" s="19" t="s">
        <v>645</v>
      </c>
      <c r="F28" s="28" t="str">
        <f>VLOOKUP($E28,'[1]DS HSSV 2013-14'!$B$2:$I$5181,5,0)</f>
        <v>12CĐ-M</v>
      </c>
      <c r="G28" s="81">
        <v>2</v>
      </c>
      <c r="H28" s="19">
        <v>10</v>
      </c>
      <c r="I28" s="19">
        <v>12</v>
      </c>
      <c r="J28" s="19">
        <v>2014</v>
      </c>
      <c r="K28" s="27">
        <f t="shared" si="1"/>
        <v>41983</v>
      </c>
      <c r="L28" s="29">
        <v>0.52430555555555558</v>
      </c>
      <c r="M28" s="29">
        <v>0.55555555555555558</v>
      </c>
      <c r="N28" s="94">
        <f t="shared" si="0"/>
        <v>3.125E-2</v>
      </c>
      <c r="O28" s="19">
        <f>VLOOKUP($E28,'[1]DS HSSV 2013-14'!$B$2:$I$5181,8,0)</f>
        <v>0</v>
      </c>
    </row>
    <row r="29" spans="1:15" ht="31.5" customHeight="1">
      <c r="A29" s="19">
        <v>19</v>
      </c>
      <c r="B29" s="34"/>
      <c r="C29" s="24" t="str">
        <f>VLOOKUP($E29,'[1]DS HSSV 2013-14'!$B$2:$I$5181,2,0)</f>
        <v>Huỳnh Thị</v>
      </c>
      <c r="D29" s="23" t="str">
        <f>VLOOKUP($E29,'[1]DS HSSV 2013-14'!$B$2:$I$5181,3,0)</f>
        <v>Huệ</v>
      </c>
      <c r="E29" s="19" t="s">
        <v>150</v>
      </c>
      <c r="F29" s="28" t="str">
        <f>VLOOKUP($E29,'[1]DS HSSV 2013-14'!$B$2:$I$5181,5,0)</f>
        <v>13TC-MT</v>
      </c>
      <c r="G29" s="81">
        <v>15</v>
      </c>
      <c r="H29" s="19">
        <v>10</v>
      </c>
      <c r="I29" s="19">
        <v>12</v>
      </c>
      <c r="J29" s="19">
        <v>2014</v>
      </c>
      <c r="K29" s="27">
        <f t="shared" si="1"/>
        <v>41983</v>
      </c>
      <c r="L29" s="29">
        <v>0.54861111111111105</v>
      </c>
      <c r="M29" s="29">
        <v>0.65277777777777779</v>
      </c>
      <c r="N29" s="94">
        <f t="shared" si="0"/>
        <v>0.10416666666666674</v>
      </c>
      <c r="O29" s="19">
        <f>VLOOKUP($E29,'[1]DS HSSV 2013-14'!$B$2:$I$5181,8,0)</f>
        <v>0</v>
      </c>
    </row>
    <row r="30" spans="1:15" ht="15.75" customHeight="1">
      <c r="A30" s="110">
        <v>20</v>
      </c>
      <c r="B30" s="109"/>
      <c r="C30" s="24" t="str">
        <f>VLOOKUP($E30,'[1]DS HSSV 2013-14'!$B$2:$I$5181,2,0)</f>
        <v>Nguyễn Thị</v>
      </c>
      <c r="D30" s="23" t="str">
        <f>VLOOKUP($E30,'[1]DS HSSV 2013-14'!$B$2:$I$5181,3,0)</f>
        <v>Phượng</v>
      </c>
      <c r="E30" s="54" t="s">
        <v>794</v>
      </c>
      <c r="F30" s="28" t="str">
        <f>VLOOKUP($E30,'[1]DS HSSV 2013-14'!$B$2:$I$5181,5,0)</f>
        <v>13TC-MT</v>
      </c>
      <c r="G30" s="85">
        <v>2</v>
      </c>
      <c r="H30" s="19">
        <v>10</v>
      </c>
      <c r="I30" s="19">
        <v>12</v>
      </c>
      <c r="J30" s="19">
        <v>2014</v>
      </c>
      <c r="K30" s="27">
        <f t="shared" si="1"/>
        <v>41983</v>
      </c>
      <c r="L30" s="29">
        <v>0.57291666666666663</v>
      </c>
      <c r="M30" s="29">
        <v>0.69097222222222221</v>
      </c>
      <c r="N30" s="94">
        <f t="shared" si="0"/>
        <v>0.11805555555555558</v>
      </c>
      <c r="O30" s="19"/>
    </row>
    <row r="31" spans="1:15" ht="15.75" customHeight="1">
      <c r="A31" s="19">
        <v>21</v>
      </c>
      <c r="B31" s="34"/>
      <c r="C31" s="24" t="str">
        <f>VLOOKUP($E31,'[1]DS HSSV 2013-14'!$B$2:$I$5181,2,0)</f>
        <v xml:space="preserve">Võ Văn  </v>
      </c>
      <c r="D31" s="23" t="str">
        <f>VLOOKUP($E31,'[1]DS HSSV 2013-14'!$B$2:$I$5181,3,0)</f>
        <v>Vinh</v>
      </c>
      <c r="E31" s="79" t="s">
        <v>731</v>
      </c>
      <c r="F31" s="28" t="str">
        <f>VLOOKUP($E31,'[1]DS HSSV 2013-14'!$B$2:$I$5181,5,0)</f>
        <v>14CĐ-Ô4</v>
      </c>
      <c r="G31" s="81">
        <v>11</v>
      </c>
      <c r="H31" s="19">
        <v>10</v>
      </c>
      <c r="I31" s="19">
        <v>12</v>
      </c>
      <c r="J31" s="19">
        <v>2014</v>
      </c>
      <c r="K31" s="27">
        <f t="shared" si="1"/>
        <v>41983</v>
      </c>
      <c r="L31" s="29">
        <v>0.58819444444444446</v>
      </c>
      <c r="M31" s="29">
        <v>0.66666666666666663</v>
      </c>
      <c r="N31" s="94">
        <f t="shared" si="0"/>
        <v>7.8472222222222165E-2</v>
      </c>
      <c r="O31" s="19"/>
    </row>
    <row r="32" spans="1:15" ht="31.5" customHeight="1">
      <c r="A32" s="110">
        <v>22</v>
      </c>
      <c r="B32" s="109"/>
      <c r="C32" s="24" t="str">
        <f>VLOOKUP($E32,'[1]DS HSSV 2013-14'!$B$2:$I$5181,2,0)</f>
        <v>Nguyễn Thị Ái</v>
      </c>
      <c r="D32" s="23" t="str">
        <f>VLOOKUP($E32,'[1]DS HSSV 2013-14'!$B$2:$I$5181,3,0)</f>
        <v>Linh</v>
      </c>
      <c r="E32" s="19" t="s">
        <v>799</v>
      </c>
      <c r="F32" s="28" t="str">
        <f>VLOOKUP($E32,'[1]DS HSSV 2013-14'!$B$2:$I$5181,5,0)</f>
        <v>13TC-MT</v>
      </c>
      <c r="G32" s="81">
        <v>3</v>
      </c>
      <c r="H32" s="19">
        <v>10</v>
      </c>
      <c r="I32" s="19">
        <v>12</v>
      </c>
      <c r="J32" s="19">
        <v>2014</v>
      </c>
      <c r="K32" s="27">
        <f t="shared" si="1"/>
        <v>41983</v>
      </c>
      <c r="L32" s="29">
        <v>0.65277777777777779</v>
      </c>
      <c r="M32" s="29">
        <v>0.65972222222222221</v>
      </c>
      <c r="N32" s="94">
        <f t="shared" si="0"/>
        <v>6.9444444444444198E-3</v>
      </c>
      <c r="O32" s="19"/>
    </row>
    <row r="33" spans="1:15" ht="18.75" customHeight="1">
      <c r="A33" s="19">
        <v>23</v>
      </c>
      <c r="B33" s="34"/>
      <c r="C33" s="24" t="e">
        <f>VLOOKUP($E33,'[1]DS HSSV 2013-14'!$B$2:$I$5181,2,0)</f>
        <v>#N/A</v>
      </c>
      <c r="D33" s="23" t="e">
        <f>VLOOKUP($E33,'[1]DS HSSV 2013-14'!$B$2:$I$5181,3,0)</f>
        <v>#N/A</v>
      </c>
      <c r="E33" s="79" t="s">
        <v>551</v>
      </c>
      <c r="F33" s="28" t="e">
        <f>VLOOKUP($E33,'[1]DS HSSV 2013-14'!$B$2:$I$5181,5,0)</f>
        <v>#N/A</v>
      </c>
      <c r="G33" s="81">
        <v>16</v>
      </c>
      <c r="H33" s="19">
        <v>10</v>
      </c>
      <c r="I33" s="19">
        <v>12</v>
      </c>
      <c r="J33" s="19">
        <v>2014</v>
      </c>
      <c r="K33" s="27">
        <f t="shared" si="1"/>
        <v>41983</v>
      </c>
      <c r="L33" s="29">
        <v>0.4861111111111111</v>
      </c>
      <c r="M33" s="29">
        <v>0.67013888888888884</v>
      </c>
      <c r="N33" s="94">
        <f t="shared" si="0"/>
        <v>0.18402777777777773</v>
      </c>
      <c r="O33" s="94">
        <f>N33-M33</f>
        <v>-0.4861111111111111</v>
      </c>
    </row>
    <row r="34" spans="1:15" ht="31.5" customHeight="1">
      <c r="A34" s="110">
        <v>24</v>
      </c>
      <c r="B34" s="109"/>
      <c r="C34" s="24" t="str">
        <f>VLOOKUP($E34,'[1]DS HSSV 2013-14'!$B$2:$I$5181,2,0)</f>
        <v xml:space="preserve">Nguyễn </v>
      </c>
      <c r="D34" s="23" t="str">
        <f>VLOOKUP($E34,'[1]DS HSSV 2013-14'!$B$2:$I$5181,3,0)</f>
        <v>Út</v>
      </c>
      <c r="E34" s="93" t="s">
        <v>798</v>
      </c>
      <c r="F34" s="28" t="str">
        <f>VLOOKUP($E34,'[1]DS HSSV 2013-14'!$B$2:$I$5181,5,0)</f>
        <v>12CĐ-NL1</v>
      </c>
      <c r="G34" s="81">
        <v>3</v>
      </c>
      <c r="H34" s="19">
        <v>11</v>
      </c>
      <c r="I34" s="19">
        <v>12</v>
      </c>
      <c r="J34" s="19">
        <v>2014</v>
      </c>
      <c r="K34" s="27">
        <f t="shared" si="1"/>
        <v>41984</v>
      </c>
      <c r="L34" s="29">
        <v>0.34027777777777773</v>
      </c>
      <c r="M34" s="29">
        <v>0.47569444444444442</v>
      </c>
      <c r="N34" s="94">
        <f t="shared" si="0"/>
        <v>0.13541666666666669</v>
      </c>
      <c r="O34" s="19"/>
    </row>
    <row r="35" spans="1:15" ht="15.75" customHeight="1">
      <c r="A35" s="19">
        <v>25</v>
      </c>
      <c r="B35" s="34"/>
      <c r="C35" s="24" t="str">
        <f>VLOOKUP($E35,'[1]DS HSSV 2013-14'!$B$2:$I$5181,2,0)</f>
        <v xml:space="preserve">Trần Minh  </v>
      </c>
      <c r="D35" s="23" t="str">
        <f>VLOOKUP($E35,'[1]DS HSSV 2013-14'!$B$2:$I$5181,3,0)</f>
        <v>Thảo</v>
      </c>
      <c r="E35" s="19" t="s">
        <v>532</v>
      </c>
      <c r="F35" s="28" t="str">
        <f>VLOOKUP($E35,'[1]DS HSSV 2013-14'!$B$2:$I$5181,5,0)</f>
        <v>12CĐ-NL1</v>
      </c>
      <c r="G35" s="81">
        <v>2</v>
      </c>
      <c r="H35" s="19">
        <v>11</v>
      </c>
      <c r="I35" s="19">
        <v>12</v>
      </c>
      <c r="J35" s="19">
        <v>2014</v>
      </c>
      <c r="K35" s="27">
        <f t="shared" si="1"/>
        <v>41984</v>
      </c>
      <c r="L35" s="29">
        <v>0.34027777777777773</v>
      </c>
      <c r="M35" s="29">
        <v>0.5083333333333333</v>
      </c>
      <c r="N35" s="94">
        <f t="shared" si="0"/>
        <v>0.16805555555555557</v>
      </c>
      <c r="O35" s="19"/>
    </row>
    <row r="36" spans="1:15" ht="31.5" customHeight="1">
      <c r="A36" s="110">
        <v>26</v>
      </c>
      <c r="B36" s="109"/>
      <c r="C36" s="24" t="e">
        <f>VLOOKUP($E36,'[1]DS HSSV 2013-14'!$B$2:$I$5181,2,0)</f>
        <v>#N/A</v>
      </c>
      <c r="D36" s="23" t="e">
        <f>VLOOKUP($E36,'[1]DS HSSV 2013-14'!$B$2:$I$5181,3,0)</f>
        <v>#N/A</v>
      </c>
      <c r="E36" s="79" t="s">
        <v>493</v>
      </c>
      <c r="F36" s="28" t="e">
        <f>VLOOKUP($E36,'[1]DS HSSV 2013-14'!$B$2:$I$5181,5,0)</f>
        <v>#N/A</v>
      </c>
      <c r="G36" s="81">
        <v>5</v>
      </c>
      <c r="H36" s="19">
        <v>11</v>
      </c>
      <c r="I36" s="19">
        <v>12</v>
      </c>
      <c r="J36" s="19">
        <v>2014</v>
      </c>
      <c r="K36" s="27">
        <f t="shared" si="1"/>
        <v>41984</v>
      </c>
      <c r="L36" s="29">
        <v>0.34722222222222227</v>
      </c>
      <c r="M36" s="29">
        <v>0.42708333333333331</v>
      </c>
      <c r="N36" s="94">
        <f t="shared" si="0"/>
        <v>7.9861111111111049E-2</v>
      </c>
      <c r="O36" s="19"/>
    </row>
    <row r="37" spans="1:15" ht="15.75" customHeight="1">
      <c r="A37" s="19">
        <v>27</v>
      </c>
      <c r="B37" s="34"/>
      <c r="C37" s="24" t="str">
        <f>VLOOKUP($E37,'[1]DS HSSV 2013-14'!$B$2:$I$5181,2,0)</f>
        <v>Trịnh Thị</v>
      </c>
      <c r="D37" s="23" t="str">
        <f>VLOOKUP($E37,'[1]DS HSSV 2013-14'!$B$2:$I$5181,3,0)</f>
        <v>Nhung</v>
      </c>
      <c r="E37" s="93" t="s">
        <v>118</v>
      </c>
      <c r="F37" s="28" t="str">
        <f>VLOOKUP($E37,'[1]DS HSSV 2013-14'!$B$2:$I$5181,5,0)</f>
        <v>12CĐ-M</v>
      </c>
      <c r="G37" s="81">
        <v>14</v>
      </c>
      <c r="H37" s="19">
        <v>11</v>
      </c>
      <c r="I37" s="19">
        <v>12</v>
      </c>
      <c r="J37" s="19">
        <v>2014</v>
      </c>
      <c r="K37" s="27">
        <f t="shared" si="1"/>
        <v>41984</v>
      </c>
      <c r="L37" s="29">
        <v>0.34722222222222227</v>
      </c>
      <c r="M37" s="29">
        <v>0.37847222222222227</v>
      </c>
      <c r="N37" s="94">
        <f t="shared" si="0"/>
        <v>3.125E-2</v>
      </c>
      <c r="O37" s="19"/>
    </row>
    <row r="38" spans="1:15" ht="15.75" customHeight="1">
      <c r="A38" s="110">
        <v>28</v>
      </c>
      <c r="B38" s="109"/>
      <c r="C38" s="24" t="str">
        <f>VLOOKUP($E38,'[1]DS HSSV 2013-14'!$B$2:$I$5181,2,0)</f>
        <v>Lê Giang Châu Vĩnh</v>
      </c>
      <c r="D38" s="23" t="str">
        <f>VLOOKUP($E38,'[1]DS HSSV 2013-14'!$B$2:$I$5181,3,0)</f>
        <v>Hạ</v>
      </c>
      <c r="E38" s="93" t="s">
        <v>645</v>
      </c>
      <c r="F38" s="28" t="str">
        <f>VLOOKUP($E38,'[1]DS HSSV 2013-14'!$B$2:$I$5181,5,0)</f>
        <v>12CĐ-M</v>
      </c>
      <c r="G38" s="81">
        <v>4</v>
      </c>
      <c r="H38" s="19">
        <v>11</v>
      </c>
      <c r="I38" s="19">
        <v>12</v>
      </c>
      <c r="J38" s="19">
        <v>2014</v>
      </c>
      <c r="K38" s="27">
        <f t="shared" si="1"/>
        <v>41984</v>
      </c>
      <c r="L38" s="29">
        <v>0.34722222222222227</v>
      </c>
      <c r="M38" s="29">
        <v>0.43055555555555558</v>
      </c>
      <c r="N38" s="94">
        <f t="shared" si="0"/>
        <v>8.3333333333333315E-2</v>
      </c>
      <c r="O38" s="19"/>
    </row>
    <row r="39" spans="1:15" ht="15.75" customHeight="1">
      <c r="A39" s="19">
        <v>29</v>
      </c>
      <c r="B39" s="34"/>
      <c r="C39" s="24" t="str">
        <f>VLOOKUP($E39,'[1]DS HSSV 2013-14'!$B$2:$I$5181,2,0)</f>
        <v>Huỳnh Thị Kim</v>
      </c>
      <c r="D39" s="23" t="str">
        <f>VLOOKUP($E39,'[1]DS HSSV 2013-14'!$B$2:$I$5181,3,0)</f>
        <v>Liên</v>
      </c>
      <c r="E39" s="93" t="s">
        <v>338</v>
      </c>
      <c r="F39" s="28" t="str">
        <f>VLOOKUP($E39,'[1]DS HSSV 2013-14'!$B$2:$I$5181,5,0)</f>
        <v>12CĐ-M</v>
      </c>
      <c r="G39" s="81">
        <v>15</v>
      </c>
      <c r="H39" s="19">
        <v>11</v>
      </c>
      <c r="I39" s="19">
        <v>12</v>
      </c>
      <c r="J39" s="19">
        <v>2014</v>
      </c>
      <c r="K39" s="27">
        <f t="shared" si="1"/>
        <v>41984</v>
      </c>
      <c r="L39" s="29">
        <v>0.34722222222222227</v>
      </c>
      <c r="M39" s="29">
        <v>0.4236111111111111</v>
      </c>
      <c r="N39" s="94">
        <f t="shared" si="0"/>
        <v>7.638888888888884E-2</v>
      </c>
      <c r="O39" s="19"/>
    </row>
    <row r="40" spans="1:15" ht="15.75" customHeight="1">
      <c r="A40" s="110">
        <v>30</v>
      </c>
      <c r="B40" s="109"/>
      <c r="C40" s="24" t="str">
        <f>VLOOKUP($E40,'[1]DS HSSV 2013-14'!$B$2:$I$5181,2,0)</f>
        <v>Dương Thị</v>
      </c>
      <c r="D40" s="23" t="str">
        <f>VLOOKUP($E40,'[1]DS HSSV 2013-14'!$B$2:$I$5181,3,0)</f>
        <v>Dung</v>
      </c>
      <c r="E40" s="93" t="s">
        <v>334</v>
      </c>
      <c r="F40" s="28" t="str">
        <f>VLOOKUP($E40,'[1]DS HSSV 2013-14'!$B$2:$I$5181,5,0)</f>
        <v>12CĐ-M</v>
      </c>
      <c r="G40" s="81">
        <v>17</v>
      </c>
      <c r="H40" s="19">
        <v>11</v>
      </c>
      <c r="I40" s="19">
        <v>12</v>
      </c>
      <c r="J40" s="19">
        <v>2014</v>
      </c>
      <c r="K40" s="27">
        <f t="shared" si="1"/>
        <v>41984</v>
      </c>
      <c r="L40" s="29">
        <v>0.3576388888888889</v>
      </c>
      <c r="M40" s="29">
        <v>0.41319444444444442</v>
      </c>
      <c r="N40" s="94">
        <f t="shared" si="0"/>
        <v>5.5555555555555525E-2</v>
      </c>
      <c r="O40" s="19"/>
    </row>
    <row r="41" spans="1:15" ht="31.5" customHeight="1">
      <c r="A41" s="19">
        <v>31</v>
      </c>
      <c r="B41" s="34"/>
      <c r="C41" s="24" t="str">
        <f>VLOOKUP($E41,'[1]DS HSSV 2013-14'!$B$2:$I$5181,2,0)</f>
        <v>Nguyễn Thị Thúy</v>
      </c>
      <c r="D41" s="23" t="str">
        <f>VLOOKUP($E41,'[1]DS HSSV 2013-14'!$B$2:$I$5181,3,0)</f>
        <v>Nga</v>
      </c>
      <c r="E41" s="93" t="s">
        <v>250</v>
      </c>
      <c r="F41" s="28" t="str">
        <f>VLOOKUP($E41,'[1]DS HSSV 2013-14'!$B$2:$I$5181,5,0)</f>
        <v>12CĐ-M</v>
      </c>
      <c r="G41" s="81">
        <v>16</v>
      </c>
      <c r="H41" s="19">
        <v>11</v>
      </c>
      <c r="I41" s="19">
        <v>12</v>
      </c>
      <c r="J41" s="19">
        <v>2014</v>
      </c>
      <c r="K41" s="27">
        <f t="shared" si="1"/>
        <v>41984</v>
      </c>
      <c r="L41" s="29">
        <v>0.3576388888888889</v>
      </c>
      <c r="M41" s="29">
        <v>0.42708333333333331</v>
      </c>
      <c r="N41" s="94">
        <f t="shared" si="0"/>
        <v>6.944444444444442E-2</v>
      </c>
      <c r="O41" s="19"/>
    </row>
    <row r="42" spans="1:15" ht="15.75" customHeight="1">
      <c r="A42" s="110">
        <v>32</v>
      </c>
      <c r="B42" s="109"/>
      <c r="C42" s="24" t="str">
        <f>VLOOKUP($E42,'[1]DS HSSV 2013-14'!$B$2:$I$5181,2,0)</f>
        <v>Lê Quang</v>
      </c>
      <c r="D42" s="23" t="str">
        <f>VLOOKUP($E42,'[1]DS HSSV 2013-14'!$B$2:$I$5181,3,0)</f>
        <v>Phát</v>
      </c>
      <c r="E42" s="54" t="s">
        <v>42</v>
      </c>
      <c r="F42" s="28" t="str">
        <f>VLOOKUP($E42,'[1]DS HSSV 2013-14'!$B$2:$I$5181,5,0)</f>
        <v>13CĐ-CK3</v>
      </c>
      <c r="G42" s="85">
        <v>18</v>
      </c>
      <c r="H42" s="19">
        <v>11</v>
      </c>
      <c r="I42" s="19">
        <v>12</v>
      </c>
      <c r="J42" s="19">
        <v>2014</v>
      </c>
      <c r="K42" s="27">
        <f t="shared" si="1"/>
        <v>41984</v>
      </c>
      <c r="L42" s="29">
        <v>0.3576388888888889</v>
      </c>
      <c r="M42" s="29">
        <v>0.42708333333333331</v>
      </c>
      <c r="N42" s="94">
        <f t="shared" si="0"/>
        <v>6.944444444444442E-2</v>
      </c>
      <c r="O42" s="19"/>
    </row>
    <row r="43" spans="1:15" ht="18.75" customHeight="1">
      <c r="A43" s="19">
        <v>33</v>
      </c>
      <c r="B43" s="34"/>
      <c r="C43" s="24" t="str">
        <f>VLOOKUP($E43,'[1]DS HSSV 2013-14'!$B$2:$I$5181,2,0)</f>
        <v>Nguyễn Trung</v>
      </c>
      <c r="D43" s="23" t="str">
        <f>VLOOKUP($E43,'[1]DS HSSV 2013-14'!$B$2:$I$5181,3,0)</f>
        <v>Thiện</v>
      </c>
      <c r="E43" s="19" t="s">
        <v>606</v>
      </c>
      <c r="F43" s="28" t="str">
        <f>VLOOKUP($E43,'[1]DS HSSV 2013-14'!$B$2:$I$5181,5,0)</f>
        <v>13CĐ-TM2</v>
      </c>
      <c r="G43" s="81">
        <v>1</v>
      </c>
      <c r="H43" s="19">
        <v>11</v>
      </c>
      <c r="I43" s="19">
        <v>12</v>
      </c>
      <c r="J43" s="19">
        <v>2014</v>
      </c>
      <c r="K43" s="27">
        <f t="shared" si="1"/>
        <v>41984</v>
      </c>
      <c r="L43" s="29">
        <v>0.36805555555555558</v>
      </c>
      <c r="M43" s="29">
        <v>0.45833333333333331</v>
      </c>
      <c r="N43" s="94">
        <f t="shared" si="0"/>
        <v>9.0277777777777735E-2</v>
      </c>
      <c r="O43" s="19"/>
    </row>
    <row r="44" spans="1:15" ht="31.5" customHeight="1">
      <c r="A44" s="110">
        <v>34</v>
      </c>
      <c r="B44" s="109"/>
      <c r="C44" s="24" t="str">
        <f>VLOOKUP($E44,'[1]DS HSSV 2013-14'!$B$2:$I$5181,2,0)</f>
        <v>Trần Minh</v>
      </c>
      <c r="D44" s="23" t="str">
        <f>VLOOKUP($E44,'[1]DS HSSV 2013-14'!$B$2:$I$5181,3,0)</f>
        <v>Thanh</v>
      </c>
      <c r="E44" s="19" t="s">
        <v>30</v>
      </c>
      <c r="F44" s="28" t="str">
        <f>VLOOKUP($E44,'[1]DS HSSV 2013-14'!$B$2:$I$5181,5,0)</f>
        <v>13CĐ-Đ1</v>
      </c>
      <c r="G44" s="81">
        <v>14</v>
      </c>
      <c r="H44" s="19">
        <v>11</v>
      </c>
      <c r="I44" s="19">
        <v>12</v>
      </c>
      <c r="J44" s="19">
        <v>2014</v>
      </c>
      <c r="K44" s="27">
        <f t="shared" ref="K44:K75" si="2">DATE(J44,I44,H44)</f>
        <v>41984</v>
      </c>
      <c r="L44" s="29">
        <v>0.37847222222222227</v>
      </c>
      <c r="M44" s="29">
        <v>0.4513888888888889</v>
      </c>
      <c r="N44" s="94">
        <f t="shared" si="0"/>
        <v>7.291666666666663E-2</v>
      </c>
      <c r="O44" s="19"/>
    </row>
    <row r="45" spans="1:15" ht="15.75" customHeight="1">
      <c r="A45" s="19">
        <v>35</v>
      </c>
      <c r="B45" s="34"/>
      <c r="C45" s="24" t="str">
        <f>VLOOKUP($E45,'[1]DS HSSV 2013-14'!$B$2:$I$5181,2,0)</f>
        <v xml:space="preserve">Nguyễn Ngọc  </v>
      </c>
      <c r="D45" s="23" t="str">
        <f>VLOOKUP($E45,'[1]DS HSSV 2013-14'!$B$2:$I$5181,3,0)</f>
        <v>Triết</v>
      </c>
      <c r="E45" s="79" t="s">
        <v>797</v>
      </c>
      <c r="F45" s="28" t="str">
        <f>VLOOKUP($E45,'[1]DS HSSV 2013-14'!$B$2:$I$5181,5,0)</f>
        <v>14CĐ-Ô2</v>
      </c>
      <c r="G45" s="81">
        <v>15</v>
      </c>
      <c r="H45" s="19">
        <v>11</v>
      </c>
      <c r="I45" s="19">
        <v>12</v>
      </c>
      <c r="J45" s="19">
        <v>2014</v>
      </c>
      <c r="K45" s="27">
        <f t="shared" si="2"/>
        <v>41984</v>
      </c>
      <c r="L45" s="29">
        <v>0.39583333333333331</v>
      </c>
      <c r="M45" s="29">
        <v>0.40277777777777773</v>
      </c>
      <c r="N45" s="94">
        <f t="shared" si="0"/>
        <v>6.9444444444444198E-3</v>
      </c>
      <c r="O45" s="19"/>
    </row>
    <row r="46" spans="1:15" ht="15.75" customHeight="1">
      <c r="A46" s="110">
        <v>36</v>
      </c>
      <c r="B46" s="109"/>
      <c r="C46" s="24" t="str">
        <f>VLOOKUP($E46,'[1]DS HSSV 2013-14'!$B$2:$I$5181,2,0)</f>
        <v>Trịnh Thị</v>
      </c>
      <c r="D46" s="23" t="str">
        <f>VLOOKUP($E46,'[1]DS HSSV 2013-14'!$B$2:$I$5181,3,0)</f>
        <v>Nhung</v>
      </c>
      <c r="E46" s="93" t="s">
        <v>118</v>
      </c>
      <c r="F46" s="28" t="str">
        <f>VLOOKUP($E46,'[1]DS HSSV 2013-14'!$B$2:$I$5181,5,0)</f>
        <v>12CĐ-M</v>
      </c>
      <c r="G46" s="81">
        <v>13</v>
      </c>
      <c r="H46" s="19">
        <v>11</v>
      </c>
      <c r="I46" s="19">
        <v>12</v>
      </c>
      <c r="J46" s="19">
        <v>2014</v>
      </c>
      <c r="K46" s="27">
        <f t="shared" si="2"/>
        <v>41984</v>
      </c>
      <c r="L46" s="29">
        <v>0.39583333333333331</v>
      </c>
      <c r="M46" s="29">
        <v>0.4236111111111111</v>
      </c>
      <c r="N46" s="94">
        <f t="shared" si="0"/>
        <v>2.777777777777779E-2</v>
      </c>
      <c r="O46" s="19"/>
    </row>
    <row r="47" spans="1:15" ht="15.75" customHeight="1">
      <c r="A47" s="19">
        <v>37</v>
      </c>
      <c r="B47" s="34"/>
      <c r="C47" s="24" t="str">
        <f>VLOOKUP($E47,'[1]DS HSSV 2013-14'!$B$2:$I$5181,2,0)</f>
        <v>Nguyễn Hữu</v>
      </c>
      <c r="D47" s="23" t="str">
        <f>VLOOKUP($E47,'[1]DS HSSV 2013-14'!$B$2:$I$5181,3,0)</f>
        <v>Thành</v>
      </c>
      <c r="E47" s="19" t="s">
        <v>758</v>
      </c>
      <c r="F47" s="28" t="str">
        <f>VLOOKUP($E47,'[1]DS HSSV 2013-14'!$B$2:$I$5181,5,0)</f>
        <v>13CĐ-Ô4</v>
      </c>
      <c r="G47" s="81">
        <v>8</v>
      </c>
      <c r="H47" s="19">
        <v>11</v>
      </c>
      <c r="I47" s="19">
        <v>12</v>
      </c>
      <c r="J47" s="19">
        <v>2014</v>
      </c>
      <c r="K47" s="27">
        <f t="shared" si="2"/>
        <v>41984</v>
      </c>
      <c r="L47" s="29">
        <v>0.39930555555555558</v>
      </c>
      <c r="M47" s="29">
        <v>0.51388888888888895</v>
      </c>
      <c r="N47" s="94">
        <f t="shared" si="0"/>
        <v>0.11458333333333337</v>
      </c>
      <c r="O47" s="19"/>
    </row>
    <row r="48" spans="1:15" ht="15.75" customHeight="1">
      <c r="A48" s="110">
        <v>38</v>
      </c>
      <c r="B48" s="109"/>
      <c r="C48" s="24" t="str">
        <f>VLOOKUP($E48,'[1]DS HSSV 2013-14'!$B$2:$I$5181,2,0)</f>
        <v>Trần Hoài Xuân</v>
      </c>
      <c r="D48" s="23" t="str">
        <f>VLOOKUP($E48,'[1]DS HSSV 2013-14'!$B$2:$I$5181,3,0)</f>
        <v>Thư</v>
      </c>
      <c r="E48" s="79" t="s">
        <v>664</v>
      </c>
      <c r="F48" s="28" t="str">
        <f>VLOOKUP($E48,'[1]DS HSSV 2013-14'!$B$2:$I$5181,5,0)</f>
        <v>14CĐ-TP2</v>
      </c>
      <c r="G48" s="85">
        <v>12</v>
      </c>
      <c r="H48" s="19">
        <v>11</v>
      </c>
      <c r="I48" s="19">
        <v>12</v>
      </c>
      <c r="J48" s="19">
        <v>2014</v>
      </c>
      <c r="K48" s="27">
        <f t="shared" si="2"/>
        <v>41984</v>
      </c>
      <c r="L48" s="29">
        <v>0.34027777777777773</v>
      </c>
      <c r="M48" s="29">
        <v>0.41666666666666669</v>
      </c>
      <c r="N48" s="94">
        <f t="shared" si="0"/>
        <v>7.6388888888888951E-2</v>
      </c>
      <c r="O48" s="19"/>
    </row>
    <row r="49" spans="1:15" ht="31.5" customHeight="1">
      <c r="A49" s="19">
        <v>39</v>
      </c>
      <c r="B49" s="34"/>
      <c r="C49" s="24" t="e">
        <f>VLOOKUP($E49,'[1]DS HSSV 2013-14'!$B$2:$I$5181,2,0)</f>
        <v>#N/A</v>
      </c>
      <c r="D49" s="23" t="e">
        <f>VLOOKUP($E49,'[1]DS HSSV 2013-14'!$B$2:$I$5181,3,0)</f>
        <v>#N/A</v>
      </c>
      <c r="E49" s="79" t="s">
        <v>604</v>
      </c>
      <c r="F49" s="28" t="e">
        <f>VLOOKUP($E49,'[1]DS HSSV 2013-14'!$B$2:$I$5181,5,0)</f>
        <v>#N/A</v>
      </c>
      <c r="G49" s="85">
        <v>11</v>
      </c>
      <c r="H49" s="19">
        <v>11</v>
      </c>
      <c r="I49" s="19">
        <v>12</v>
      </c>
      <c r="J49" s="19">
        <v>2014</v>
      </c>
      <c r="K49" s="27">
        <f t="shared" si="2"/>
        <v>41984</v>
      </c>
      <c r="L49" s="29">
        <v>0.34027777777777773</v>
      </c>
      <c r="M49" s="29">
        <v>0.44444444444444442</v>
      </c>
      <c r="N49" s="94">
        <f t="shared" si="0"/>
        <v>0.10416666666666669</v>
      </c>
      <c r="O49" s="19"/>
    </row>
    <row r="50" spans="1:15" ht="47.25" customHeight="1">
      <c r="A50" s="110">
        <v>40</v>
      </c>
      <c r="B50" s="109"/>
      <c r="C50" s="24" t="str">
        <f>VLOOKUP($E50,'[1]DS HSSV 2013-14'!$B$2:$I$5181,2,0)</f>
        <v>Nguyễn Hoàng</v>
      </c>
      <c r="D50" s="23" t="str">
        <f>VLOOKUP($E50,'[1]DS HSSV 2013-14'!$B$2:$I$5181,3,0)</f>
        <v>Huy</v>
      </c>
      <c r="E50" s="19" t="s">
        <v>103</v>
      </c>
      <c r="F50" s="28" t="str">
        <f>VLOOKUP($E50,'[1]DS HSSV 2013-14'!$B$2:$I$5181,5,0)</f>
        <v>13CĐ-NL1</v>
      </c>
      <c r="G50" s="81">
        <v>18</v>
      </c>
      <c r="H50" s="19">
        <v>11</v>
      </c>
      <c r="I50" s="19">
        <v>12</v>
      </c>
      <c r="J50" s="19">
        <v>2014</v>
      </c>
      <c r="K50" s="27">
        <f t="shared" si="2"/>
        <v>41984</v>
      </c>
      <c r="L50" s="29">
        <v>0.43402777777777773</v>
      </c>
      <c r="M50" s="29">
        <v>0.51736111111111105</v>
      </c>
      <c r="N50" s="94">
        <f t="shared" si="0"/>
        <v>8.3333333333333315E-2</v>
      </c>
      <c r="O50" s="19"/>
    </row>
    <row r="51" spans="1:15" ht="15.75" customHeight="1">
      <c r="A51" s="19">
        <v>41</v>
      </c>
      <c r="B51" s="34"/>
      <c r="C51" s="24" t="str">
        <f>VLOOKUP($E51,'[1]DS HSSV 2013-14'!$B$2:$I$5181,2,0)</f>
        <v>Trần Nguyễn Khánh</v>
      </c>
      <c r="D51" s="23" t="str">
        <f>VLOOKUP($E51,'[1]DS HSSV 2013-14'!$B$2:$I$5181,3,0)</f>
        <v>Thức</v>
      </c>
      <c r="E51" s="19" t="s">
        <v>503</v>
      </c>
      <c r="F51" s="28" t="str">
        <f>VLOOKUP($E51,'[1]DS HSSV 2013-14'!$B$2:$I$5181,5,0)</f>
        <v>13TC-Ô2</v>
      </c>
      <c r="G51" s="81">
        <v>17</v>
      </c>
      <c r="H51" s="19">
        <v>11</v>
      </c>
      <c r="I51" s="19">
        <v>12</v>
      </c>
      <c r="J51" s="19">
        <v>2014</v>
      </c>
      <c r="K51" s="27">
        <f t="shared" si="2"/>
        <v>41984</v>
      </c>
      <c r="L51" s="29">
        <v>0.43402777777777773</v>
      </c>
      <c r="M51" s="29">
        <v>0.52083333333333337</v>
      </c>
      <c r="N51" s="94">
        <f t="shared" si="0"/>
        <v>8.6805555555555636E-2</v>
      </c>
      <c r="O51" s="19"/>
    </row>
    <row r="52" spans="1:15" ht="31.5" customHeight="1">
      <c r="A52" s="110">
        <v>42</v>
      </c>
      <c r="B52" s="109"/>
      <c r="C52" s="24" t="str">
        <f>VLOOKUP($E52,'[1]DS HSSV 2013-14'!$B$2:$I$5181,2,0)</f>
        <v>Phan Thị</v>
      </c>
      <c r="D52" s="23" t="str">
        <f>VLOOKUP($E52,'[1]DS HSSV 2013-14'!$B$2:$I$5181,3,0)</f>
        <v>Hết</v>
      </c>
      <c r="E52" s="19" t="s">
        <v>104</v>
      </c>
      <c r="F52" s="28" t="str">
        <f>VLOOKUP($E52,'[1]DS HSSV 2013-14'!$B$2:$I$5181,5,0)</f>
        <v>13CĐ-NL1</v>
      </c>
      <c r="G52" s="81">
        <v>6</v>
      </c>
      <c r="H52" s="19">
        <v>11</v>
      </c>
      <c r="I52" s="19">
        <v>12</v>
      </c>
      <c r="J52" s="19">
        <v>2014</v>
      </c>
      <c r="K52" s="27">
        <f t="shared" si="2"/>
        <v>41984</v>
      </c>
      <c r="L52" s="29">
        <v>0.43124999999999997</v>
      </c>
      <c r="M52" s="29">
        <v>0.52986111111111112</v>
      </c>
      <c r="N52" s="94">
        <f t="shared" si="0"/>
        <v>9.8611111111111149E-2</v>
      </c>
      <c r="O52" s="19"/>
    </row>
    <row r="53" spans="1:15" ht="15.75" customHeight="1">
      <c r="A53" s="19">
        <v>43</v>
      </c>
      <c r="B53" s="34"/>
      <c r="C53" s="24" t="e">
        <f>VLOOKUP($E53,'[1]DS HSSV 2013-14'!$B$2:$I$5181,2,0)</f>
        <v>#N/A</v>
      </c>
      <c r="D53" s="23" t="e">
        <f>VLOOKUP($E53,'[1]DS HSSV 2013-14'!$B$2:$I$5181,3,0)</f>
        <v>#N/A</v>
      </c>
      <c r="E53" s="79" t="s">
        <v>650</v>
      </c>
      <c r="F53" s="28" t="e">
        <f>VLOOKUP($E53,'[1]DS HSSV 2013-14'!$B$2:$I$5181,5,0)</f>
        <v>#N/A</v>
      </c>
      <c r="G53" s="81">
        <v>12</v>
      </c>
      <c r="H53" s="19">
        <v>11</v>
      </c>
      <c r="I53" s="19">
        <v>12</v>
      </c>
      <c r="J53" s="19">
        <v>2014</v>
      </c>
      <c r="K53" s="27">
        <f t="shared" si="2"/>
        <v>41984</v>
      </c>
      <c r="L53" s="29">
        <v>0.4375</v>
      </c>
      <c r="M53" s="29">
        <v>0.47222222222222227</v>
      </c>
      <c r="N53" s="94">
        <f t="shared" si="0"/>
        <v>3.4722222222222265E-2</v>
      </c>
      <c r="O53" s="19"/>
    </row>
    <row r="54" spans="1:15" ht="15.75" customHeight="1">
      <c r="A54" s="110">
        <v>44</v>
      </c>
      <c r="B54" s="109"/>
      <c r="C54" s="24" t="str">
        <f>VLOOKUP($E54,'[1]DS HSSV 2013-14'!$B$2:$I$5181,2,0)</f>
        <v>Nguyễn Văn</v>
      </c>
      <c r="D54" s="23" t="str">
        <f>VLOOKUP($E54,'[1]DS HSSV 2013-14'!$B$2:$I$5181,3,0)</f>
        <v>Phúc</v>
      </c>
      <c r="E54" s="19" t="s">
        <v>278</v>
      </c>
      <c r="F54" s="28" t="str">
        <f>VLOOKUP($E54,'[1]DS HSSV 2013-14'!$B$2:$I$5181,5,0)</f>
        <v>13CĐ-NL1</v>
      </c>
      <c r="G54" s="81">
        <v>15</v>
      </c>
      <c r="H54" s="19">
        <v>11</v>
      </c>
      <c r="I54" s="19">
        <v>12</v>
      </c>
      <c r="J54" s="19">
        <v>2014</v>
      </c>
      <c r="K54" s="27">
        <f t="shared" si="2"/>
        <v>41984</v>
      </c>
      <c r="L54" s="29">
        <v>0.44791666666666669</v>
      </c>
      <c r="M54" s="29">
        <v>0.4861111111111111</v>
      </c>
      <c r="N54" s="94">
        <f t="shared" si="0"/>
        <v>3.819444444444442E-2</v>
      </c>
      <c r="O54" s="19"/>
    </row>
    <row r="55" spans="1:15" ht="15.75" customHeight="1">
      <c r="A55" s="19">
        <v>45</v>
      </c>
      <c r="B55" s="34"/>
      <c r="C55" s="24" t="str">
        <f>VLOOKUP($E55,'[1]DS HSSV 2013-14'!$B$2:$I$5181,2,0)</f>
        <v>Hồ Anh</v>
      </c>
      <c r="D55" s="23" t="str">
        <f>VLOOKUP($E55,'[1]DS HSSV 2013-14'!$B$2:$I$5181,3,0)</f>
        <v>Duy</v>
      </c>
      <c r="E55" s="54" t="s">
        <v>796</v>
      </c>
      <c r="F55" s="28" t="str">
        <f>VLOOKUP($E55,'[1]DS HSSV 2013-14'!$B$2:$I$5181,5,0)</f>
        <v>12CĐ-Đ1</v>
      </c>
      <c r="G55" s="81">
        <v>14</v>
      </c>
      <c r="H55" s="19">
        <v>11</v>
      </c>
      <c r="I55" s="19">
        <v>12</v>
      </c>
      <c r="J55" s="19">
        <v>2014</v>
      </c>
      <c r="K55" s="27">
        <f t="shared" si="2"/>
        <v>41984</v>
      </c>
      <c r="L55" s="29">
        <v>0.45833333333333331</v>
      </c>
      <c r="M55" s="29">
        <v>0.51527777777777783</v>
      </c>
      <c r="N55" s="94">
        <f t="shared" si="0"/>
        <v>5.694444444444452E-2</v>
      </c>
      <c r="O55" s="19"/>
    </row>
    <row r="56" spans="1:15" ht="15.75" customHeight="1">
      <c r="A56" s="110">
        <v>46</v>
      </c>
      <c r="B56" s="109"/>
      <c r="C56" s="24" t="str">
        <f>VLOOKUP($E56,'[1]DS HSSV 2013-14'!$B$2:$I$5181,2,0)</f>
        <v>Nguyễn Xuân</v>
      </c>
      <c r="D56" s="23" t="str">
        <f>VLOOKUP($E56,'[1]DS HSSV 2013-14'!$B$2:$I$5181,3,0)</f>
        <v>Tuấn</v>
      </c>
      <c r="E56" s="19" t="s">
        <v>763</v>
      </c>
      <c r="F56" s="28" t="str">
        <f>VLOOKUP($E56,'[1]DS HSSV 2013-14'!$B$2:$I$5181,5,0)</f>
        <v>13CĐ-ĐT4</v>
      </c>
      <c r="G56" s="81">
        <v>11</v>
      </c>
      <c r="H56" s="19">
        <v>11</v>
      </c>
      <c r="I56" s="19">
        <v>12</v>
      </c>
      <c r="J56" s="19">
        <v>2014</v>
      </c>
      <c r="K56" s="27">
        <f t="shared" si="2"/>
        <v>41984</v>
      </c>
      <c r="L56" s="29">
        <v>0.46180555555555558</v>
      </c>
      <c r="M56" s="29">
        <v>0.47361111111111115</v>
      </c>
      <c r="N56" s="94">
        <f t="shared" si="0"/>
        <v>1.1805555555555569E-2</v>
      </c>
      <c r="O56" s="19"/>
    </row>
    <row r="57" spans="1:15" ht="15.75" customHeight="1">
      <c r="A57" s="19">
        <v>47</v>
      </c>
      <c r="B57" s="34"/>
      <c r="C57" s="24" t="str">
        <f>VLOOKUP($E57,'[1]DS HSSV 2013-14'!$B$2:$I$5181,2,0)</f>
        <v xml:space="preserve">Nguyễn Xuân  </v>
      </c>
      <c r="D57" s="23" t="str">
        <f>VLOOKUP($E57,'[1]DS HSSV 2013-14'!$B$2:$I$5181,3,0)</f>
        <v>Duyên</v>
      </c>
      <c r="E57" s="19" t="s">
        <v>596</v>
      </c>
      <c r="F57" s="28" t="str">
        <f>VLOOKUP($E57,'[1]DS HSSV 2013-14'!$B$2:$I$5181,5,0)</f>
        <v>12CĐ-CK2</v>
      </c>
      <c r="G57" s="81">
        <v>3</v>
      </c>
      <c r="H57" s="19">
        <v>11</v>
      </c>
      <c r="I57" s="19">
        <v>12</v>
      </c>
      <c r="J57" s="19">
        <v>2014</v>
      </c>
      <c r="K57" s="27">
        <f t="shared" si="2"/>
        <v>41984</v>
      </c>
      <c r="L57" s="29">
        <v>0.46527777777777773</v>
      </c>
      <c r="M57" s="29">
        <v>0.66319444444444442</v>
      </c>
      <c r="N57" s="94">
        <f t="shared" si="0"/>
        <v>0.19791666666666669</v>
      </c>
      <c r="O57" s="19"/>
    </row>
    <row r="58" spans="1:15" ht="15.75" customHeight="1">
      <c r="A58" s="110">
        <v>48</v>
      </c>
      <c r="B58" s="109"/>
      <c r="C58" s="24" t="str">
        <f>VLOOKUP($E58,'[1]DS HSSV 2013-14'!$B$2:$I$5181,2,0)</f>
        <v xml:space="preserve">Nguyễn Minh  </v>
      </c>
      <c r="D58" s="23" t="str">
        <f>VLOOKUP($E58,'[1]DS HSSV 2013-14'!$B$2:$I$5181,3,0)</f>
        <v>Luân</v>
      </c>
      <c r="E58" s="19" t="s">
        <v>784</v>
      </c>
      <c r="F58" s="28" t="str">
        <f>VLOOKUP($E58,'[1]DS HSSV 2013-14'!$B$2:$I$5181,5,0)</f>
        <v>12CĐ-Đ2</v>
      </c>
      <c r="G58" s="81">
        <v>12</v>
      </c>
      <c r="H58" s="19">
        <v>11</v>
      </c>
      <c r="I58" s="19">
        <v>12</v>
      </c>
      <c r="J58" s="19">
        <v>2014</v>
      </c>
      <c r="K58" s="27">
        <f t="shared" si="2"/>
        <v>41984</v>
      </c>
      <c r="L58" s="29">
        <v>0.47222222222222227</v>
      </c>
      <c r="M58" s="29">
        <v>0.52083333333333337</v>
      </c>
      <c r="N58" s="94">
        <f t="shared" si="0"/>
        <v>4.8611111111111105E-2</v>
      </c>
      <c r="O58" s="19"/>
    </row>
    <row r="59" spans="1:15" ht="15.75" customHeight="1">
      <c r="A59" s="19">
        <v>49</v>
      </c>
      <c r="B59" s="34"/>
      <c r="C59" s="24" t="str">
        <f>VLOOKUP($E59,'[1]DS HSSV 2013-14'!$B$2:$I$5181,2,0)</f>
        <v xml:space="preserve">Nguyễn Minh  </v>
      </c>
      <c r="D59" s="23" t="str">
        <f>VLOOKUP($E59,'[1]DS HSSV 2013-14'!$B$2:$I$5181,3,0)</f>
        <v>Đạo</v>
      </c>
      <c r="E59" s="79" t="s">
        <v>556</v>
      </c>
      <c r="F59" s="28" t="str">
        <f>VLOOKUP($E59,'[1]DS HSSV 2013-14'!$B$2:$I$5181,5,0)</f>
        <v>14CĐ-Ô4</v>
      </c>
      <c r="G59" s="85">
        <v>4</v>
      </c>
      <c r="H59" s="19">
        <v>11</v>
      </c>
      <c r="I59" s="19">
        <v>12</v>
      </c>
      <c r="J59" s="19">
        <v>2014</v>
      </c>
      <c r="K59" s="27">
        <f t="shared" si="2"/>
        <v>41984</v>
      </c>
      <c r="L59" s="29">
        <v>0.47222222222222227</v>
      </c>
      <c r="M59" s="29">
        <v>0.52083333333333337</v>
      </c>
      <c r="N59" s="94">
        <f t="shared" si="0"/>
        <v>4.8611111111111105E-2</v>
      </c>
      <c r="O59" s="19"/>
    </row>
    <row r="60" spans="1:15" ht="15.75" customHeight="1">
      <c r="A60" s="110">
        <v>50</v>
      </c>
      <c r="B60" s="109"/>
      <c r="C60" s="24" t="str">
        <f>VLOOKUP($E60,'[1]DS HSSV 2013-14'!$B$2:$I$5181,2,0)</f>
        <v xml:space="preserve">Nguyễn Ngọc  </v>
      </c>
      <c r="D60" s="23" t="str">
        <f>VLOOKUP($E60,'[1]DS HSSV 2013-14'!$B$2:$I$5181,3,0)</f>
        <v>Hải</v>
      </c>
      <c r="E60" s="79" t="s">
        <v>499</v>
      </c>
      <c r="F60" s="28" t="str">
        <f>VLOOKUP($E60,'[1]DS HSSV 2013-14'!$B$2:$I$5181,5,0)</f>
        <v>14CĐ-Ô4</v>
      </c>
      <c r="G60" s="85">
        <v>11</v>
      </c>
      <c r="H60" s="19">
        <v>11</v>
      </c>
      <c r="I60" s="19">
        <v>12</v>
      </c>
      <c r="J60" s="19">
        <v>2014</v>
      </c>
      <c r="K60" s="27">
        <f t="shared" si="2"/>
        <v>41984</v>
      </c>
      <c r="L60" s="29">
        <v>0.47569444444444442</v>
      </c>
      <c r="M60" s="29">
        <v>0.52083333333333337</v>
      </c>
      <c r="N60" s="94">
        <f t="shared" si="0"/>
        <v>4.5138888888888951E-2</v>
      </c>
      <c r="O60" s="19"/>
    </row>
    <row r="61" spans="1:15" ht="15.75" customHeight="1">
      <c r="A61" s="19">
        <v>51</v>
      </c>
      <c r="B61" s="34"/>
      <c r="C61" s="24" t="str">
        <f>VLOOKUP($E61,'[1]DS HSSV 2013-14'!$B$2:$I$5181,2,0)</f>
        <v xml:space="preserve">Nguyễn Văn  </v>
      </c>
      <c r="D61" s="23" t="str">
        <f>VLOOKUP($E61,'[1]DS HSSV 2013-14'!$B$2:$I$5181,3,0)</f>
        <v>Hảo</v>
      </c>
      <c r="E61" s="19" t="s">
        <v>188</v>
      </c>
      <c r="F61" s="28" t="str">
        <f>VLOOKUP($E61,'[1]DS HSSV 2013-14'!$B$2:$I$5181,5,0)</f>
        <v>12CĐ-NL1</v>
      </c>
      <c r="G61" s="81">
        <v>2</v>
      </c>
      <c r="H61" s="19">
        <v>11</v>
      </c>
      <c r="I61" s="19">
        <v>12</v>
      </c>
      <c r="J61" s="19">
        <v>2014</v>
      </c>
      <c r="K61" s="27">
        <f t="shared" si="2"/>
        <v>41984</v>
      </c>
      <c r="L61" s="29">
        <v>0.51041666666666663</v>
      </c>
      <c r="M61" s="29">
        <v>0.5625</v>
      </c>
      <c r="N61" s="94">
        <f t="shared" si="0"/>
        <v>5.208333333333337E-2</v>
      </c>
      <c r="O61" s="19"/>
    </row>
    <row r="62" spans="1:15" ht="15.75" customHeight="1">
      <c r="A62" s="110">
        <v>52</v>
      </c>
      <c r="B62" s="109"/>
      <c r="C62" s="24" t="str">
        <f>VLOOKUP($E62,'[1]DS HSSV 2013-14'!$B$2:$I$5181,2,0)</f>
        <v xml:space="preserve">Nguyễn Minh  </v>
      </c>
      <c r="D62" s="23" t="str">
        <f>VLOOKUP($E62,'[1]DS HSSV 2013-14'!$B$2:$I$5181,3,0)</f>
        <v>Thành</v>
      </c>
      <c r="E62" s="19" t="s">
        <v>795</v>
      </c>
      <c r="F62" s="28" t="str">
        <f>VLOOKUP($E62,'[1]DS HSSV 2013-14'!$B$2:$I$5181,5,0)</f>
        <v>12CĐ-NL1</v>
      </c>
      <c r="G62" s="81">
        <v>1</v>
      </c>
      <c r="H62" s="19">
        <v>11</v>
      </c>
      <c r="I62" s="19">
        <v>12</v>
      </c>
      <c r="J62" s="19">
        <v>2014</v>
      </c>
      <c r="K62" s="27">
        <f t="shared" si="2"/>
        <v>41984</v>
      </c>
      <c r="L62" s="29">
        <v>0.51041666666666663</v>
      </c>
      <c r="M62" s="94">
        <v>0.54166666666666663</v>
      </c>
      <c r="N62" s="94">
        <f t="shared" si="0"/>
        <v>3.125E-2</v>
      </c>
      <c r="O62" s="19"/>
    </row>
    <row r="63" spans="1:15" ht="15.75" customHeight="1">
      <c r="A63" s="19">
        <v>53</v>
      </c>
      <c r="B63" s="34"/>
      <c r="C63" s="24" t="str">
        <f>VLOOKUP($E63,'[1]DS HSSV 2013-14'!$B$2:$I$5181,2,0)</f>
        <v>Nguyễn Thị</v>
      </c>
      <c r="D63" s="23" t="str">
        <f>VLOOKUP($E63,'[1]DS HSSV 2013-14'!$B$2:$I$5181,3,0)</f>
        <v>Phượng</v>
      </c>
      <c r="E63" s="19" t="s">
        <v>794</v>
      </c>
      <c r="F63" s="28" t="str">
        <f>VLOOKUP($E63,'[1]DS HSSV 2013-14'!$B$2:$I$5181,5,0)</f>
        <v>13TC-MT</v>
      </c>
      <c r="G63" s="81">
        <v>13</v>
      </c>
      <c r="H63" s="19">
        <v>11</v>
      </c>
      <c r="I63" s="19">
        <v>12</v>
      </c>
      <c r="J63" s="19">
        <v>2014</v>
      </c>
      <c r="K63" s="27">
        <f t="shared" si="2"/>
        <v>41984</v>
      </c>
      <c r="L63" s="29">
        <v>0.51388888888888895</v>
      </c>
      <c r="M63" s="94">
        <v>0.54583333333333328</v>
      </c>
      <c r="N63" s="94">
        <f t="shared" si="0"/>
        <v>3.1944444444444331E-2</v>
      </c>
      <c r="O63" s="19"/>
    </row>
    <row r="64" spans="1:15" ht="15.75" customHeight="1">
      <c r="A64" s="110">
        <v>54</v>
      </c>
      <c r="B64" s="109"/>
      <c r="C64" s="24" t="str">
        <f>VLOOKUP($E64,'[1]DS HSSV 2013-14'!$B$2:$I$5181,2,0)</f>
        <v>Lê Thị Kim</v>
      </c>
      <c r="D64" s="23" t="str">
        <f>VLOOKUP($E64,'[1]DS HSSV 2013-14'!$B$2:$I$5181,3,0)</f>
        <v>Thanh</v>
      </c>
      <c r="E64" s="19" t="s">
        <v>793</v>
      </c>
      <c r="F64" s="28" t="str">
        <f>VLOOKUP($E64,'[1]DS HSSV 2013-14'!$B$2:$I$5181,5,0)</f>
        <v>13TC-MT</v>
      </c>
      <c r="G64" s="81">
        <v>14</v>
      </c>
      <c r="H64" s="19">
        <v>11</v>
      </c>
      <c r="I64" s="19">
        <v>12</v>
      </c>
      <c r="J64" s="19">
        <v>2014</v>
      </c>
      <c r="K64" s="27">
        <f t="shared" si="2"/>
        <v>41984</v>
      </c>
      <c r="L64" s="29">
        <v>0.51388888888888895</v>
      </c>
      <c r="M64" s="29">
        <v>0.52083333333333337</v>
      </c>
      <c r="N64" s="94">
        <f t="shared" si="0"/>
        <v>6.9444444444444198E-3</v>
      </c>
      <c r="O64" s="19"/>
    </row>
    <row r="65" spans="1:15" ht="15.75" customHeight="1">
      <c r="A65" s="19">
        <v>55</v>
      </c>
      <c r="B65" s="34"/>
      <c r="C65" s="24" t="str">
        <f>VLOOKUP($E65,'[1]DS HSSV 2013-14'!$B$2:$I$5181,2,0)</f>
        <v>Mong Hoàng</v>
      </c>
      <c r="D65" s="23" t="str">
        <f>VLOOKUP($E65,'[1]DS HSSV 2013-14'!$B$2:$I$5181,3,0)</f>
        <v>Phong</v>
      </c>
      <c r="E65" s="79" t="s">
        <v>792</v>
      </c>
      <c r="F65" s="28" t="str">
        <f>VLOOKUP($E65,'[1]DS HSSV 2013-14'!$B$2:$I$5181,5,0)</f>
        <v>12CĐ-ĐT3</v>
      </c>
      <c r="G65" s="81">
        <v>12</v>
      </c>
      <c r="H65" s="19">
        <v>11</v>
      </c>
      <c r="I65" s="19">
        <v>12</v>
      </c>
      <c r="J65" s="19">
        <v>2014</v>
      </c>
      <c r="K65" s="27">
        <f t="shared" si="2"/>
        <v>41984</v>
      </c>
      <c r="L65" s="29">
        <v>0.52083333333333337</v>
      </c>
      <c r="M65" s="29">
        <v>0.53125</v>
      </c>
      <c r="N65" s="94">
        <f t="shared" si="0"/>
        <v>1.041666666666663E-2</v>
      </c>
      <c r="O65" s="19"/>
    </row>
    <row r="66" spans="1:15" ht="15.75" customHeight="1">
      <c r="A66" s="110">
        <v>56</v>
      </c>
      <c r="B66" s="109"/>
      <c r="C66" s="24" t="str">
        <f>VLOOKUP($E66,'[1]DS HSSV 2013-14'!$B$2:$I$5181,2,0)</f>
        <v>Cao Thị Mỹ</v>
      </c>
      <c r="D66" s="23" t="str">
        <f>VLOOKUP($E66,'[1]DS HSSV 2013-14'!$B$2:$I$5181,3,0)</f>
        <v>Lệ</v>
      </c>
      <c r="E66" s="19" t="s">
        <v>791</v>
      </c>
      <c r="F66" s="28" t="str">
        <f>VLOOKUP($E66,'[1]DS HSSV 2013-14'!$B$2:$I$5181,5,0)</f>
        <v>13CĐ-M</v>
      </c>
      <c r="G66" s="81">
        <v>5</v>
      </c>
      <c r="H66" s="19">
        <v>11</v>
      </c>
      <c r="I66" s="19">
        <v>12</v>
      </c>
      <c r="J66" s="19">
        <v>2014</v>
      </c>
      <c r="K66" s="27">
        <f t="shared" si="2"/>
        <v>41984</v>
      </c>
      <c r="L66" s="29">
        <v>0.51736111111111105</v>
      </c>
      <c r="M66" s="29">
        <v>0.63888888888888895</v>
      </c>
      <c r="N66" s="94">
        <f t="shared" si="0"/>
        <v>0.1215277777777779</v>
      </c>
      <c r="O66" s="19"/>
    </row>
    <row r="67" spans="1:15" ht="15.75" customHeight="1">
      <c r="A67" s="19">
        <v>57</v>
      </c>
      <c r="B67" s="34"/>
      <c r="C67" s="24" t="str">
        <f>VLOOKUP($E67,'[1]DS HSSV 2013-14'!$B$2:$I$5181,2,0)</f>
        <v>Trần Bảo</v>
      </c>
      <c r="D67" s="23" t="str">
        <f>VLOOKUP($E67,'[1]DS HSSV 2013-14'!$B$2:$I$5181,3,0)</f>
        <v>Trân</v>
      </c>
      <c r="E67" s="19" t="s">
        <v>434</v>
      </c>
      <c r="F67" s="28" t="str">
        <f>VLOOKUP($E67,'[1]DS HSSV 2013-14'!$B$2:$I$5181,5,0)</f>
        <v>13CĐ-M</v>
      </c>
      <c r="G67" s="81">
        <v>4</v>
      </c>
      <c r="H67" s="19">
        <v>11</v>
      </c>
      <c r="I67" s="19">
        <v>12</v>
      </c>
      <c r="J67" s="19">
        <v>2014</v>
      </c>
      <c r="K67" s="27">
        <f t="shared" si="2"/>
        <v>41984</v>
      </c>
      <c r="L67" s="29">
        <v>0.52430555555555558</v>
      </c>
      <c r="M67" s="29">
        <v>0.63888888888888895</v>
      </c>
      <c r="N67" s="94">
        <f t="shared" si="0"/>
        <v>0.11458333333333337</v>
      </c>
      <c r="O67" s="19"/>
    </row>
    <row r="68" spans="1:15" ht="15.75" customHeight="1">
      <c r="A68" s="110">
        <v>58</v>
      </c>
      <c r="B68" s="109"/>
      <c r="C68" s="24" t="str">
        <f>VLOOKUP($E68,'[1]DS HSSV 2013-14'!$B$2:$I$5181,2,0)</f>
        <v>Nguyễn Hữu</v>
      </c>
      <c r="D68" s="23" t="str">
        <f>VLOOKUP($E68,'[1]DS HSSV 2013-14'!$B$2:$I$5181,3,0)</f>
        <v>Trọng</v>
      </c>
      <c r="E68" s="19" t="s">
        <v>790</v>
      </c>
      <c r="F68" s="28" t="str">
        <f>VLOOKUP($E68,'[1]DS HSSV 2013-14'!$B$2:$I$5181,5,0)</f>
        <v>12CĐ-Đ2</v>
      </c>
      <c r="G68" s="81">
        <v>17</v>
      </c>
      <c r="H68" s="19">
        <v>11</v>
      </c>
      <c r="I68" s="19">
        <v>12</v>
      </c>
      <c r="J68" s="19">
        <v>2014</v>
      </c>
      <c r="K68" s="27">
        <f t="shared" si="2"/>
        <v>41984</v>
      </c>
      <c r="L68" s="29">
        <v>0.52500000000000002</v>
      </c>
      <c r="M68" s="29">
        <v>0.56666666666666665</v>
      </c>
      <c r="N68" s="94">
        <f t="shared" si="0"/>
        <v>4.166666666666663E-2</v>
      </c>
      <c r="O68" s="19"/>
    </row>
    <row r="69" spans="1:15" ht="31.5" customHeight="1">
      <c r="A69" s="19">
        <v>59</v>
      </c>
      <c r="B69" s="34"/>
      <c r="C69" s="24" t="str">
        <f>VLOOKUP($E69,'[1]DS HSSV 2013-14'!$B$2:$I$5181,2,0)</f>
        <v>Lê Phú</v>
      </c>
      <c r="D69" s="23" t="str">
        <f>VLOOKUP($E69,'[1]DS HSSV 2013-14'!$B$2:$I$5181,3,0)</f>
        <v>Sang</v>
      </c>
      <c r="E69" s="19" t="s">
        <v>88</v>
      </c>
      <c r="F69" s="28" t="str">
        <f>VLOOKUP($E69,'[1]DS HSSV 2013-14'!$B$2:$I$5181,5,0)</f>
        <v>13TC-QTM</v>
      </c>
      <c r="G69" s="85">
        <v>14</v>
      </c>
      <c r="H69" s="19">
        <v>11</v>
      </c>
      <c r="I69" s="19">
        <v>12</v>
      </c>
      <c r="J69" s="19">
        <v>2014</v>
      </c>
      <c r="K69" s="27">
        <f t="shared" si="2"/>
        <v>41984</v>
      </c>
      <c r="L69" s="29">
        <v>0.53125</v>
      </c>
      <c r="M69" s="29">
        <v>0.54722222222222217</v>
      </c>
      <c r="N69" s="94">
        <f t="shared" si="0"/>
        <v>1.5972222222222165E-2</v>
      </c>
      <c r="O69" s="19"/>
    </row>
    <row r="70" spans="1:15" ht="15.75" customHeight="1">
      <c r="A70" s="110">
        <v>60</v>
      </c>
      <c r="B70" s="109"/>
      <c r="C70" s="24" t="str">
        <f>VLOOKUP($E70,'[1]DS HSSV 2013-14'!$B$2:$I$5181,2,0)</f>
        <v xml:space="preserve">Nguyễn Ngọc Huy </v>
      </c>
      <c r="D70" s="23" t="str">
        <f>VLOOKUP($E70,'[1]DS HSSV 2013-14'!$B$2:$I$5181,3,0)</f>
        <v>Thịnh</v>
      </c>
      <c r="E70" s="19" t="s">
        <v>58</v>
      </c>
      <c r="F70" s="28" t="str">
        <f>VLOOKUP($E70,'[1]DS HSSV 2013-14'!$B$2:$I$5181,5,0)</f>
        <v>13CĐ-ĐT3</v>
      </c>
      <c r="G70" s="81">
        <v>13</v>
      </c>
      <c r="H70" s="19">
        <v>11</v>
      </c>
      <c r="I70" s="19">
        <v>12</v>
      </c>
      <c r="J70" s="19">
        <v>2014</v>
      </c>
      <c r="K70" s="27">
        <f t="shared" si="2"/>
        <v>41984</v>
      </c>
      <c r="L70" s="29">
        <v>0.55208333333333337</v>
      </c>
      <c r="M70" s="29">
        <v>0.69791666666666663</v>
      </c>
      <c r="N70" s="94">
        <f t="shared" si="0"/>
        <v>0.14583333333333326</v>
      </c>
      <c r="O70" s="19"/>
    </row>
    <row r="71" spans="1:15" ht="31.5" customHeight="1">
      <c r="A71" s="19">
        <v>61</v>
      </c>
      <c r="B71" s="34"/>
      <c r="C71" s="24" t="str">
        <f>VLOOKUP($E71,'[1]DS HSSV 2013-14'!$B$2:$I$5181,2,0)</f>
        <v xml:space="preserve">Nguyễn Trọng  </v>
      </c>
      <c r="D71" s="23" t="str">
        <f>VLOOKUP($E71,'[1]DS HSSV 2013-14'!$B$2:$I$5181,3,0)</f>
        <v>Khoa</v>
      </c>
      <c r="E71" s="79" t="s">
        <v>66</v>
      </c>
      <c r="F71" s="28" t="str">
        <f>VLOOKUP($E71,'[1]DS HSSV 2013-14'!$B$2:$I$5181,5,0)</f>
        <v>14CĐ-Ô4</v>
      </c>
      <c r="G71" s="81">
        <v>16</v>
      </c>
      <c r="H71" s="19">
        <v>11</v>
      </c>
      <c r="I71" s="19">
        <v>12</v>
      </c>
      <c r="J71" s="19">
        <v>2014</v>
      </c>
      <c r="K71" s="27">
        <f t="shared" si="2"/>
        <v>41984</v>
      </c>
      <c r="L71" s="29">
        <v>0.48472222222222222</v>
      </c>
      <c r="M71" s="29">
        <v>0.625</v>
      </c>
      <c r="N71" s="94">
        <f t="shared" si="0"/>
        <v>0.14027777777777778</v>
      </c>
      <c r="O71" s="19"/>
    </row>
    <row r="72" spans="1:15" ht="15.75" customHeight="1">
      <c r="A72" s="110">
        <v>62</v>
      </c>
      <c r="B72" s="109"/>
      <c r="C72" s="24" t="str">
        <f>VLOOKUP($E72,'[1]DS HSSV 2013-14'!$B$2:$I$5181,2,0)</f>
        <v xml:space="preserve">Phùng Anh  </v>
      </c>
      <c r="D72" s="23" t="str">
        <f>VLOOKUP($E72,'[1]DS HSSV 2013-14'!$B$2:$I$5181,3,0)</f>
        <v>Tuấn</v>
      </c>
      <c r="E72" s="79" t="s">
        <v>789</v>
      </c>
      <c r="F72" s="28" t="str">
        <f>VLOOKUP($E72,'[1]DS HSSV 2013-14'!$B$2:$I$5181,5,0)</f>
        <v>14CĐ-Ô4</v>
      </c>
      <c r="G72" s="81">
        <v>15</v>
      </c>
      <c r="H72" s="19">
        <v>11</v>
      </c>
      <c r="I72" s="19">
        <v>12</v>
      </c>
      <c r="J72" s="19">
        <v>2014</v>
      </c>
      <c r="K72" s="27">
        <f t="shared" si="2"/>
        <v>41984</v>
      </c>
      <c r="L72" s="29">
        <v>0.48958333333333331</v>
      </c>
      <c r="M72" s="29">
        <v>0.52083333333333337</v>
      </c>
      <c r="N72" s="94">
        <f t="shared" si="0"/>
        <v>3.1250000000000056E-2</v>
      </c>
      <c r="O72" s="19"/>
    </row>
    <row r="73" spans="1:15" ht="15.75" customHeight="1">
      <c r="A73" s="19">
        <v>63</v>
      </c>
      <c r="B73" s="34"/>
      <c r="C73" s="24" t="str">
        <f>VLOOKUP($E73,'[1]DS HSSV 2013-14'!$B$2:$I$5181,2,0)</f>
        <v>Huỳnh Văn</v>
      </c>
      <c r="D73" s="23" t="str">
        <f>VLOOKUP($E73,'[1]DS HSSV 2013-14'!$B$2:$I$5181,3,0)</f>
        <v>Sang</v>
      </c>
      <c r="E73" s="19" t="s">
        <v>617</v>
      </c>
      <c r="F73" s="28" t="str">
        <f>VLOOKUP($E73,'[1]DS HSSV 2013-14'!$B$2:$I$5181,5,0)</f>
        <v>12CĐ-CK2</v>
      </c>
      <c r="G73" s="85">
        <v>15</v>
      </c>
      <c r="H73" s="19">
        <v>11</v>
      </c>
      <c r="I73" s="19">
        <v>12</v>
      </c>
      <c r="J73" s="19">
        <v>2014</v>
      </c>
      <c r="K73" s="27">
        <f t="shared" si="2"/>
        <v>41984</v>
      </c>
      <c r="L73" s="29">
        <v>0.625</v>
      </c>
      <c r="M73" s="29">
        <v>0.70138888888888884</v>
      </c>
      <c r="N73" s="94">
        <f t="shared" si="0"/>
        <v>7.638888888888884E-2</v>
      </c>
      <c r="O73" s="19"/>
    </row>
    <row r="74" spans="1:15" ht="15.75" customHeight="1">
      <c r="A74" s="110">
        <v>64</v>
      </c>
      <c r="B74" s="109"/>
      <c r="C74" s="24" t="str">
        <f>VLOOKUP($E74,'[1]DS HSSV 2013-14'!$B$2:$I$5181,2,0)</f>
        <v xml:space="preserve">Nguyễn Văn  </v>
      </c>
      <c r="D74" s="23" t="str">
        <f>VLOOKUP($E74,'[1]DS HSSV 2013-14'!$B$2:$I$5181,3,0)</f>
        <v>Thành</v>
      </c>
      <c r="E74" s="19" t="s">
        <v>741</v>
      </c>
      <c r="F74" s="28" t="str">
        <f>VLOOKUP($E74,'[1]DS HSSV 2013-14'!$B$2:$I$5181,5,0)</f>
        <v>12CĐ-Đ2</v>
      </c>
      <c r="G74" s="81">
        <v>14</v>
      </c>
      <c r="H74" s="19">
        <v>11</v>
      </c>
      <c r="I74" s="19">
        <v>12</v>
      </c>
      <c r="J74" s="19">
        <v>2014</v>
      </c>
      <c r="K74" s="27">
        <f t="shared" si="2"/>
        <v>41984</v>
      </c>
      <c r="L74" s="29">
        <v>0.625</v>
      </c>
      <c r="M74" s="29">
        <v>0.66666666666666663</v>
      </c>
      <c r="N74" s="94">
        <f t="shared" si="0"/>
        <v>4.166666666666663E-2</v>
      </c>
      <c r="O74" s="19"/>
    </row>
    <row r="75" spans="1:15" ht="15.75" customHeight="1">
      <c r="A75" s="19">
        <v>65</v>
      </c>
      <c r="B75" s="34"/>
      <c r="C75" s="24" t="str">
        <f>VLOOKUP($E75,'[1]DS HSSV 2013-14'!$B$2:$I$5181,2,0)</f>
        <v>Nguyễn Hoàng</v>
      </c>
      <c r="D75" s="23" t="str">
        <f>VLOOKUP($E75,'[1]DS HSSV 2013-14'!$B$2:$I$5181,3,0)</f>
        <v>Việt</v>
      </c>
      <c r="E75" s="79" t="s">
        <v>45</v>
      </c>
      <c r="F75" s="28" t="str">
        <f>VLOOKUP($E75,'[1]DS HSSV 2013-14'!$B$2:$I$5181,5,0)</f>
        <v>14CĐ-TM1</v>
      </c>
      <c r="G75" s="81">
        <v>14</v>
      </c>
      <c r="H75" s="19">
        <v>11</v>
      </c>
      <c r="I75" s="19">
        <v>12</v>
      </c>
      <c r="J75" s="19">
        <v>2014</v>
      </c>
      <c r="K75" s="27">
        <f t="shared" si="2"/>
        <v>41984</v>
      </c>
      <c r="L75" s="29">
        <v>0.58333333333333337</v>
      </c>
      <c r="M75" s="29">
        <v>0.59375</v>
      </c>
      <c r="N75" s="94">
        <f t="shared" ref="N75:N138" si="3">M75-L75</f>
        <v>1.041666666666663E-2</v>
      </c>
      <c r="O75" s="19"/>
    </row>
    <row r="76" spans="1:15" ht="15.75" customHeight="1">
      <c r="A76" s="110">
        <v>66</v>
      </c>
      <c r="B76" s="109"/>
      <c r="C76" s="24" t="e">
        <f>VLOOKUP($E76,'[1]DS HSSV 2013-14'!$B$2:$I$5181,2,0)</f>
        <v>#N/A</v>
      </c>
      <c r="D76" s="23" t="e">
        <f>VLOOKUP($E76,'[1]DS HSSV 2013-14'!$B$2:$I$5181,3,0)</f>
        <v>#N/A</v>
      </c>
      <c r="E76" s="79" t="s">
        <v>561</v>
      </c>
      <c r="F76" s="28" t="e">
        <f>VLOOKUP($E76,'[1]DS HSSV 2013-14'!$B$2:$I$5181,5,0)</f>
        <v>#N/A</v>
      </c>
      <c r="G76" s="81">
        <v>18</v>
      </c>
      <c r="H76" s="19">
        <v>11</v>
      </c>
      <c r="I76" s="19">
        <v>12</v>
      </c>
      <c r="J76" s="19">
        <v>2014</v>
      </c>
      <c r="K76" s="27">
        <f t="shared" ref="K76:K107" si="4">DATE(J76,I76,H76)</f>
        <v>41984</v>
      </c>
      <c r="L76" s="29">
        <v>0.63194444444444442</v>
      </c>
      <c r="M76" s="29">
        <v>0.67083333333333339</v>
      </c>
      <c r="N76" s="94">
        <f t="shared" si="3"/>
        <v>3.8888888888888973E-2</v>
      </c>
      <c r="O76" s="19"/>
    </row>
    <row r="77" spans="1:15" ht="15.75" customHeight="1">
      <c r="A77" s="19">
        <v>67</v>
      </c>
      <c r="B77" s="34"/>
      <c r="C77" s="24" t="e">
        <f>VLOOKUP($E77,'[1]DS HSSV 2013-14'!$B$2:$I$5181,2,0)</f>
        <v>#N/A</v>
      </c>
      <c r="D77" s="23" t="e">
        <f>VLOOKUP($E77,'[1]DS HSSV 2013-14'!$B$2:$I$5181,3,0)</f>
        <v>#N/A</v>
      </c>
      <c r="E77" s="79" t="s">
        <v>650</v>
      </c>
      <c r="F77" s="28" t="e">
        <f>VLOOKUP($E77,'[1]DS HSSV 2013-14'!$B$2:$I$5181,5,0)</f>
        <v>#N/A</v>
      </c>
      <c r="G77" s="81">
        <v>17</v>
      </c>
      <c r="H77" s="19">
        <v>11</v>
      </c>
      <c r="I77" s="19">
        <v>12</v>
      </c>
      <c r="J77" s="19">
        <v>2014</v>
      </c>
      <c r="K77" s="27">
        <f t="shared" si="4"/>
        <v>41984</v>
      </c>
      <c r="L77" s="29">
        <v>0.63194444444444442</v>
      </c>
      <c r="M77" s="29">
        <v>0.67083333333333339</v>
      </c>
      <c r="N77" s="94">
        <f t="shared" si="3"/>
        <v>3.8888888888888973E-2</v>
      </c>
      <c r="O77" s="19"/>
    </row>
    <row r="78" spans="1:15" ht="15.75" customHeight="1">
      <c r="A78" s="110">
        <v>68</v>
      </c>
      <c r="B78" s="109"/>
      <c r="C78" s="24" t="e">
        <f>VLOOKUP($E78,'[1]DS HSSV 2013-14'!$B$2:$I$5181,2,0)</f>
        <v>#N/A</v>
      </c>
      <c r="D78" s="23" t="e">
        <f>VLOOKUP($E78,'[1]DS HSSV 2013-14'!$B$2:$I$5181,3,0)</f>
        <v>#N/A</v>
      </c>
      <c r="E78" s="93" t="s">
        <v>788</v>
      </c>
      <c r="F78" s="28" t="e">
        <f>VLOOKUP($E78,'[1]DS HSSV 2013-14'!$B$2:$I$5181,5,0)</f>
        <v>#N/A</v>
      </c>
      <c r="G78" s="81">
        <v>14</v>
      </c>
      <c r="H78" s="19">
        <v>11</v>
      </c>
      <c r="I78" s="19">
        <v>12</v>
      </c>
      <c r="J78" s="19">
        <v>2014</v>
      </c>
      <c r="K78" s="27">
        <f t="shared" si="4"/>
        <v>41984</v>
      </c>
      <c r="L78" s="29">
        <v>0.6645833333333333</v>
      </c>
      <c r="M78" s="29">
        <v>0.69791666666666663</v>
      </c>
      <c r="N78" s="94">
        <f t="shared" si="3"/>
        <v>3.3333333333333326E-2</v>
      </c>
      <c r="O78" s="19"/>
    </row>
    <row r="79" spans="1:15" ht="15.75" customHeight="1">
      <c r="A79" s="19">
        <v>69</v>
      </c>
      <c r="B79" s="34"/>
      <c r="C79" s="24" t="str">
        <f>VLOOKUP($E79,'[1]DS HSSV 2013-14'!$B$2:$I$5181,2,0)</f>
        <v>Võ Thanh</v>
      </c>
      <c r="D79" s="23" t="str">
        <f>VLOOKUP($E79,'[1]DS HSSV 2013-14'!$B$2:$I$5181,3,0)</f>
        <v>Luân</v>
      </c>
      <c r="E79" s="19" t="s">
        <v>787</v>
      </c>
      <c r="F79" s="28" t="str">
        <f>VLOOKUP($E79,'[1]DS HSSV 2013-14'!$B$2:$I$5181,5,0)</f>
        <v>12CĐ-NL1</v>
      </c>
      <c r="G79" s="81">
        <v>2</v>
      </c>
      <c r="H79" s="19">
        <v>11</v>
      </c>
      <c r="I79" s="19">
        <v>12</v>
      </c>
      <c r="J79" s="19">
        <v>2014</v>
      </c>
      <c r="K79" s="27">
        <f t="shared" si="4"/>
        <v>41984</v>
      </c>
      <c r="L79" s="50">
        <v>0.66666666666666663</v>
      </c>
      <c r="M79" s="29">
        <v>0.70833333333333337</v>
      </c>
      <c r="N79" s="94">
        <f t="shared" si="3"/>
        <v>4.1666666666666741E-2</v>
      </c>
      <c r="O79" s="19"/>
    </row>
    <row r="80" spans="1:15" ht="15.75" customHeight="1">
      <c r="A80" s="110">
        <v>70</v>
      </c>
      <c r="B80" s="109"/>
      <c r="C80" s="24" t="str">
        <f>VLOOKUP($E80,'[1]DS HSSV 2013-14'!$B$2:$I$5181,2,0)</f>
        <v>Lê Quang</v>
      </c>
      <c r="D80" s="23" t="str">
        <f>VLOOKUP($E80,'[1]DS HSSV 2013-14'!$B$2:$I$5181,3,0)</f>
        <v>Phát</v>
      </c>
      <c r="E80" s="19" t="s">
        <v>42</v>
      </c>
      <c r="F80" s="28" t="str">
        <f>VLOOKUP($E80,'[1]DS HSSV 2013-14'!$B$2:$I$5181,5,0)</f>
        <v>13CĐ-CK3</v>
      </c>
      <c r="G80" s="81">
        <v>5</v>
      </c>
      <c r="H80" s="19">
        <v>11</v>
      </c>
      <c r="I80" s="19">
        <v>12</v>
      </c>
      <c r="J80" s="19">
        <v>2014</v>
      </c>
      <c r="K80" s="27">
        <f t="shared" si="4"/>
        <v>41984</v>
      </c>
      <c r="L80" s="29">
        <v>0.6694444444444444</v>
      </c>
      <c r="M80" s="29">
        <v>0.70833333333333337</v>
      </c>
      <c r="N80" s="94">
        <f t="shared" si="3"/>
        <v>3.8888888888888973E-2</v>
      </c>
      <c r="O80" s="19"/>
    </row>
    <row r="81" spans="1:15" ht="15.75" customHeight="1">
      <c r="A81" s="19">
        <v>71</v>
      </c>
      <c r="B81" s="34"/>
      <c r="C81" s="24" t="str">
        <f>VLOOKUP($E81,'[1]DS HSSV 2013-14'!$B$2:$I$5181,2,0)</f>
        <v xml:space="preserve">Hoàng Tiến  </v>
      </c>
      <c r="D81" s="23" t="str">
        <f>VLOOKUP($E81,'[1]DS HSSV 2013-14'!$B$2:$I$5181,3,0)</f>
        <v>Kỳ</v>
      </c>
      <c r="E81" s="19" t="s">
        <v>429</v>
      </c>
      <c r="F81" s="28" t="str">
        <f>VLOOKUP($E81,'[1]DS HSSV 2013-14'!$B$2:$I$5181,5,0)</f>
        <v>12CĐ-NL2</v>
      </c>
      <c r="G81" s="81">
        <v>14</v>
      </c>
      <c r="H81" s="19">
        <v>12</v>
      </c>
      <c r="I81" s="19">
        <v>12</v>
      </c>
      <c r="J81" s="19">
        <v>2014</v>
      </c>
      <c r="K81" s="27">
        <f t="shared" si="4"/>
        <v>41985</v>
      </c>
      <c r="L81" s="29">
        <v>0.3611111111111111</v>
      </c>
      <c r="M81" s="29">
        <v>0.39930555555555558</v>
      </c>
      <c r="N81" s="94">
        <f t="shared" si="3"/>
        <v>3.8194444444444475E-2</v>
      </c>
      <c r="O81" s="19"/>
    </row>
    <row r="82" spans="1:15" ht="15.75" customHeight="1">
      <c r="A82" s="110">
        <v>72</v>
      </c>
      <c r="B82" s="109"/>
      <c r="C82" s="24" t="str">
        <f>VLOOKUP($E82,'[1]DS HSSV 2013-14'!$B$2:$I$5181,2,0)</f>
        <v xml:space="preserve">Đặng Thế  </v>
      </c>
      <c r="D82" s="23" t="str">
        <f>VLOOKUP($E82,'[1]DS HSSV 2013-14'!$B$2:$I$5181,3,0)</f>
        <v>Công</v>
      </c>
      <c r="E82" s="19" t="s">
        <v>498</v>
      </c>
      <c r="F82" s="28" t="str">
        <f>VLOOKUP($E82,'[1]DS HSSV 2013-14'!$B$2:$I$5181,5,0)</f>
        <v>12CĐ-NL2</v>
      </c>
      <c r="G82" s="81">
        <v>15</v>
      </c>
      <c r="H82" s="19">
        <v>12</v>
      </c>
      <c r="I82" s="19">
        <v>12</v>
      </c>
      <c r="J82" s="19">
        <v>2014</v>
      </c>
      <c r="K82" s="27">
        <f t="shared" si="4"/>
        <v>41985</v>
      </c>
      <c r="L82" s="29">
        <v>0.3611111111111111</v>
      </c>
      <c r="M82" s="29">
        <v>0.39930555555555558</v>
      </c>
      <c r="N82" s="94">
        <f t="shared" si="3"/>
        <v>3.8194444444444475E-2</v>
      </c>
      <c r="O82" s="19"/>
    </row>
    <row r="83" spans="1:15" ht="15.75" customHeight="1">
      <c r="A83" s="19">
        <v>73</v>
      </c>
      <c r="B83" s="34"/>
      <c r="C83" s="24" t="str">
        <f>VLOOKUP($E83,'[1]DS HSSV 2013-14'!$B$2:$I$5181,2,0)</f>
        <v xml:space="preserve">Nguyễn Văn  </v>
      </c>
      <c r="D83" s="23" t="str">
        <f>VLOOKUP($E83,'[1]DS HSSV 2013-14'!$B$2:$I$5181,3,0)</f>
        <v>Hảo</v>
      </c>
      <c r="E83" s="19" t="s">
        <v>786</v>
      </c>
      <c r="F83" s="28" t="str">
        <f>VLOOKUP($E83,'[1]DS HSSV 2013-14'!$B$2:$I$5181,5,0)</f>
        <v>12CĐ-NL1</v>
      </c>
      <c r="G83" s="81">
        <v>13</v>
      </c>
      <c r="H83" s="19">
        <v>12</v>
      </c>
      <c r="I83" s="19">
        <v>12</v>
      </c>
      <c r="J83" s="19">
        <v>2014</v>
      </c>
      <c r="K83" s="27">
        <f t="shared" si="4"/>
        <v>41985</v>
      </c>
      <c r="L83" s="29">
        <v>0.39583333333333331</v>
      </c>
      <c r="M83" s="29">
        <v>0.4548611111111111</v>
      </c>
      <c r="N83" s="94">
        <f t="shared" si="3"/>
        <v>5.902777777777779E-2</v>
      </c>
      <c r="O83" s="19"/>
    </row>
    <row r="84" spans="1:15" ht="31.5" customHeight="1">
      <c r="A84" s="110">
        <v>74</v>
      </c>
      <c r="B84" s="109"/>
      <c r="C84" s="24" t="str">
        <f>VLOOKUP($E84,'[1]DS HSSV 2013-14'!$B$2:$I$5181,2,0)</f>
        <v>Đỗ Văn</v>
      </c>
      <c r="D84" s="23" t="str">
        <f>VLOOKUP($E84,'[1]DS HSSV 2013-14'!$B$2:$I$5181,3,0)</f>
        <v>Cường</v>
      </c>
      <c r="E84" s="19" t="s">
        <v>189</v>
      </c>
      <c r="F84" s="28" t="str">
        <f>VLOOKUP($E84,'[1]DS HSSV 2013-14'!$B$2:$I$5181,5,0)</f>
        <v>12CĐ-NL1</v>
      </c>
      <c r="G84" s="81">
        <v>14</v>
      </c>
      <c r="H84" s="19">
        <v>12</v>
      </c>
      <c r="I84" s="19">
        <v>12</v>
      </c>
      <c r="J84" s="19">
        <v>2014</v>
      </c>
      <c r="K84" s="27">
        <f t="shared" si="4"/>
        <v>41985</v>
      </c>
      <c r="L84" s="29">
        <v>0.39930555555555558</v>
      </c>
      <c r="M84" s="29">
        <v>0.45833333333333331</v>
      </c>
      <c r="N84" s="94">
        <f t="shared" si="3"/>
        <v>5.9027777777777735E-2</v>
      </c>
      <c r="O84" s="19"/>
    </row>
    <row r="85" spans="1:15" ht="31.5" customHeight="1">
      <c r="A85" s="19">
        <v>75</v>
      </c>
      <c r="B85" s="34"/>
      <c r="C85" s="24" t="str">
        <f>VLOOKUP($E85,'[1]DS HSSV 2013-14'!$B$2:$I$5181,2,0)</f>
        <v>Lê Đình</v>
      </c>
      <c r="D85" s="23" t="str">
        <f>VLOOKUP($E85,'[1]DS HSSV 2013-14'!$B$2:$I$5181,3,0)</f>
        <v>Ân</v>
      </c>
      <c r="E85" s="19" t="s">
        <v>514</v>
      </c>
      <c r="F85" s="28" t="str">
        <f>VLOOKUP($E85,'[1]DS HSSV 2013-14'!$B$2:$I$5181,5,0)</f>
        <v>12CĐ-Đ1</v>
      </c>
      <c r="G85" s="81">
        <v>16</v>
      </c>
      <c r="H85" s="19">
        <v>12</v>
      </c>
      <c r="I85" s="19">
        <v>12</v>
      </c>
      <c r="J85" s="19">
        <v>2014</v>
      </c>
      <c r="K85" s="27">
        <f t="shared" si="4"/>
        <v>41985</v>
      </c>
      <c r="L85" s="29">
        <v>0.43402777777777773</v>
      </c>
      <c r="M85" s="29">
        <v>0.50694444444444442</v>
      </c>
      <c r="N85" s="94">
        <f t="shared" si="3"/>
        <v>7.2916666666666685E-2</v>
      </c>
      <c r="O85" s="19"/>
    </row>
    <row r="86" spans="1:15" ht="15.75" customHeight="1">
      <c r="A86" s="110">
        <v>76</v>
      </c>
      <c r="B86" s="109"/>
      <c r="C86" s="24" t="str">
        <f>VLOOKUP($E86,'[1]DS HSSV 2013-14'!$B$2:$I$5181,2,0)</f>
        <v>Trần Thanh</v>
      </c>
      <c r="D86" s="23" t="str">
        <f>VLOOKUP($E86,'[1]DS HSSV 2013-14'!$B$2:$I$5181,3,0)</f>
        <v>Phú</v>
      </c>
      <c r="E86" s="93" t="s">
        <v>230</v>
      </c>
      <c r="F86" s="28" t="str">
        <f>VLOOKUP($E86,'[1]DS HSSV 2013-14'!$B$2:$I$5181,5,0)</f>
        <v>14TC-Đ1</v>
      </c>
      <c r="G86" s="81">
        <v>3</v>
      </c>
      <c r="H86" s="19">
        <v>12</v>
      </c>
      <c r="I86" s="19">
        <v>12</v>
      </c>
      <c r="J86" s="19">
        <v>2014</v>
      </c>
      <c r="K86" s="27">
        <f t="shared" si="4"/>
        <v>41985</v>
      </c>
      <c r="L86" s="29">
        <v>0.43402777777777773</v>
      </c>
      <c r="M86" s="29">
        <v>0.4548611111111111</v>
      </c>
      <c r="N86" s="94">
        <f t="shared" si="3"/>
        <v>2.083333333333337E-2</v>
      </c>
      <c r="O86" s="19"/>
    </row>
    <row r="87" spans="1:15" ht="15.75" customHeight="1">
      <c r="A87" s="19">
        <v>77</v>
      </c>
      <c r="B87" s="34"/>
      <c r="C87" s="24" t="str">
        <f>VLOOKUP($E87,'[1]DS HSSV 2013-14'!$B$2:$I$5181,2,0)</f>
        <v>Cát Văn</v>
      </c>
      <c r="D87" s="23" t="str">
        <f>VLOOKUP($E87,'[1]DS HSSV 2013-14'!$B$2:$I$5181,3,0)</f>
        <v>Quân</v>
      </c>
      <c r="E87" s="19" t="s">
        <v>785</v>
      </c>
      <c r="F87" s="28" t="str">
        <f>VLOOKUP($E87,'[1]DS HSSV 2013-14'!$B$2:$I$5181,5,0)</f>
        <v>13CĐ-CK5</v>
      </c>
      <c r="G87" s="81">
        <v>6</v>
      </c>
      <c r="H87" s="19">
        <v>12</v>
      </c>
      <c r="I87" s="19">
        <v>12</v>
      </c>
      <c r="J87" s="19">
        <v>2014</v>
      </c>
      <c r="K87" s="27">
        <f t="shared" si="4"/>
        <v>41985</v>
      </c>
      <c r="L87" s="29">
        <v>0.4513888888888889</v>
      </c>
      <c r="M87" s="29">
        <v>0.51388888888888895</v>
      </c>
      <c r="N87" s="94">
        <f t="shared" si="3"/>
        <v>6.2500000000000056E-2</v>
      </c>
      <c r="O87" s="19"/>
    </row>
    <row r="88" spans="1:15" ht="31.5" customHeight="1">
      <c r="A88" s="110">
        <v>78</v>
      </c>
      <c r="B88" s="109"/>
      <c r="C88" s="24" t="str">
        <f>VLOOKUP($E88,'[1]DS HSSV 2013-14'!$B$2:$I$5181,2,0)</f>
        <v xml:space="preserve">Nguyễn Minh  </v>
      </c>
      <c r="D88" s="23" t="str">
        <f>VLOOKUP($E88,'[1]DS HSSV 2013-14'!$B$2:$I$5181,3,0)</f>
        <v>Luân</v>
      </c>
      <c r="E88" s="19" t="s">
        <v>784</v>
      </c>
      <c r="F88" s="28" t="str">
        <f>VLOOKUP($E88,'[1]DS HSSV 2013-14'!$B$2:$I$5181,5,0)</f>
        <v>12CĐ-Đ2</v>
      </c>
      <c r="G88" s="81">
        <v>11</v>
      </c>
      <c r="H88" s="19">
        <v>12</v>
      </c>
      <c r="I88" s="19">
        <v>12</v>
      </c>
      <c r="J88" s="19">
        <v>2014</v>
      </c>
      <c r="K88" s="27">
        <f t="shared" si="4"/>
        <v>41985</v>
      </c>
      <c r="L88" s="29">
        <v>0.4548611111111111</v>
      </c>
      <c r="M88" s="29">
        <v>0.53125</v>
      </c>
      <c r="N88" s="94">
        <f t="shared" si="3"/>
        <v>7.6388888888888895E-2</v>
      </c>
      <c r="O88" s="19"/>
    </row>
    <row r="89" spans="1:15" ht="15.75" customHeight="1">
      <c r="A89" s="19">
        <v>79</v>
      </c>
      <c r="B89" s="34"/>
      <c r="C89" s="24" t="str">
        <f>VLOOKUP($E89,'[1]DS HSSV 2013-14'!$B$2:$I$5181,2,0)</f>
        <v>Phan Nguyễn Anh</v>
      </c>
      <c r="D89" s="23" t="str">
        <f>VLOOKUP($E89,'[1]DS HSSV 2013-14'!$B$2:$I$5181,3,0)</f>
        <v>Thọ</v>
      </c>
      <c r="E89" s="54" t="s">
        <v>776</v>
      </c>
      <c r="F89" s="28" t="str">
        <f>VLOOKUP($E89,'[1]DS HSSV 2013-14'!$B$2:$I$5181,5,0)</f>
        <v>13CĐ-TM1</v>
      </c>
      <c r="G89" s="85">
        <v>14</v>
      </c>
      <c r="H89" s="19">
        <v>12</v>
      </c>
      <c r="I89" s="19">
        <v>12</v>
      </c>
      <c r="J89" s="19">
        <v>2014</v>
      </c>
      <c r="K89" s="27">
        <f t="shared" si="4"/>
        <v>41985</v>
      </c>
      <c r="L89" s="29">
        <v>0.46180555555555558</v>
      </c>
      <c r="M89" s="29">
        <v>0.4861111111111111</v>
      </c>
      <c r="N89" s="94">
        <f t="shared" si="3"/>
        <v>2.4305555555555525E-2</v>
      </c>
      <c r="O89" s="19"/>
    </row>
    <row r="90" spans="1:15" ht="15.75" customHeight="1">
      <c r="A90" s="110">
        <v>80</v>
      </c>
      <c r="B90" s="109"/>
      <c r="C90" s="24" t="str">
        <f>VLOOKUP($E90,'[1]DS HSSV 2013-14'!$B$2:$I$5181,2,0)</f>
        <v>Trần Minh</v>
      </c>
      <c r="D90" s="23" t="str">
        <f>VLOOKUP($E90,'[1]DS HSSV 2013-14'!$B$2:$I$5181,3,0)</f>
        <v>Thanh</v>
      </c>
      <c r="E90" s="19" t="s">
        <v>30</v>
      </c>
      <c r="F90" s="28" t="str">
        <f>VLOOKUP($E90,'[1]DS HSSV 2013-14'!$B$2:$I$5181,5,0)</f>
        <v>13CĐ-Đ1</v>
      </c>
      <c r="G90" s="81">
        <v>12</v>
      </c>
      <c r="H90" s="19">
        <v>12</v>
      </c>
      <c r="I90" s="19">
        <v>12</v>
      </c>
      <c r="J90" s="19">
        <v>2014</v>
      </c>
      <c r="K90" s="27">
        <f t="shared" si="4"/>
        <v>41985</v>
      </c>
      <c r="L90" s="29">
        <v>0.44444444444444442</v>
      </c>
      <c r="M90" s="29">
        <v>0.51041666666666663</v>
      </c>
      <c r="N90" s="94">
        <f t="shared" si="3"/>
        <v>6.597222222222221E-2</v>
      </c>
      <c r="O90" s="19"/>
    </row>
    <row r="91" spans="1:15" ht="15.75" customHeight="1">
      <c r="A91" s="19">
        <v>81</v>
      </c>
      <c r="B91" s="34"/>
      <c r="C91" s="24" t="str">
        <f>VLOOKUP($E91,'[1]DS HSSV 2013-14'!$B$2:$I$5181,2,0)</f>
        <v>Đặng Thế</v>
      </c>
      <c r="D91" s="23" t="str">
        <f>VLOOKUP($E91,'[1]DS HSSV 2013-14'!$B$2:$I$5181,3,0)</f>
        <v>Anh</v>
      </c>
      <c r="E91" s="19" t="s">
        <v>744</v>
      </c>
      <c r="F91" s="28" t="str">
        <f>VLOOKUP($E91,'[1]DS HSSV 2013-14'!$B$2:$I$5181,5,0)</f>
        <v>13CĐ-Đ4</v>
      </c>
      <c r="G91" s="81">
        <v>2</v>
      </c>
      <c r="H91" s="19">
        <v>12</v>
      </c>
      <c r="I91" s="19">
        <v>12</v>
      </c>
      <c r="J91" s="19">
        <v>2014</v>
      </c>
      <c r="K91" s="27">
        <f t="shared" si="4"/>
        <v>41985</v>
      </c>
      <c r="L91" s="29">
        <v>0.47222222222222227</v>
      </c>
      <c r="M91" s="29">
        <v>0.51388888888888895</v>
      </c>
      <c r="N91" s="94">
        <f t="shared" si="3"/>
        <v>4.1666666666666685E-2</v>
      </c>
      <c r="O91" s="19"/>
    </row>
    <row r="92" spans="1:15" ht="15.75" customHeight="1">
      <c r="A92" s="110">
        <v>82</v>
      </c>
      <c r="B92" s="109"/>
      <c r="C92" s="24" t="str">
        <f>VLOOKUP($E92,'[1]DS HSSV 2013-14'!$B$2:$I$5181,2,0)</f>
        <v>Nguyễn Khắc</v>
      </c>
      <c r="D92" s="23" t="str">
        <f>VLOOKUP($E92,'[1]DS HSSV 2013-14'!$B$2:$I$5181,3,0)</f>
        <v>Nam</v>
      </c>
      <c r="E92" s="19" t="s">
        <v>152</v>
      </c>
      <c r="F92" s="28" t="str">
        <f>VLOOKUP($E92,'[1]DS HSSV 2013-14'!$B$2:$I$5181,5,0)</f>
        <v>13CĐ-Đ4</v>
      </c>
      <c r="G92" s="81">
        <v>1</v>
      </c>
      <c r="H92" s="19">
        <v>12</v>
      </c>
      <c r="I92" s="19">
        <v>12</v>
      </c>
      <c r="J92" s="19">
        <v>2014</v>
      </c>
      <c r="K92" s="27">
        <f t="shared" si="4"/>
        <v>41985</v>
      </c>
      <c r="L92" s="29">
        <v>0.47222222222222227</v>
      </c>
      <c r="M92" s="29">
        <v>0.53125</v>
      </c>
      <c r="N92" s="94">
        <f t="shared" si="3"/>
        <v>5.9027777777777735E-2</v>
      </c>
      <c r="O92" s="19"/>
    </row>
    <row r="93" spans="1:15" ht="15.75" customHeight="1">
      <c r="A93" s="19">
        <v>83</v>
      </c>
      <c r="B93" s="34"/>
      <c r="C93" s="24" t="str">
        <f>VLOOKUP($E93,'[1]DS HSSV 2013-14'!$B$2:$I$5181,2,0)</f>
        <v>Nguyễn Hữu</v>
      </c>
      <c r="D93" s="23" t="str">
        <f>VLOOKUP($E93,'[1]DS HSSV 2013-14'!$B$2:$I$5181,3,0)</f>
        <v>Thành</v>
      </c>
      <c r="E93" s="19" t="s">
        <v>758</v>
      </c>
      <c r="F93" s="28" t="str">
        <f>VLOOKUP($E93,'[1]DS HSSV 2013-14'!$B$2:$I$5181,5,0)</f>
        <v>13CĐ-Ô4</v>
      </c>
      <c r="G93" s="81">
        <v>13</v>
      </c>
      <c r="H93" s="19">
        <v>12</v>
      </c>
      <c r="I93" s="19">
        <v>12</v>
      </c>
      <c r="J93" s="19">
        <v>2014</v>
      </c>
      <c r="K93" s="27">
        <f t="shared" si="4"/>
        <v>41985</v>
      </c>
      <c r="L93" s="29">
        <v>0.47916666666666669</v>
      </c>
      <c r="M93" s="29">
        <v>0.53125</v>
      </c>
      <c r="N93" s="94">
        <f t="shared" si="3"/>
        <v>5.2083333333333315E-2</v>
      </c>
      <c r="O93" s="19"/>
    </row>
    <row r="94" spans="1:15" ht="15.75" customHeight="1">
      <c r="A94" s="110">
        <v>84</v>
      </c>
      <c r="B94" s="109"/>
      <c r="C94" s="24" t="str">
        <f>VLOOKUP($E94,'[1]DS HSSV 2013-14'!$B$2:$I$5181,2,0)</f>
        <v xml:space="preserve">Nguyễn Minh  </v>
      </c>
      <c r="D94" s="23" t="str">
        <f>VLOOKUP($E94,'[1]DS HSSV 2013-14'!$B$2:$I$5181,3,0)</f>
        <v>Luân</v>
      </c>
      <c r="E94" s="93" t="s">
        <v>784</v>
      </c>
      <c r="F94" s="28" t="str">
        <f>VLOOKUP($E94,'[1]DS HSSV 2013-14'!$B$2:$I$5181,5,0)</f>
        <v>12CĐ-Đ2</v>
      </c>
      <c r="G94" s="81">
        <v>16</v>
      </c>
      <c r="H94" s="19">
        <v>12</v>
      </c>
      <c r="I94" s="19">
        <v>12</v>
      </c>
      <c r="J94" s="19">
        <v>2014</v>
      </c>
      <c r="K94" s="27">
        <f t="shared" si="4"/>
        <v>41985</v>
      </c>
      <c r="L94" s="29">
        <v>0.48958333333333331</v>
      </c>
      <c r="M94" s="29">
        <v>0.53472222222222221</v>
      </c>
      <c r="N94" s="94">
        <f t="shared" si="3"/>
        <v>4.5138888888888895E-2</v>
      </c>
      <c r="O94" s="19"/>
    </row>
    <row r="95" spans="1:15" ht="15.75" customHeight="1">
      <c r="A95" s="19">
        <v>85</v>
      </c>
      <c r="B95" s="34"/>
      <c r="C95" s="24" t="str">
        <f>VLOOKUP($E95,'[1]DS HSSV 2013-14'!$B$2:$I$5181,2,0)</f>
        <v xml:space="preserve">Trần Ngọc  </v>
      </c>
      <c r="D95" s="23" t="str">
        <f>VLOOKUP($E95,'[1]DS HSSV 2013-14'!$B$2:$I$5181,3,0)</f>
        <v>Thạch</v>
      </c>
      <c r="E95" s="79" t="s">
        <v>285</v>
      </c>
      <c r="F95" s="28" t="str">
        <f>VLOOKUP($E95,'[1]DS HSSV 2013-14'!$B$2:$I$5181,5,0)</f>
        <v>14CĐ-Ô4</v>
      </c>
      <c r="G95" s="81">
        <v>12</v>
      </c>
      <c r="H95" s="19">
        <v>12</v>
      </c>
      <c r="I95" s="19">
        <v>12</v>
      </c>
      <c r="J95" s="19">
        <v>2014</v>
      </c>
      <c r="K95" s="27">
        <f t="shared" si="4"/>
        <v>41985</v>
      </c>
      <c r="L95" s="29">
        <v>0.5</v>
      </c>
      <c r="M95" s="29">
        <v>0.51388888888888895</v>
      </c>
      <c r="N95" s="94">
        <f t="shared" si="3"/>
        <v>1.3888888888888951E-2</v>
      </c>
      <c r="O95" s="19"/>
    </row>
    <row r="96" spans="1:15" ht="15.75" customHeight="1">
      <c r="A96" s="110">
        <v>86</v>
      </c>
      <c r="B96" s="109"/>
      <c r="C96" s="24" t="str">
        <f>VLOOKUP($E96,'[1]DS HSSV 2013-14'!$B$2:$I$5181,2,0)</f>
        <v xml:space="preserve">Bùi Hữu  </v>
      </c>
      <c r="D96" s="23" t="str">
        <f>VLOOKUP($E96,'[1]DS HSSV 2013-14'!$B$2:$I$5181,3,0)</f>
        <v>Nghĩa</v>
      </c>
      <c r="E96" s="93" t="s">
        <v>423</v>
      </c>
      <c r="F96" s="28" t="str">
        <f>VLOOKUP($E96,'[1]DS HSSV 2013-14'!$B$2:$I$5181,5,0)</f>
        <v>12CĐ-Đ1</v>
      </c>
      <c r="G96" s="81">
        <v>6</v>
      </c>
      <c r="H96" s="19">
        <v>13</v>
      </c>
      <c r="I96" s="19">
        <v>12</v>
      </c>
      <c r="J96" s="19">
        <v>2014</v>
      </c>
      <c r="K96" s="27">
        <f t="shared" si="4"/>
        <v>41986</v>
      </c>
      <c r="L96" s="29">
        <v>0.33680555555555558</v>
      </c>
      <c r="M96" s="29">
        <v>0.4236111111111111</v>
      </c>
      <c r="N96" s="94">
        <f t="shared" si="3"/>
        <v>8.6805555555555525E-2</v>
      </c>
      <c r="O96" s="19"/>
    </row>
    <row r="97" spans="1:15" ht="15.75" customHeight="1">
      <c r="A97" s="19">
        <v>87</v>
      </c>
      <c r="B97" s="34"/>
      <c r="C97" s="24" t="str">
        <f>VLOOKUP($E97,'[1]DS HSSV 2013-14'!$B$2:$I$5181,2,0)</f>
        <v>Nguyễn Hữu</v>
      </c>
      <c r="D97" s="23" t="str">
        <f>VLOOKUP($E97,'[1]DS HSSV 2013-14'!$B$2:$I$5181,3,0)</f>
        <v>Thành</v>
      </c>
      <c r="E97" s="19" t="s">
        <v>758</v>
      </c>
      <c r="F97" s="28" t="str">
        <f>VLOOKUP($E97,'[1]DS HSSV 2013-14'!$B$2:$I$5181,5,0)</f>
        <v>13CĐ-Ô4</v>
      </c>
      <c r="G97" s="81">
        <v>13</v>
      </c>
      <c r="H97" s="19">
        <v>13</v>
      </c>
      <c r="I97" s="19">
        <v>12</v>
      </c>
      <c r="J97" s="19">
        <v>2014</v>
      </c>
      <c r="K97" s="27">
        <f t="shared" si="4"/>
        <v>41986</v>
      </c>
      <c r="L97" s="29">
        <v>0.34722222222222227</v>
      </c>
      <c r="M97" s="29">
        <v>0.47916666666666669</v>
      </c>
      <c r="N97" s="94">
        <f t="shared" si="3"/>
        <v>0.13194444444444442</v>
      </c>
      <c r="O97" s="19"/>
    </row>
    <row r="98" spans="1:15" ht="15.75" customHeight="1">
      <c r="A98" s="110">
        <v>88</v>
      </c>
      <c r="B98" s="109"/>
      <c r="C98" s="24" t="str">
        <f>VLOOKUP($E98,'[1]DS HSSV 2013-14'!$B$2:$I$5181,2,0)</f>
        <v>Nguyễn Thanh</v>
      </c>
      <c r="D98" s="23" t="str">
        <f>VLOOKUP($E98,'[1]DS HSSV 2013-14'!$B$2:$I$5181,3,0)</f>
        <v>Bảo</v>
      </c>
      <c r="E98" s="93" t="s">
        <v>783</v>
      </c>
      <c r="F98" s="28" t="str">
        <f>VLOOKUP($E98,'[1]DS HSSV 2013-14'!$B$2:$I$5181,5,0)</f>
        <v>13CĐ-TP3</v>
      </c>
      <c r="G98" s="81">
        <v>15</v>
      </c>
      <c r="H98" s="19">
        <v>13</v>
      </c>
      <c r="I98" s="19">
        <v>12</v>
      </c>
      <c r="J98" s="19">
        <v>2014</v>
      </c>
      <c r="K98" s="27">
        <f t="shared" si="4"/>
        <v>41986</v>
      </c>
      <c r="L98" s="29">
        <v>0.36805555555555558</v>
      </c>
      <c r="M98" s="29">
        <v>0.43402777777777773</v>
      </c>
      <c r="N98" s="94">
        <f t="shared" si="3"/>
        <v>6.5972222222222154E-2</v>
      </c>
      <c r="O98" s="19"/>
    </row>
    <row r="99" spans="1:15" ht="15.75" customHeight="1">
      <c r="A99" s="19">
        <v>89</v>
      </c>
      <c r="B99" s="34"/>
      <c r="C99" s="24" t="str">
        <f>VLOOKUP($E99,'[1]DS HSSV 2013-14'!$B$2:$I$5181,2,0)</f>
        <v>Sâm Lý</v>
      </c>
      <c r="D99" s="23" t="str">
        <f>VLOOKUP($E99,'[1]DS HSSV 2013-14'!$B$2:$I$5181,3,0)</f>
        <v>Hùng</v>
      </c>
      <c r="E99" s="93" t="s">
        <v>782</v>
      </c>
      <c r="F99" s="28" t="str">
        <f>VLOOKUP($E99,'[1]DS HSSV 2013-14'!$B$2:$I$5181,5,0)</f>
        <v>13CĐ-TP3</v>
      </c>
      <c r="G99" s="81">
        <v>16</v>
      </c>
      <c r="H99" s="19">
        <v>13</v>
      </c>
      <c r="I99" s="19">
        <v>12</v>
      </c>
      <c r="J99" s="19">
        <v>2014</v>
      </c>
      <c r="K99" s="27">
        <f t="shared" si="4"/>
        <v>41986</v>
      </c>
      <c r="L99" s="29">
        <v>0.36805555555555558</v>
      </c>
      <c r="M99" s="29">
        <v>0.43402777777777773</v>
      </c>
      <c r="N99" s="94">
        <f t="shared" si="3"/>
        <v>6.5972222222222154E-2</v>
      </c>
      <c r="O99" s="19"/>
    </row>
    <row r="100" spans="1:15" ht="15.75" customHeight="1">
      <c r="A100" s="110">
        <v>90</v>
      </c>
      <c r="B100" s="109"/>
      <c r="C100" s="24" t="str">
        <f>VLOOKUP($E100,'[1]DS HSSV 2013-14'!$B$2:$I$5181,2,0)</f>
        <v xml:space="preserve">Đặng Thế  </v>
      </c>
      <c r="D100" s="23" t="str">
        <f>VLOOKUP($E100,'[1]DS HSSV 2013-14'!$B$2:$I$5181,3,0)</f>
        <v>Công</v>
      </c>
      <c r="E100" s="93" t="s">
        <v>498</v>
      </c>
      <c r="F100" s="28" t="str">
        <f>VLOOKUP($E100,'[1]DS HSSV 2013-14'!$B$2:$I$5181,5,0)</f>
        <v>12CĐ-NL2</v>
      </c>
      <c r="G100" s="81">
        <v>13</v>
      </c>
      <c r="H100" s="19">
        <v>13</v>
      </c>
      <c r="I100" s="19">
        <v>12</v>
      </c>
      <c r="J100" s="19">
        <v>2014</v>
      </c>
      <c r="K100" s="27">
        <f t="shared" si="4"/>
        <v>41986</v>
      </c>
      <c r="L100" s="29">
        <v>0.40277777777777773</v>
      </c>
      <c r="M100" s="29">
        <v>0.43402777777777773</v>
      </c>
      <c r="N100" s="94">
        <f t="shared" si="3"/>
        <v>3.125E-2</v>
      </c>
      <c r="O100" s="19"/>
    </row>
    <row r="101" spans="1:15" ht="15.75" customHeight="1">
      <c r="A101" s="19">
        <v>91</v>
      </c>
      <c r="B101" s="34"/>
      <c r="C101" s="24" t="e">
        <f>VLOOKUP($E101,'[1]DS HSSV 2013-14'!$B$2:$I$5181,2,0)</f>
        <v>#N/A</v>
      </c>
      <c r="D101" s="23" t="e">
        <f>VLOOKUP($E101,'[1]DS HSSV 2013-14'!$B$2:$I$5181,3,0)</f>
        <v>#N/A</v>
      </c>
      <c r="E101" s="79" t="s">
        <v>591</v>
      </c>
      <c r="F101" s="28" t="e">
        <f>VLOOKUP($E101,'[1]DS HSSV 2013-14'!$B$2:$I$5181,5,0)</f>
        <v>#N/A</v>
      </c>
      <c r="G101" s="19">
        <v>5</v>
      </c>
      <c r="H101" s="19">
        <v>13</v>
      </c>
      <c r="I101" s="19">
        <v>12</v>
      </c>
      <c r="J101" s="19">
        <v>2014</v>
      </c>
      <c r="K101" s="27">
        <f t="shared" si="4"/>
        <v>41986</v>
      </c>
      <c r="L101" s="29">
        <v>0.4201388888888889</v>
      </c>
      <c r="M101" s="29">
        <v>0.43402777777777773</v>
      </c>
      <c r="N101" s="94">
        <f t="shared" si="3"/>
        <v>1.388888888888884E-2</v>
      </c>
      <c r="O101" s="19"/>
    </row>
    <row r="102" spans="1:15" ht="31.5" customHeight="1">
      <c r="A102" s="110">
        <v>92</v>
      </c>
      <c r="B102" s="109"/>
      <c r="C102" s="24" t="e">
        <f>VLOOKUP($E102,'[1]DS HSSV 2013-14'!$B$2:$I$5181,2,0)</f>
        <v>#N/A</v>
      </c>
      <c r="D102" s="23" t="e">
        <f>VLOOKUP($E102,'[1]DS HSSV 2013-14'!$B$2:$I$5181,3,0)</f>
        <v>#N/A</v>
      </c>
      <c r="E102" s="79" t="s">
        <v>539</v>
      </c>
      <c r="F102" s="28" t="e">
        <f>VLOOKUP($E102,'[1]DS HSSV 2013-14'!$B$2:$I$5181,5,0)</f>
        <v>#N/A</v>
      </c>
      <c r="G102" s="81">
        <v>14</v>
      </c>
      <c r="H102" s="19">
        <v>13</v>
      </c>
      <c r="I102" s="19">
        <v>12</v>
      </c>
      <c r="J102" s="19">
        <v>2014</v>
      </c>
      <c r="K102" s="27">
        <f t="shared" si="4"/>
        <v>41986</v>
      </c>
      <c r="L102" s="29">
        <v>0.4201388888888889</v>
      </c>
      <c r="M102" s="29">
        <v>0.44444444444444442</v>
      </c>
      <c r="N102" s="94">
        <f t="shared" si="3"/>
        <v>2.4305555555555525E-2</v>
      </c>
      <c r="O102" s="19"/>
    </row>
    <row r="103" spans="1:15" ht="31.5" customHeight="1">
      <c r="A103" s="19">
        <v>93</v>
      </c>
      <c r="B103" s="34"/>
      <c r="C103" s="24" t="str">
        <f>VLOOKUP($E103,'[1]DS HSSV 2013-14'!$B$2:$I$5181,2,0)</f>
        <v>Nguyễn Thị</v>
      </c>
      <c r="D103" s="23" t="str">
        <f>VLOOKUP($E103,'[1]DS HSSV 2013-14'!$B$2:$I$5181,3,0)</f>
        <v>Mến</v>
      </c>
      <c r="E103" s="79" t="s">
        <v>781</v>
      </c>
      <c r="F103" s="28" t="str">
        <f>VLOOKUP($E103,'[1]DS HSSV 2013-14'!$B$2:$I$5181,5,0)</f>
        <v>14CĐ-M1</v>
      </c>
      <c r="G103" s="81">
        <v>4</v>
      </c>
      <c r="H103" s="19">
        <v>13</v>
      </c>
      <c r="I103" s="19">
        <v>12</v>
      </c>
      <c r="J103" s="19">
        <v>2014</v>
      </c>
      <c r="K103" s="27">
        <f t="shared" si="4"/>
        <v>41986</v>
      </c>
      <c r="L103" s="29">
        <v>0.4201388888888889</v>
      </c>
      <c r="M103" s="29">
        <v>0.44097222222222227</v>
      </c>
      <c r="N103" s="94">
        <f t="shared" si="3"/>
        <v>2.083333333333337E-2</v>
      </c>
      <c r="O103" s="19"/>
    </row>
    <row r="104" spans="1:15" ht="15.75" customHeight="1">
      <c r="A104" s="110">
        <v>94</v>
      </c>
      <c r="B104" s="109"/>
      <c r="C104" s="24" t="str">
        <f>VLOOKUP($E104,'[1]DS HSSV 2013-14'!$B$2:$I$5181,2,0)</f>
        <v xml:space="preserve">Nguyễn Thị Phương </v>
      </c>
      <c r="D104" s="23" t="str">
        <f>VLOOKUP($E104,'[1]DS HSSV 2013-14'!$B$2:$I$5181,3,0)</f>
        <v>Diễm</v>
      </c>
      <c r="E104" s="79" t="s">
        <v>671</v>
      </c>
      <c r="F104" s="28" t="str">
        <f>VLOOKUP($E104,'[1]DS HSSV 2013-14'!$B$2:$I$5181,5,0)</f>
        <v>14CĐ-M1</v>
      </c>
      <c r="G104" s="85">
        <v>15</v>
      </c>
      <c r="H104" s="19">
        <v>13</v>
      </c>
      <c r="I104" s="19">
        <v>12</v>
      </c>
      <c r="J104" s="19">
        <v>2014</v>
      </c>
      <c r="K104" s="27">
        <f t="shared" si="4"/>
        <v>41986</v>
      </c>
      <c r="L104" s="29">
        <v>0.4201388888888889</v>
      </c>
      <c r="M104" s="29">
        <v>0.44097222222222227</v>
      </c>
      <c r="N104" s="94">
        <f t="shared" si="3"/>
        <v>2.083333333333337E-2</v>
      </c>
      <c r="O104" s="19"/>
    </row>
    <row r="105" spans="1:15" ht="15.75" customHeight="1">
      <c r="A105" s="19">
        <v>95</v>
      </c>
      <c r="B105" s="34"/>
      <c r="C105" s="24" t="str">
        <f>VLOOKUP($E105,'[1]DS HSSV 2013-14'!$B$2:$I$5181,2,0)</f>
        <v xml:space="preserve">Nguyễn Văn  </v>
      </c>
      <c r="D105" s="23" t="str">
        <f>VLOOKUP($E105,'[1]DS HSSV 2013-14'!$B$2:$I$5181,3,0)</f>
        <v>Nhạc</v>
      </c>
      <c r="E105" s="93" t="s">
        <v>780</v>
      </c>
      <c r="F105" s="28" t="str">
        <f>VLOOKUP($E105,'[1]DS HSSV 2013-14'!$B$2:$I$5181,5,0)</f>
        <v>12CĐ-ĐT3</v>
      </c>
      <c r="G105" s="85">
        <v>17</v>
      </c>
      <c r="H105" s="19">
        <v>13</v>
      </c>
      <c r="I105" s="19">
        <v>12</v>
      </c>
      <c r="J105" s="19">
        <v>2014</v>
      </c>
      <c r="K105" s="27">
        <f t="shared" si="4"/>
        <v>41986</v>
      </c>
      <c r="L105" s="29">
        <v>0.4236111111111111</v>
      </c>
      <c r="M105" s="29">
        <v>0.48958333333333331</v>
      </c>
      <c r="N105" s="94">
        <f t="shared" si="3"/>
        <v>6.597222222222221E-2</v>
      </c>
      <c r="O105" s="19"/>
    </row>
    <row r="106" spans="1:15" ht="31.5" customHeight="1">
      <c r="A106" s="110">
        <v>96</v>
      </c>
      <c r="B106" s="109"/>
      <c r="C106" s="24" t="str">
        <f>VLOOKUP($E106,'[1]DS HSSV 2013-14'!$B$2:$I$5181,2,0)</f>
        <v xml:space="preserve">Chí Ngọc  </v>
      </c>
      <c r="D106" s="23" t="str">
        <f>VLOOKUP($E106,'[1]DS HSSV 2013-14'!$B$2:$I$5181,3,0)</f>
        <v>Sơn</v>
      </c>
      <c r="E106" s="93" t="s">
        <v>779</v>
      </c>
      <c r="F106" s="28" t="str">
        <f>VLOOKUP($E106,'[1]DS HSSV 2013-14'!$B$2:$I$5181,5,0)</f>
        <v>12CĐ-ĐT3</v>
      </c>
      <c r="G106" s="81">
        <v>8</v>
      </c>
      <c r="H106" s="19">
        <v>13</v>
      </c>
      <c r="I106" s="19">
        <v>12</v>
      </c>
      <c r="J106" s="19">
        <v>2014</v>
      </c>
      <c r="K106" s="27">
        <f t="shared" si="4"/>
        <v>41986</v>
      </c>
      <c r="L106" s="29">
        <v>0.4375</v>
      </c>
      <c r="M106" s="29">
        <v>0.47569444444444442</v>
      </c>
      <c r="N106" s="94">
        <f t="shared" si="3"/>
        <v>3.819444444444442E-2</v>
      </c>
      <c r="O106" s="19"/>
    </row>
    <row r="107" spans="1:15" ht="15.75" customHeight="1">
      <c r="A107" s="19">
        <v>97</v>
      </c>
      <c r="B107" s="34"/>
      <c r="C107" s="24" t="str">
        <f>VLOOKUP($E107,'[1]DS HSSV 2013-14'!$B$2:$I$5181,2,0)</f>
        <v>Lê Hoàng Trúc</v>
      </c>
      <c r="D107" s="23" t="str">
        <f>VLOOKUP($E107,'[1]DS HSSV 2013-14'!$B$2:$I$5181,3,0)</f>
        <v>Quyên</v>
      </c>
      <c r="E107" s="93" t="s">
        <v>438</v>
      </c>
      <c r="F107" s="28" t="str">
        <f>VLOOKUP($E107,'[1]DS HSSV 2013-14'!$B$2:$I$5181,5,0)</f>
        <v>13CĐ-M</v>
      </c>
      <c r="G107" s="81">
        <v>12</v>
      </c>
      <c r="H107" s="19">
        <v>13</v>
      </c>
      <c r="I107" s="19">
        <v>12</v>
      </c>
      <c r="J107" s="19">
        <v>2014</v>
      </c>
      <c r="K107" s="27">
        <f t="shared" si="4"/>
        <v>41986</v>
      </c>
      <c r="L107" s="29">
        <v>0.4375</v>
      </c>
      <c r="M107" s="29">
        <v>0.44444444444444442</v>
      </c>
      <c r="N107" s="94">
        <f t="shared" si="3"/>
        <v>6.9444444444444198E-3</v>
      </c>
      <c r="O107" s="19"/>
    </row>
    <row r="108" spans="1:15" ht="15.75" customHeight="1">
      <c r="A108" s="110">
        <v>98</v>
      </c>
      <c r="B108" s="109"/>
      <c r="C108" s="24" t="str">
        <f>VLOOKUP($E108,'[1]DS HSSV 2013-14'!$B$2:$I$5181,2,0)</f>
        <v>Nguyễn Thị Hồng</v>
      </c>
      <c r="D108" s="23" t="str">
        <f>VLOOKUP($E108,'[1]DS HSSV 2013-14'!$B$2:$I$5181,3,0)</f>
        <v>Vân</v>
      </c>
      <c r="E108" s="93" t="s">
        <v>399</v>
      </c>
      <c r="F108" s="28" t="str">
        <f>VLOOKUP($E108,'[1]DS HSSV 2013-14'!$B$2:$I$5181,5,0)</f>
        <v>13CĐ-M</v>
      </c>
      <c r="G108" s="81">
        <v>11</v>
      </c>
      <c r="H108" s="19">
        <v>13</v>
      </c>
      <c r="I108" s="19">
        <v>12</v>
      </c>
      <c r="J108" s="19">
        <v>2014</v>
      </c>
      <c r="K108" s="27">
        <f t="shared" ref="K108:K139" si="5">DATE(J108,I108,H108)</f>
        <v>41986</v>
      </c>
      <c r="L108" s="29">
        <v>0.4375</v>
      </c>
      <c r="M108" s="29">
        <v>0.44444444444444442</v>
      </c>
      <c r="N108" s="94">
        <f t="shared" si="3"/>
        <v>6.9444444444444198E-3</v>
      </c>
      <c r="O108" s="19"/>
    </row>
    <row r="109" spans="1:15" ht="15.75" customHeight="1">
      <c r="A109" s="19">
        <v>99</v>
      </c>
      <c r="B109" s="34"/>
      <c r="C109" s="24" t="str">
        <f>VLOOKUP($E109,'[1]DS HSSV 2013-14'!$B$2:$I$5181,2,0)</f>
        <v>Vương Hào</v>
      </c>
      <c r="D109" s="23" t="str">
        <f>VLOOKUP($E109,'[1]DS HSSV 2013-14'!$B$2:$I$5181,3,0)</f>
        <v>Thảo</v>
      </c>
      <c r="E109" s="93" t="s">
        <v>733</v>
      </c>
      <c r="F109" s="28" t="str">
        <f>VLOOKUP($E109,'[1]DS HSSV 2013-14'!$B$2:$I$5181,5,0)</f>
        <v>13CĐ-M</v>
      </c>
      <c r="G109" s="81">
        <v>1</v>
      </c>
      <c r="H109" s="19">
        <v>13</v>
      </c>
      <c r="I109" s="19">
        <v>12</v>
      </c>
      <c r="J109" s="19">
        <v>2014</v>
      </c>
      <c r="K109" s="27">
        <f t="shared" si="5"/>
        <v>41986</v>
      </c>
      <c r="L109" s="29">
        <v>0.4375</v>
      </c>
      <c r="M109" s="29">
        <v>0.44444444444444442</v>
      </c>
      <c r="N109" s="94">
        <f t="shared" si="3"/>
        <v>6.9444444444444198E-3</v>
      </c>
      <c r="O109" s="19"/>
    </row>
    <row r="110" spans="1:15" ht="18.75" customHeight="1">
      <c r="A110" s="110">
        <v>100</v>
      </c>
      <c r="B110" s="109"/>
      <c r="C110" s="24" t="str">
        <f>VLOOKUP($E110,'[1]DS HSSV 2013-14'!$B$2:$I$5181,2,0)</f>
        <v>Huỳnh Thị Tường</v>
      </c>
      <c r="D110" s="23" t="str">
        <f>VLOOKUP($E110,'[1]DS HSSV 2013-14'!$B$2:$I$5181,3,0)</f>
        <v>Nhi</v>
      </c>
      <c r="E110" s="79" t="s">
        <v>691</v>
      </c>
      <c r="F110" s="28" t="str">
        <f>VLOOKUP($E110,'[1]DS HSSV 2013-14'!$B$2:$I$5181,5,0)</f>
        <v>14CĐ-M1</v>
      </c>
      <c r="G110" s="81">
        <v>3</v>
      </c>
      <c r="H110" s="19">
        <v>13</v>
      </c>
      <c r="I110" s="19">
        <v>12</v>
      </c>
      <c r="J110" s="19">
        <v>2014</v>
      </c>
      <c r="K110" s="27">
        <f t="shared" si="5"/>
        <v>41986</v>
      </c>
      <c r="L110" s="29">
        <v>0.4201388888888889</v>
      </c>
      <c r="M110" s="29">
        <v>0.4375</v>
      </c>
      <c r="N110" s="94">
        <f t="shared" si="3"/>
        <v>1.7361111111111105E-2</v>
      </c>
      <c r="O110" s="19"/>
    </row>
    <row r="111" spans="1:15" ht="18.75" customHeight="1">
      <c r="A111" s="19">
        <v>101</v>
      </c>
      <c r="B111" s="34"/>
      <c r="C111" s="24" t="str">
        <f>VLOOKUP($E111,'[1]DS HSSV 2013-14'!$B$2:$I$5181,2,0)</f>
        <v>K'</v>
      </c>
      <c r="D111" s="23" t="str">
        <f>VLOOKUP($E111,'[1]DS HSSV 2013-14'!$B$2:$I$5181,3,0)</f>
        <v>Bis</v>
      </c>
      <c r="E111" s="79" t="s">
        <v>543</v>
      </c>
      <c r="F111" s="28" t="str">
        <f>VLOOKUP($E111,'[1]DS HSSV 2013-14'!$B$2:$I$5181,5,0)</f>
        <v>13CĐ-CK6</v>
      </c>
      <c r="G111" s="81">
        <v>5</v>
      </c>
      <c r="H111" s="19">
        <v>13</v>
      </c>
      <c r="I111" s="19">
        <v>12</v>
      </c>
      <c r="J111" s="19">
        <v>2014</v>
      </c>
      <c r="K111" s="27">
        <f t="shared" si="5"/>
        <v>41986</v>
      </c>
      <c r="L111" s="29">
        <v>0.47222222222222227</v>
      </c>
      <c r="M111" s="29">
        <v>0.47916666666666669</v>
      </c>
      <c r="N111" s="94">
        <f t="shared" si="3"/>
        <v>6.9444444444444198E-3</v>
      </c>
      <c r="O111" s="19"/>
    </row>
    <row r="112" spans="1:15" ht="15.75" customHeight="1">
      <c r="A112" s="110">
        <v>102</v>
      </c>
      <c r="B112" s="109"/>
      <c r="C112" s="24" t="str">
        <f>VLOOKUP($E112,'[1]DS HSSV 2013-14'!$B$2:$I$5181,2,0)</f>
        <v>Phạm Ngọc</v>
      </c>
      <c r="D112" s="23" t="str">
        <f>VLOOKUP($E112,'[1]DS HSSV 2013-14'!$B$2:$I$5181,3,0)</f>
        <v>Dược</v>
      </c>
      <c r="E112" s="79" t="s">
        <v>470</v>
      </c>
      <c r="F112" s="28" t="str">
        <f>VLOOKUP($E112,'[1]DS HSSV 2013-14'!$B$2:$I$5181,5,0)</f>
        <v>13CĐ-CK6</v>
      </c>
      <c r="G112" s="81">
        <v>6</v>
      </c>
      <c r="H112" s="19">
        <v>13</v>
      </c>
      <c r="I112" s="19">
        <v>12</v>
      </c>
      <c r="J112" s="19">
        <v>2014</v>
      </c>
      <c r="K112" s="27">
        <f t="shared" si="5"/>
        <v>41986</v>
      </c>
      <c r="L112" s="29">
        <v>0.47222222222222227</v>
      </c>
      <c r="M112" s="29">
        <v>0.47916666666666669</v>
      </c>
      <c r="N112" s="94">
        <f t="shared" si="3"/>
        <v>6.9444444444444198E-3</v>
      </c>
      <c r="O112" s="19"/>
    </row>
    <row r="113" spans="1:15" ht="15.75" customHeight="1">
      <c r="A113" s="19">
        <v>103</v>
      </c>
      <c r="B113" s="34"/>
      <c r="C113" s="24" t="str">
        <f>VLOOKUP($E113,'[1]DS HSSV 2013-14'!$B$2:$I$5181,2,0)</f>
        <v>Nguyễn Hữu</v>
      </c>
      <c r="D113" s="23" t="str">
        <f>VLOOKUP($E113,'[1]DS HSSV 2013-14'!$B$2:$I$5181,3,0)</f>
        <v>Thành</v>
      </c>
      <c r="E113" s="19" t="s">
        <v>758</v>
      </c>
      <c r="F113" s="28" t="str">
        <f>VLOOKUP($E113,'[1]DS HSSV 2013-14'!$B$2:$I$5181,5,0)</f>
        <v>13CĐ-Ô4</v>
      </c>
      <c r="G113" s="81">
        <v>13</v>
      </c>
      <c r="H113" s="19">
        <v>13</v>
      </c>
      <c r="I113" s="19">
        <v>12</v>
      </c>
      <c r="J113" s="19">
        <v>2014</v>
      </c>
      <c r="K113" s="27">
        <f t="shared" si="5"/>
        <v>41986</v>
      </c>
      <c r="L113" s="29">
        <v>0.63541666666666663</v>
      </c>
      <c r="M113" s="29">
        <v>0.68472222222222223</v>
      </c>
      <c r="N113" s="94">
        <f t="shared" si="3"/>
        <v>4.9305555555555602E-2</v>
      </c>
      <c r="O113" s="19"/>
    </row>
    <row r="114" spans="1:15" ht="15.75" customHeight="1">
      <c r="A114" s="110">
        <v>104</v>
      </c>
      <c r="B114" s="109"/>
      <c r="C114" s="24" t="str">
        <f>VLOOKUP($E114,'[1]DS HSSV 2013-14'!$B$2:$I$5181,2,0)</f>
        <v>Trần Đăng Bích</v>
      </c>
      <c r="D114" s="23" t="str">
        <f>VLOOKUP($E114,'[1]DS HSSV 2013-14'!$B$2:$I$5181,3,0)</f>
        <v>Thanh</v>
      </c>
      <c r="E114" s="93" t="s">
        <v>439</v>
      </c>
      <c r="F114" s="28" t="str">
        <f>VLOOKUP($E114,'[1]DS HSSV 2013-14'!$B$2:$I$5181,5,0)</f>
        <v>13CĐ-M</v>
      </c>
      <c r="G114" s="81">
        <v>12</v>
      </c>
      <c r="H114" s="19">
        <v>15</v>
      </c>
      <c r="I114" s="19">
        <v>12</v>
      </c>
      <c r="J114" s="19">
        <v>2014</v>
      </c>
      <c r="K114" s="27">
        <f t="shared" si="5"/>
        <v>41988</v>
      </c>
      <c r="L114" s="29">
        <v>0.30902777777777779</v>
      </c>
      <c r="M114" s="29">
        <v>0.38194444444444442</v>
      </c>
      <c r="N114" s="94">
        <f t="shared" si="3"/>
        <v>7.291666666666663E-2</v>
      </c>
      <c r="O114" s="19"/>
    </row>
    <row r="115" spans="1:15" ht="15.75" customHeight="1">
      <c r="A115" s="19">
        <v>105</v>
      </c>
      <c r="B115" s="34"/>
      <c r="C115" s="24" t="str">
        <f>VLOOKUP($E115,'[1]DS HSSV 2013-14'!$B$2:$I$5181,2,0)</f>
        <v>Huỳnh Văn</v>
      </c>
      <c r="D115" s="23" t="str">
        <f>VLOOKUP($E115,'[1]DS HSSV 2013-14'!$B$2:$I$5181,3,0)</f>
        <v>Sang</v>
      </c>
      <c r="E115" s="93" t="s">
        <v>617</v>
      </c>
      <c r="F115" s="28" t="str">
        <f>VLOOKUP($E115,'[1]DS HSSV 2013-14'!$B$2:$I$5181,5,0)</f>
        <v>12CĐ-CK2</v>
      </c>
      <c r="G115" s="81"/>
      <c r="H115" s="19">
        <v>15</v>
      </c>
      <c r="I115" s="19">
        <v>12</v>
      </c>
      <c r="J115" s="19">
        <v>2014</v>
      </c>
      <c r="K115" s="27">
        <f t="shared" si="5"/>
        <v>41988</v>
      </c>
      <c r="L115" s="29">
        <v>0.34027777777777773</v>
      </c>
      <c r="M115" s="29">
        <v>0.49652777777777773</v>
      </c>
      <c r="N115" s="94">
        <f t="shared" si="3"/>
        <v>0.15625</v>
      </c>
      <c r="O115" s="19"/>
    </row>
    <row r="116" spans="1:15" ht="31.5" customHeight="1">
      <c r="A116" s="110">
        <v>106</v>
      </c>
      <c r="B116" s="109"/>
      <c r="C116" s="24" t="str">
        <f>VLOOKUP($E116,'[1]DS HSSV 2013-14'!$B$2:$I$5181,2,0)</f>
        <v>Vũ Minh</v>
      </c>
      <c r="D116" s="23" t="str">
        <f>VLOOKUP($E116,'[1]DS HSSV 2013-14'!$B$2:$I$5181,3,0)</f>
        <v>Phong</v>
      </c>
      <c r="E116" s="93" t="s">
        <v>778</v>
      </c>
      <c r="F116" s="28" t="str">
        <f>VLOOKUP($E116,'[1]DS HSSV 2013-14'!$B$2:$I$5181,5,0)</f>
        <v>13CĐ-Ô5</v>
      </c>
      <c r="G116" s="81">
        <v>5</v>
      </c>
      <c r="H116" s="19">
        <v>15</v>
      </c>
      <c r="I116" s="19">
        <v>12</v>
      </c>
      <c r="J116" s="19">
        <v>2014</v>
      </c>
      <c r="K116" s="27">
        <f t="shared" si="5"/>
        <v>41988</v>
      </c>
      <c r="L116" s="29">
        <v>0.35416666666666669</v>
      </c>
      <c r="M116" s="29">
        <v>0.3611111111111111</v>
      </c>
      <c r="N116" s="94">
        <f t="shared" si="3"/>
        <v>6.9444444444444198E-3</v>
      </c>
      <c r="O116" s="19"/>
    </row>
    <row r="117" spans="1:15" ht="15.75" customHeight="1">
      <c r="A117" s="19">
        <v>107</v>
      </c>
      <c r="B117" s="34"/>
      <c r="C117" s="24" t="str">
        <f>VLOOKUP($E117,'[1]DS HSSV 2013-14'!$B$2:$I$5181,2,0)</f>
        <v xml:space="preserve">Đặng Công  </v>
      </c>
      <c r="D117" s="23" t="str">
        <f>VLOOKUP($E117,'[1]DS HSSV 2013-14'!$B$2:$I$5181,3,0)</f>
        <v>Bình</v>
      </c>
      <c r="E117" s="93" t="s">
        <v>777</v>
      </c>
      <c r="F117" s="28" t="str">
        <f>VLOOKUP($E117,'[1]DS HSSV 2013-14'!$B$2:$I$5181,5,0)</f>
        <v>12CĐ-NL1</v>
      </c>
      <c r="G117" s="85">
        <v>15</v>
      </c>
      <c r="H117" s="19">
        <v>15</v>
      </c>
      <c r="I117" s="19">
        <v>12</v>
      </c>
      <c r="J117" s="19">
        <v>2014</v>
      </c>
      <c r="K117" s="27">
        <f t="shared" si="5"/>
        <v>41988</v>
      </c>
      <c r="L117" s="29">
        <v>0.3576388888888889</v>
      </c>
      <c r="M117" s="29">
        <v>0.37152777777777773</v>
      </c>
      <c r="N117" s="94">
        <f t="shared" si="3"/>
        <v>1.388888888888884E-2</v>
      </c>
      <c r="O117" s="19"/>
    </row>
    <row r="118" spans="1:15" ht="15.75" customHeight="1">
      <c r="A118" s="110">
        <v>108</v>
      </c>
      <c r="B118" s="109"/>
      <c r="C118" s="24" t="str">
        <f>VLOOKUP($E118,'[1]DS HSSV 2013-14'!$B$2:$I$5181,2,0)</f>
        <v>Phan Ngọc</v>
      </c>
      <c r="D118" s="23" t="str">
        <f>VLOOKUP($E118,'[1]DS HSSV 2013-14'!$B$2:$I$5181,3,0)</f>
        <v>Tuấn</v>
      </c>
      <c r="E118" s="93" t="s">
        <v>615</v>
      </c>
      <c r="F118" s="28" t="str">
        <f>VLOOKUP($E118,'[1]DS HSSV 2013-14'!$B$2:$I$5181,5,0)</f>
        <v>13CĐ-Ô3</v>
      </c>
      <c r="G118" s="81">
        <v>13</v>
      </c>
      <c r="H118" s="19">
        <v>15</v>
      </c>
      <c r="I118" s="19">
        <v>12</v>
      </c>
      <c r="J118" s="19">
        <v>2014</v>
      </c>
      <c r="K118" s="27">
        <f t="shared" si="5"/>
        <v>41988</v>
      </c>
      <c r="L118" s="29">
        <v>0.41111111111111115</v>
      </c>
      <c r="M118" s="29">
        <v>0.50694444444444442</v>
      </c>
      <c r="N118" s="94">
        <f t="shared" si="3"/>
        <v>9.583333333333327E-2</v>
      </c>
      <c r="O118" s="19"/>
    </row>
    <row r="119" spans="1:15" ht="31.5" customHeight="1">
      <c r="A119" s="19">
        <v>109</v>
      </c>
      <c r="B119" s="34"/>
      <c r="C119" s="24" t="str">
        <f>VLOOKUP($E119,'[1]DS HSSV 2013-14'!$B$2:$I$5181,2,0)</f>
        <v xml:space="preserve">Trần Ngọc  </v>
      </c>
      <c r="D119" s="23" t="str">
        <f>VLOOKUP($E119,'[1]DS HSSV 2013-14'!$B$2:$I$5181,3,0)</f>
        <v>Thạch</v>
      </c>
      <c r="E119" s="79" t="s">
        <v>285</v>
      </c>
      <c r="F119" s="28" t="str">
        <f>VLOOKUP($E119,'[1]DS HSSV 2013-14'!$B$2:$I$5181,5,0)</f>
        <v>14CĐ-Ô4</v>
      </c>
      <c r="G119" s="81">
        <v>12</v>
      </c>
      <c r="H119" s="19">
        <v>15</v>
      </c>
      <c r="I119" s="19">
        <v>12</v>
      </c>
      <c r="J119" s="19">
        <v>2014</v>
      </c>
      <c r="K119" s="27">
        <f t="shared" si="5"/>
        <v>41988</v>
      </c>
      <c r="L119" s="29">
        <v>0.35972222222222222</v>
      </c>
      <c r="M119" s="29">
        <v>0.47916666666666669</v>
      </c>
      <c r="N119" s="94">
        <f t="shared" si="3"/>
        <v>0.11944444444444446</v>
      </c>
      <c r="O119" s="19"/>
    </row>
    <row r="120" spans="1:15" ht="31.5" customHeight="1">
      <c r="A120" s="110">
        <v>110</v>
      </c>
      <c r="B120" s="109"/>
      <c r="C120" s="24" t="str">
        <f>VLOOKUP($E120,'[1]DS HSSV 2013-14'!$B$2:$I$5181,2,0)</f>
        <v xml:space="preserve">Trần Hoài  </v>
      </c>
      <c r="D120" s="23" t="str">
        <f>VLOOKUP($E120,'[1]DS HSSV 2013-14'!$B$2:$I$5181,3,0)</f>
        <v>Trọng</v>
      </c>
      <c r="E120" s="79" t="s">
        <v>79</v>
      </c>
      <c r="F120" s="28" t="str">
        <f>VLOOKUP($E120,'[1]DS HSSV 2013-14'!$B$2:$I$5181,5,0)</f>
        <v>14CĐ-Ô4</v>
      </c>
      <c r="G120" s="81">
        <v>1</v>
      </c>
      <c r="H120" s="19">
        <v>15</v>
      </c>
      <c r="I120" s="19">
        <v>12</v>
      </c>
      <c r="J120" s="19">
        <v>2014</v>
      </c>
      <c r="K120" s="27">
        <f t="shared" si="5"/>
        <v>41988</v>
      </c>
      <c r="L120" s="29">
        <v>0.3611111111111111</v>
      </c>
      <c r="M120" s="29">
        <v>0.4826388888888889</v>
      </c>
      <c r="N120" s="94">
        <f t="shared" si="3"/>
        <v>0.12152777777777779</v>
      </c>
      <c r="O120" s="19"/>
    </row>
    <row r="121" spans="1:15" ht="15.75" customHeight="1">
      <c r="A121" s="19">
        <v>111</v>
      </c>
      <c r="B121" s="34"/>
      <c r="C121" s="24" t="str">
        <f>VLOOKUP($E121,'[1]DS HSSV 2013-14'!$B$2:$I$5181,2,0)</f>
        <v xml:space="preserve">Nguyễn Hoài  </v>
      </c>
      <c r="D121" s="23" t="str">
        <f>VLOOKUP($E121,'[1]DS HSSV 2013-14'!$B$2:$I$5181,3,0)</f>
        <v>Yên</v>
      </c>
      <c r="E121" s="79" t="s">
        <v>239</v>
      </c>
      <c r="F121" s="28" t="str">
        <f>VLOOKUP($E121,'[1]DS HSSV 2013-14'!$B$2:$I$5181,5,0)</f>
        <v>14CĐ-Ô4</v>
      </c>
      <c r="G121" s="81">
        <v>17</v>
      </c>
      <c r="H121" s="19">
        <v>15</v>
      </c>
      <c r="I121" s="19">
        <v>12</v>
      </c>
      <c r="J121" s="19">
        <v>2014</v>
      </c>
      <c r="K121" s="27">
        <f t="shared" si="5"/>
        <v>41988</v>
      </c>
      <c r="L121" s="29">
        <v>0.36458333333333331</v>
      </c>
      <c r="M121" s="29">
        <v>0.47916666666666669</v>
      </c>
      <c r="N121" s="94">
        <f t="shared" si="3"/>
        <v>0.11458333333333337</v>
      </c>
      <c r="O121" s="19"/>
    </row>
    <row r="122" spans="1:15" ht="15.75" customHeight="1">
      <c r="A122" s="110">
        <v>112</v>
      </c>
      <c r="B122" s="109"/>
      <c r="C122" s="24" t="str">
        <f>VLOOKUP($E122,'[1]DS HSSV 2013-14'!$B$2:$I$5181,2,0)</f>
        <v xml:space="preserve">Võ Văn  </v>
      </c>
      <c r="D122" s="23" t="str">
        <f>VLOOKUP($E122,'[1]DS HSSV 2013-14'!$B$2:$I$5181,3,0)</f>
        <v>Vinh</v>
      </c>
      <c r="E122" s="106" t="s">
        <v>731</v>
      </c>
      <c r="F122" s="28" t="str">
        <f>VLOOKUP($E122,'[1]DS HSSV 2013-14'!$B$2:$I$5181,5,0)</f>
        <v>14CĐ-Ô4</v>
      </c>
      <c r="G122" s="81">
        <v>13</v>
      </c>
      <c r="H122" s="19">
        <v>15</v>
      </c>
      <c r="I122" s="19">
        <v>12</v>
      </c>
      <c r="J122" s="19">
        <v>2014</v>
      </c>
      <c r="K122" s="27">
        <f t="shared" si="5"/>
        <v>41988</v>
      </c>
      <c r="L122" s="29">
        <v>0.3611111111111111</v>
      </c>
      <c r="M122" s="29">
        <v>0.37847222222222227</v>
      </c>
      <c r="N122" s="94">
        <f t="shared" si="3"/>
        <v>1.736111111111116E-2</v>
      </c>
      <c r="O122" s="19"/>
    </row>
    <row r="123" spans="1:15" ht="15.75" customHeight="1">
      <c r="A123" s="19">
        <v>113</v>
      </c>
      <c r="B123" s="34"/>
      <c r="C123" s="24" t="e">
        <f>VLOOKUP($E123,'[1]DS HSSV 2013-14'!$B$2:$I$5181,2,0)</f>
        <v>#N/A</v>
      </c>
      <c r="D123" s="23" t="e">
        <f>VLOOKUP($E123,'[1]DS HSSV 2013-14'!$B$2:$I$5181,3,0)</f>
        <v>#N/A</v>
      </c>
      <c r="E123" s="79" t="s">
        <v>497</v>
      </c>
      <c r="F123" s="28" t="e">
        <f>VLOOKUP($E123,'[1]DS HSSV 2013-14'!$B$2:$I$5181,5,0)</f>
        <v>#N/A</v>
      </c>
      <c r="G123" s="81"/>
      <c r="H123" s="19">
        <v>15</v>
      </c>
      <c r="I123" s="19">
        <v>12</v>
      </c>
      <c r="J123" s="19">
        <v>2014</v>
      </c>
      <c r="K123" s="27">
        <f t="shared" si="5"/>
        <v>41988</v>
      </c>
      <c r="L123" s="29">
        <v>0.36805555555555558</v>
      </c>
      <c r="M123" s="29">
        <v>0.375</v>
      </c>
      <c r="N123" s="94">
        <f t="shared" si="3"/>
        <v>6.9444444444444198E-3</v>
      </c>
      <c r="O123" s="19"/>
    </row>
    <row r="124" spans="1:15" ht="15.75" customHeight="1">
      <c r="A124" s="110">
        <v>114</v>
      </c>
      <c r="B124" s="109"/>
      <c r="C124" s="24" t="str">
        <f>VLOOKUP($E124,'[1]DS HSSV 2013-14'!$B$2:$I$5181,2,0)</f>
        <v>Nguyễn Văn</v>
      </c>
      <c r="D124" s="23" t="str">
        <f>VLOOKUP($E124,'[1]DS HSSV 2013-14'!$B$2:$I$5181,3,0)</f>
        <v>Hợp</v>
      </c>
      <c r="E124" s="93" t="s">
        <v>333</v>
      </c>
      <c r="F124" s="28" t="str">
        <f>VLOOKUP($E124,'[1]DS HSSV 2013-14'!$B$2:$I$5181,5,0)</f>
        <v>12CĐ-Ô2</v>
      </c>
      <c r="G124" s="81"/>
      <c r="H124" s="19">
        <v>15</v>
      </c>
      <c r="I124" s="19">
        <v>12</v>
      </c>
      <c r="J124" s="19">
        <v>2014</v>
      </c>
      <c r="K124" s="27">
        <f t="shared" si="5"/>
        <v>41988</v>
      </c>
      <c r="L124" s="29">
        <v>0.375</v>
      </c>
      <c r="M124" s="29">
        <v>0.4236111111111111</v>
      </c>
      <c r="N124" s="94">
        <f t="shared" si="3"/>
        <v>4.8611111111111105E-2</v>
      </c>
      <c r="O124" s="19"/>
    </row>
    <row r="125" spans="1:15" ht="15.75" customHeight="1">
      <c r="A125" s="19">
        <v>115</v>
      </c>
      <c r="B125" s="34"/>
      <c r="C125" s="24" t="str">
        <f>VLOOKUP($E125,'[1]DS HSSV 2013-14'!$B$2:$I$5181,2,0)</f>
        <v xml:space="preserve">Phan Trọng  </v>
      </c>
      <c r="D125" s="23" t="str">
        <f>VLOOKUP($E125,'[1]DS HSSV 2013-14'!$B$2:$I$5181,3,0)</f>
        <v>Khánh</v>
      </c>
      <c r="E125" s="93" t="s">
        <v>109</v>
      </c>
      <c r="F125" s="28" t="str">
        <f>VLOOKUP($E125,'[1]DS HSSV 2013-14'!$B$2:$I$5181,5,0)</f>
        <v>12CĐ-ĐT2</v>
      </c>
      <c r="G125" s="81">
        <v>3</v>
      </c>
      <c r="H125" s="19">
        <v>15</v>
      </c>
      <c r="I125" s="19">
        <v>12</v>
      </c>
      <c r="J125" s="19">
        <v>2014</v>
      </c>
      <c r="K125" s="27">
        <f t="shared" si="5"/>
        <v>41988</v>
      </c>
      <c r="L125" s="29">
        <v>0.375</v>
      </c>
      <c r="M125" s="29">
        <v>0.40972222222222227</v>
      </c>
      <c r="N125" s="94">
        <f t="shared" si="3"/>
        <v>3.4722222222222265E-2</v>
      </c>
      <c r="O125" s="19"/>
    </row>
    <row r="126" spans="1:15" ht="15.75" customHeight="1">
      <c r="A126" s="110">
        <v>116</v>
      </c>
      <c r="B126" s="109"/>
      <c r="C126" s="24" t="str">
        <f>VLOOKUP($E126,'[1]DS HSSV 2013-14'!$B$2:$I$5181,2,0)</f>
        <v>Trần Nguyễn Khánh</v>
      </c>
      <c r="D126" s="23" t="str">
        <f>VLOOKUP($E126,'[1]DS HSSV 2013-14'!$B$2:$I$5181,3,0)</f>
        <v>Thức</v>
      </c>
      <c r="E126" s="105" t="s">
        <v>503</v>
      </c>
      <c r="F126" s="28" t="str">
        <f>VLOOKUP($E126,'[1]DS HSSV 2013-14'!$B$2:$I$5181,5,0)</f>
        <v>13TC-Ô2</v>
      </c>
      <c r="G126" s="81">
        <v>16</v>
      </c>
      <c r="H126" s="19">
        <v>15</v>
      </c>
      <c r="I126" s="19">
        <v>12</v>
      </c>
      <c r="J126" s="19">
        <v>2014</v>
      </c>
      <c r="K126" s="27">
        <f t="shared" si="5"/>
        <v>41988</v>
      </c>
      <c r="L126" s="29">
        <v>0.43055555555555558</v>
      </c>
      <c r="M126" s="29">
        <v>0.52083333333333337</v>
      </c>
      <c r="N126" s="94">
        <f t="shared" si="3"/>
        <v>9.027777777777779E-2</v>
      </c>
      <c r="O126" s="19"/>
    </row>
    <row r="127" spans="1:15" ht="15.75" customHeight="1">
      <c r="A127" s="19">
        <v>117</v>
      </c>
      <c r="B127" s="34"/>
      <c r="C127" s="24" t="str">
        <f>VLOOKUP($E127,'[1]DS HSSV 2013-14'!$B$2:$I$5181,2,0)</f>
        <v>Phan</v>
      </c>
      <c r="D127" s="23" t="str">
        <f>VLOOKUP($E127,'[1]DS HSSV 2013-14'!$B$2:$I$5181,3,0)</f>
        <v>Toàn</v>
      </c>
      <c r="E127" s="118" t="s">
        <v>559</v>
      </c>
      <c r="F127" s="28" t="str">
        <f>VLOOKUP($E127,'[1]DS HSSV 2013-14'!$B$2:$I$5181,5,0)</f>
        <v>13TC-Ô2</v>
      </c>
      <c r="G127" s="81"/>
      <c r="H127" s="19">
        <v>15</v>
      </c>
      <c r="I127" s="19">
        <v>12</v>
      </c>
      <c r="J127" s="19">
        <v>2014</v>
      </c>
      <c r="K127" s="27">
        <f t="shared" si="5"/>
        <v>41988</v>
      </c>
      <c r="L127" s="29">
        <v>0.43055555555555558</v>
      </c>
      <c r="M127" s="29">
        <v>0.47916666666666669</v>
      </c>
      <c r="N127" s="94">
        <f t="shared" si="3"/>
        <v>4.8611111111111105E-2</v>
      </c>
      <c r="O127" s="19"/>
    </row>
    <row r="128" spans="1:15" ht="15.75" customHeight="1">
      <c r="A128" s="110">
        <v>118</v>
      </c>
      <c r="B128" s="109"/>
      <c r="C128" s="24" t="str">
        <f>VLOOKUP($E128,'[1]DS HSSV 2013-14'!$B$2:$I$5181,2,0)</f>
        <v xml:space="preserve">Nguyễn Xuân  </v>
      </c>
      <c r="D128" s="23" t="str">
        <f>VLOOKUP($E128,'[1]DS HSSV 2013-14'!$B$2:$I$5181,3,0)</f>
        <v>Duyên</v>
      </c>
      <c r="E128" s="93" t="s">
        <v>596</v>
      </c>
      <c r="F128" s="28" t="str">
        <f>VLOOKUP($E128,'[1]DS HSSV 2013-14'!$B$2:$I$5181,5,0)</f>
        <v>12CĐ-CK2</v>
      </c>
      <c r="G128" s="81">
        <v>3</v>
      </c>
      <c r="H128" s="19">
        <v>15</v>
      </c>
      <c r="I128" s="19">
        <v>12</v>
      </c>
      <c r="J128" s="19">
        <v>2014</v>
      </c>
      <c r="K128" s="27">
        <f t="shared" si="5"/>
        <v>41988</v>
      </c>
      <c r="L128" s="29">
        <v>0.43402777777777773</v>
      </c>
      <c r="M128" s="29">
        <v>0.49861111111111112</v>
      </c>
      <c r="N128" s="94">
        <f t="shared" si="3"/>
        <v>6.4583333333333381E-2</v>
      </c>
      <c r="O128" s="19"/>
    </row>
    <row r="129" spans="1:15" ht="15.75" customHeight="1">
      <c r="A129" s="19">
        <v>119</v>
      </c>
      <c r="B129" s="34"/>
      <c r="C129" s="24" t="str">
        <f>VLOOKUP($E129,'[1]DS HSSV 2013-14'!$B$2:$I$5181,2,0)</f>
        <v>Vũ Đức</v>
      </c>
      <c r="D129" s="23" t="str">
        <f>VLOOKUP($E129,'[1]DS HSSV 2013-14'!$B$2:$I$5181,3,0)</f>
        <v>Huy</v>
      </c>
      <c r="E129" s="19" t="s">
        <v>762</v>
      </c>
      <c r="F129" s="28" t="str">
        <f>VLOOKUP($E129,'[1]DS HSSV 2013-14'!$B$2:$I$5181,5,0)</f>
        <v>13CĐ-Ô4</v>
      </c>
      <c r="G129" s="81">
        <v>18</v>
      </c>
      <c r="H129" s="19">
        <v>15</v>
      </c>
      <c r="I129" s="19">
        <v>12</v>
      </c>
      <c r="J129" s="19">
        <v>2014</v>
      </c>
      <c r="K129" s="27">
        <f t="shared" si="5"/>
        <v>41988</v>
      </c>
      <c r="L129" s="29">
        <v>0.46875</v>
      </c>
      <c r="M129" s="29">
        <v>0.51736111111111105</v>
      </c>
      <c r="N129" s="94">
        <f t="shared" si="3"/>
        <v>4.8611111111111049E-2</v>
      </c>
      <c r="O129" s="19"/>
    </row>
    <row r="130" spans="1:15" ht="15.75" customHeight="1">
      <c r="A130" s="110">
        <v>120</v>
      </c>
      <c r="B130" s="109"/>
      <c r="C130" s="24" t="str">
        <f>VLOOKUP($E130,'[1]DS HSSV 2013-14'!$B$2:$I$5181,2,0)</f>
        <v>Bế Ngọc Hoàng</v>
      </c>
      <c r="D130" s="23" t="str">
        <f>VLOOKUP($E130,'[1]DS HSSV 2013-14'!$B$2:$I$5181,3,0)</f>
        <v>Nam</v>
      </c>
      <c r="E130" s="19" t="s">
        <v>608</v>
      </c>
      <c r="F130" s="28" t="str">
        <f>VLOOKUP($E130,'[1]DS HSSV 2013-14'!$B$2:$I$5181,5,0)</f>
        <v>13CĐ-CK3</v>
      </c>
      <c r="G130" s="81">
        <v>2</v>
      </c>
      <c r="H130" s="19">
        <v>15</v>
      </c>
      <c r="I130" s="19">
        <v>12</v>
      </c>
      <c r="J130" s="19">
        <v>2014</v>
      </c>
      <c r="K130" s="27">
        <f t="shared" si="5"/>
        <v>41988</v>
      </c>
      <c r="L130" s="29">
        <v>0.46875</v>
      </c>
      <c r="M130" s="29">
        <v>0.57291666666666663</v>
      </c>
      <c r="N130" s="94">
        <f t="shared" si="3"/>
        <v>0.10416666666666663</v>
      </c>
      <c r="O130" s="19"/>
    </row>
    <row r="131" spans="1:15" ht="15.75" customHeight="1">
      <c r="A131" s="19">
        <v>121</v>
      </c>
      <c r="B131" s="34"/>
      <c r="C131" s="24" t="str">
        <f>VLOOKUP($E131,'[1]DS HSSV 2013-14'!$B$2:$I$5181,2,0)</f>
        <v>Hồ Khải</v>
      </c>
      <c r="D131" s="23" t="str">
        <f>VLOOKUP($E131,'[1]DS HSSV 2013-14'!$B$2:$I$5181,3,0)</f>
        <v>Diệu</v>
      </c>
      <c r="E131" s="93" t="s">
        <v>586</v>
      </c>
      <c r="F131" s="28" t="str">
        <f>VLOOKUP($E131,'[1]DS HSSV 2013-14'!$B$2:$I$5181,5,0)</f>
        <v>14TC-CKP</v>
      </c>
      <c r="G131" s="81">
        <v>4</v>
      </c>
      <c r="H131" s="19">
        <v>15</v>
      </c>
      <c r="I131" s="19">
        <v>12</v>
      </c>
      <c r="J131" s="19">
        <v>2014</v>
      </c>
      <c r="K131" s="27">
        <f t="shared" si="5"/>
        <v>41988</v>
      </c>
      <c r="L131" s="29">
        <v>0.4826388888888889</v>
      </c>
      <c r="M131" s="29">
        <v>0.52083333333333337</v>
      </c>
      <c r="N131" s="94">
        <f t="shared" si="3"/>
        <v>3.8194444444444475E-2</v>
      </c>
      <c r="O131" s="19"/>
    </row>
    <row r="132" spans="1:15" ht="15.75" customHeight="1">
      <c r="A132" s="110">
        <v>122</v>
      </c>
      <c r="B132" s="109"/>
      <c r="C132" s="24" t="e">
        <f>VLOOKUP($E132,'[1]DS HSSV 2013-14'!$B$2:$I$5181,2,0)</f>
        <v>#N/A</v>
      </c>
      <c r="D132" s="23" t="e">
        <f>VLOOKUP($E132,'[1]DS HSSV 2013-14'!$B$2:$I$5181,3,0)</f>
        <v>#N/A</v>
      </c>
      <c r="E132" s="93" t="s">
        <v>656</v>
      </c>
      <c r="F132" s="28" t="e">
        <f>VLOOKUP($E132,'[1]DS HSSV 2013-14'!$B$2:$I$5181,5,0)</f>
        <v>#N/A</v>
      </c>
      <c r="G132" s="81">
        <v>12</v>
      </c>
      <c r="H132" s="19">
        <v>15</v>
      </c>
      <c r="I132" s="19">
        <v>12</v>
      </c>
      <c r="J132" s="19">
        <v>2014</v>
      </c>
      <c r="K132" s="27">
        <f t="shared" si="5"/>
        <v>41988</v>
      </c>
      <c r="L132" s="29">
        <v>0.4826388888888889</v>
      </c>
      <c r="M132" s="29">
        <v>0.52083333333333337</v>
      </c>
      <c r="N132" s="94">
        <f t="shared" si="3"/>
        <v>3.8194444444444475E-2</v>
      </c>
      <c r="O132" s="19"/>
    </row>
    <row r="133" spans="1:15" ht="15.75" customHeight="1">
      <c r="A133" s="19">
        <v>123</v>
      </c>
      <c r="B133" s="34"/>
      <c r="C133" s="24" t="str">
        <f>VLOOKUP($E133,'[1]DS HSSV 2013-14'!$B$2:$I$5181,2,0)</f>
        <v>Nguyễn Công</v>
      </c>
      <c r="D133" s="23" t="str">
        <f>VLOOKUP($E133,'[1]DS HSSV 2013-14'!$B$2:$I$5181,3,0)</f>
        <v>Chánh</v>
      </c>
      <c r="E133" s="117" t="s">
        <v>448</v>
      </c>
      <c r="F133" s="28" t="str">
        <f>VLOOKUP($E133,'[1]DS HSSV 2013-14'!$B$2:$I$5181,5,0)</f>
        <v>14TC-CKP</v>
      </c>
      <c r="G133" s="85">
        <v>6</v>
      </c>
      <c r="H133" s="19">
        <v>15</v>
      </c>
      <c r="I133" s="19">
        <v>12</v>
      </c>
      <c r="J133" s="19">
        <v>2014</v>
      </c>
      <c r="K133" s="27">
        <f t="shared" si="5"/>
        <v>41988</v>
      </c>
      <c r="L133" s="29">
        <v>0.4826388888888889</v>
      </c>
      <c r="M133" s="29">
        <v>0.4861111111111111</v>
      </c>
      <c r="N133" s="94">
        <f t="shared" si="3"/>
        <v>3.4722222222222099E-3</v>
      </c>
      <c r="O133" s="19"/>
    </row>
    <row r="134" spans="1:15" ht="15.75" customHeight="1">
      <c r="A134" s="110">
        <v>124</v>
      </c>
      <c r="B134" s="109"/>
      <c r="C134" s="24" t="str">
        <f>VLOOKUP($E134,'[1]DS HSSV 2013-14'!$B$2:$I$5181,2,0)</f>
        <v xml:space="preserve">Nguyễn Hữu  </v>
      </c>
      <c r="D134" s="23" t="str">
        <f>VLOOKUP($E134,'[1]DS HSSV 2013-14'!$B$2:$I$5181,3,0)</f>
        <v>Thành</v>
      </c>
      <c r="E134" s="79" t="s">
        <v>237</v>
      </c>
      <c r="F134" s="28" t="str">
        <f>VLOOKUP($E134,'[1]DS HSSV 2013-14'!$B$2:$I$5181,5,0)</f>
        <v>14CĐ-Ô4</v>
      </c>
      <c r="G134" s="85">
        <v>1</v>
      </c>
      <c r="H134" s="19">
        <v>15</v>
      </c>
      <c r="I134" s="19">
        <v>12</v>
      </c>
      <c r="J134" s="19">
        <v>2014</v>
      </c>
      <c r="K134" s="27">
        <f t="shared" si="5"/>
        <v>41988</v>
      </c>
      <c r="L134" s="29">
        <v>0.4826388888888889</v>
      </c>
      <c r="M134" s="29">
        <v>0.4861111111111111</v>
      </c>
      <c r="N134" s="94">
        <f t="shared" si="3"/>
        <v>3.4722222222222099E-3</v>
      </c>
      <c r="O134" s="19"/>
    </row>
    <row r="135" spans="1:15" ht="15.75" customHeight="1">
      <c r="A135" s="19">
        <v>125</v>
      </c>
      <c r="B135" s="34"/>
      <c r="C135" s="24" t="str">
        <f>VLOOKUP($E135,'[1]DS HSSV 2013-14'!$B$2:$I$5181,2,0)</f>
        <v>Phạm Giang</v>
      </c>
      <c r="D135" s="23" t="str">
        <f>VLOOKUP($E135,'[1]DS HSSV 2013-14'!$B$2:$I$5181,3,0)</f>
        <v>Hải</v>
      </c>
      <c r="E135" s="19" t="s">
        <v>734</v>
      </c>
      <c r="F135" s="28" t="str">
        <f>VLOOKUP($E135,'[1]DS HSSV 2013-14'!$B$2:$I$5181,5,0)</f>
        <v>13CĐ-ĐT1</v>
      </c>
      <c r="G135" s="85">
        <v>17</v>
      </c>
      <c r="H135" s="19">
        <v>15</v>
      </c>
      <c r="I135" s="19">
        <v>12</v>
      </c>
      <c r="J135" s="19">
        <v>2014</v>
      </c>
      <c r="K135" s="27">
        <f t="shared" si="5"/>
        <v>41988</v>
      </c>
      <c r="L135" s="29">
        <v>0.4861111111111111</v>
      </c>
      <c r="M135" s="29">
        <v>0.54166666666666663</v>
      </c>
      <c r="N135" s="94">
        <f t="shared" si="3"/>
        <v>5.5555555555555525E-2</v>
      </c>
      <c r="O135" s="19"/>
    </row>
    <row r="136" spans="1:15" ht="15.75" customHeight="1">
      <c r="A136" s="110">
        <v>126</v>
      </c>
      <c r="B136" s="109"/>
      <c r="C136" s="24" t="str">
        <f>VLOOKUP($E136,'[1]DS HSSV 2013-14'!$B$2:$I$5181,2,0)</f>
        <v>Trần Văn</v>
      </c>
      <c r="D136" s="23" t="str">
        <f>VLOOKUP($E136,'[1]DS HSSV 2013-14'!$B$2:$I$5181,3,0)</f>
        <v>Kiệt</v>
      </c>
      <c r="E136" s="19" t="s">
        <v>698</v>
      </c>
      <c r="F136" s="28" t="str">
        <f>VLOOKUP($E136,'[1]DS HSSV 2013-14'!$B$2:$I$5181,5,0)</f>
        <v>13CĐ-ĐT1</v>
      </c>
      <c r="G136" s="81">
        <v>15</v>
      </c>
      <c r="H136" s="19">
        <v>15</v>
      </c>
      <c r="I136" s="19">
        <v>12</v>
      </c>
      <c r="J136" s="19">
        <v>2014</v>
      </c>
      <c r="K136" s="27">
        <f t="shared" si="5"/>
        <v>41988</v>
      </c>
      <c r="L136" s="29">
        <v>0.4861111111111111</v>
      </c>
      <c r="M136" s="29">
        <v>0.58680555555555558</v>
      </c>
      <c r="N136" s="94">
        <f t="shared" si="3"/>
        <v>0.10069444444444448</v>
      </c>
      <c r="O136" s="19"/>
    </row>
    <row r="137" spans="1:15" ht="15.75" customHeight="1">
      <c r="A137" s="19">
        <v>127</v>
      </c>
      <c r="B137" s="34"/>
      <c r="C137" s="24" t="str">
        <f>VLOOKUP($E137,'[1]DS HSSV 2013-14'!$B$2:$I$5181,2,0)</f>
        <v>Phan Nguyễn Anh</v>
      </c>
      <c r="D137" s="23" t="str">
        <f>VLOOKUP($E137,'[1]DS HSSV 2013-14'!$B$2:$I$5181,3,0)</f>
        <v>Thọ</v>
      </c>
      <c r="E137" s="19" t="s">
        <v>776</v>
      </c>
      <c r="F137" s="28" t="str">
        <f>VLOOKUP($E137,'[1]DS HSSV 2013-14'!$B$2:$I$5181,5,0)</f>
        <v>13CĐ-TM1</v>
      </c>
      <c r="G137" s="81">
        <v>14</v>
      </c>
      <c r="H137" s="19">
        <v>15</v>
      </c>
      <c r="I137" s="19">
        <v>12</v>
      </c>
      <c r="J137" s="19">
        <v>2014</v>
      </c>
      <c r="K137" s="27">
        <f t="shared" si="5"/>
        <v>41988</v>
      </c>
      <c r="L137" s="29">
        <v>0.49652777777777773</v>
      </c>
      <c r="M137" s="29">
        <v>0.52083333333333337</v>
      </c>
      <c r="N137" s="94">
        <f t="shared" si="3"/>
        <v>2.4305555555555636E-2</v>
      </c>
      <c r="O137" s="19"/>
    </row>
    <row r="138" spans="1:15" ht="31.5" customHeight="1">
      <c r="A138" s="110">
        <v>128</v>
      </c>
      <c r="B138" s="109"/>
      <c r="C138" s="24" t="str">
        <f>VLOOKUP($E138,'[1]DS HSSV 2013-14'!$B$2:$I$5181,2,0)</f>
        <v>Trần Minh</v>
      </c>
      <c r="D138" s="23" t="str">
        <f>VLOOKUP($E138,'[1]DS HSSV 2013-14'!$B$2:$I$5181,3,0)</f>
        <v>Thanh</v>
      </c>
      <c r="E138" s="19" t="s">
        <v>30</v>
      </c>
      <c r="F138" s="28" t="str">
        <f>VLOOKUP($E138,'[1]DS HSSV 2013-14'!$B$2:$I$5181,5,0)</f>
        <v>13CĐ-Đ1</v>
      </c>
      <c r="G138" s="81">
        <v>3</v>
      </c>
      <c r="H138" s="19">
        <v>15</v>
      </c>
      <c r="I138" s="19">
        <v>12</v>
      </c>
      <c r="J138" s="19">
        <v>2014</v>
      </c>
      <c r="K138" s="27">
        <f t="shared" si="5"/>
        <v>41988</v>
      </c>
      <c r="L138" s="29">
        <v>0.49652777777777773</v>
      </c>
      <c r="M138" s="29">
        <v>0.54166666666666663</v>
      </c>
      <c r="N138" s="94">
        <f t="shared" si="3"/>
        <v>4.5138888888888895E-2</v>
      </c>
      <c r="O138" s="19"/>
    </row>
    <row r="139" spans="1:15" ht="15.75" customHeight="1">
      <c r="A139" s="19">
        <v>129</v>
      </c>
      <c r="B139" s="34"/>
      <c r="C139" s="24" t="str">
        <f>VLOOKUP($E139,'[1]DS HSSV 2013-14'!$B$2:$I$5181,2,0)</f>
        <v>Võ Thiện</v>
      </c>
      <c r="D139" s="23" t="str">
        <f>VLOOKUP($E139,'[1]DS HSSV 2013-14'!$B$2:$I$5181,3,0)</f>
        <v>Quý</v>
      </c>
      <c r="E139" s="19" t="s">
        <v>34</v>
      </c>
      <c r="F139" s="28" t="str">
        <f>VLOOKUP($E139,'[1]DS HSSV 2013-14'!$B$2:$I$5181,5,0)</f>
        <v>13CĐ-M</v>
      </c>
      <c r="G139" s="81">
        <v>13</v>
      </c>
      <c r="H139" s="19">
        <v>15</v>
      </c>
      <c r="I139" s="19">
        <v>12</v>
      </c>
      <c r="J139" s="19">
        <v>2014</v>
      </c>
      <c r="K139" s="27">
        <f t="shared" si="5"/>
        <v>41988</v>
      </c>
      <c r="L139" s="29">
        <v>0.50347222222222221</v>
      </c>
      <c r="M139" s="29">
        <v>0.53472222222222221</v>
      </c>
      <c r="N139" s="94">
        <f t="shared" ref="N139:N202" si="6">M139-L139</f>
        <v>3.125E-2</v>
      </c>
      <c r="O139" s="19"/>
    </row>
    <row r="140" spans="1:15" ht="31.5" customHeight="1">
      <c r="A140" s="110">
        <v>130</v>
      </c>
      <c r="B140" s="109"/>
      <c r="C140" s="24" t="str">
        <f>VLOOKUP($E140,'[1]DS HSSV 2013-14'!$B$2:$I$5181,2,0)</f>
        <v xml:space="preserve">Nguyễn Văn </v>
      </c>
      <c r="D140" s="23" t="str">
        <f>VLOOKUP($E140,'[1]DS HSSV 2013-14'!$B$2:$I$5181,3,0)</f>
        <v>Hoanh</v>
      </c>
      <c r="E140" s="19" t="s">
        <v>775</v>
      </c>
      <c r="F140" s="28" t="str">
        <f>VLOOKUP($E140,'[1]DS HSSV 2013-14'!$B$2:$I$5181,5,0)</f>
        <v>13CĐ-ĐT1</v>
      </c>
      <c r="G140" s="81">
        <v>18</v>
      </c>
      <c r="H140" s="19">
        <v>15</v>
      </c>
      <c r="I140" s="19">
        <v>12</v>
      </c>
      <c r="J140" s="19">
        <v>2014</v>
      </c>
      <c r="K140" s="27">
        <f t="shared" ref="K140:K171" si="7">DATE(J140,I140,H140)</f>
        <v>41988</v>
      </c>
      <c r="L140" s="29">
        <v>0.51736111111111105</v>
      </c>
      <c r="M140" s="29">
        <v>0.58611111111111114</v>
      </c>
      <c r="N140" s="94">
        <f t="shared" si="6"/>
        <v>6.8750000000000089E-2</v>
      </c>
      <c r="O140" s="19"/>
    </row>
    <row r="141" spans="1:15" ht="15.75" customHeight="1">
      <c r="A141" s="19">
        <v>131</v>
      </c>
      <c r="B141" s="34"/>
      <c r="C141" s="24" t="str">
        <f>VLOOKUP($E141,'[1]DS HSSV 2013-14'!$B$2:$I$5181,2,0)</f>
        <v>Dương Văn</v>
      </c>
      <c r="D141" s="23" t="str">
        <f>VLOOKUP($E141,'[1]DS HSSV 2013-14'!$B$2:$I$5181,3,0)</f>
        <v>Phát</v>
      </c>
      <c r="E141" s="106" t="s">
        <v>774</v>
      </c>
      <c r="F141" s="28" t="str">
        <f>VLOOKUP($E141,'[1]DS HSSV 2013-14'!$B$2:$I$5181,5,0)</f>
        <v>14CĐ-ĐT1</v>
      </c>
      <c r="G141" s="81">
        <v>6</v>
      </c>
      <c r="H141" s="19">
        <v>15</v>
      </c>
      <c r="I141" s="19">
        <v>12</v>
      </c>
      <c r="J141" s="19">
        <v>2014</v>
      </c>
      <c r="K141" s="27">
        <f t="shared" si="7"/>
        <v>41988</v>
      </c>
      <c r="L141" s="29">
        <v>0.53472222222222221</v>
      </c>
      <c r="M141" s="29">
        <v>0.59722222222222221</v>
      </c>
      <c r="N141" s="94">
        <f t="shared" si="6"/>
        <v>6.25E-2</v>
      </c>
      <c r="O141" s="19"/>
    </row>
    <row r="142" spans="1:15" ht="15.75" customHeight="1">
      <c r="A142" s="110">
        <v>132</v>
      </c>
      <c r="B142" s="109"/>
      <c r="C142" s="24" t="str">
        <f>VLOOKUP($E142,'[1]DS HSSV 2013-14'!$B$2:$I$5181,2,0)</f>
        <v xml:space="preserve">Huỳnh Anh  </v>
      </c>
      <c r="D142" s="23" t="str">
        <f>VLOOKUP($E142,'[1]DS HSSV 2013-14'!$B$2:$I$5181,3,0)</f>
        <v>Tuấn</v>
      </c>
      <c r="E142" s="79" t="s">
        <v>39</v>
      </c>
      <c r="F142" s="28" t="str">
        <f>VLOOKUP($E142,'[1]DS HSSV 2013-14'!$B$2:$I$5181,5,0)</f>
        <v>14CĐ-ĐT1</v>
      </c>
      <c r="G142" s="81">
        <v>15</v>
      </c>
      <c r="H142" s="19">
        <v>15</v>
      </c>
      <c r="I142" s="19">
        <v>12</v>
      </c>
      <c r="J142" s="19">
        <v>2014</v>
      </c>
      <c r="K142" s="27">
        <f t="shared" si="7"/>
        <v>41988</v>
      </c>
      <c r="L142" s="29">
        <v>0.55208333333333337</v>
      </c>
      <c r="M142" s="29">
        <v>0.55902777777777779</v>
      </c>
      <c r="N142" s="94">
        <f t="shared" si="6"/>
        <v>6.9444444444444198E-3</v>
      </c>
      <c r="O142" s="19"/>
    </row>
    <row r="143" spans="1:15" ht="31.5" customHeight="1">
      <c r="A143" s="19">
        <v>133</v>
      </c>
      <c r="B143" s="34"/>
      <c r="C143" s="24" t="str">
        <f>VLOOKUP($E143,'[1]DS HSSV 2013-14'!$B$2:$I$5181,2,0)</f>
        <v xml:space="preserve">Huỳnh Anh  </v>
      </c>
      <c r="D143" s="23" t="str">
        <f>VLOOKUP($E143,'[1]DS HSSV 2013-14'!$B$2:$I$5181,3,0)</f>
        <v>Tuấn</v>
      </c>
      <c r="E143" s="79" t="s">
        <v>39</v>
      </c>
      <c r="F143" s="28" t="str">
        <f>VLOOKUP($E143,'[1]DS HSSV 2013-14'!$B$2:$I$5181,5,0)</f>
        <v>14CĐ-ĐT1</v>
      </c>
      <c r="G143" s="81">
        <v>3</v>
      </c>
      <c r="H143" s="19">
        <v>15</v>
      </c>
      <c r="I143" s="19">
        <v>12</v>
      </c>
      <c r="J143" s="19">
        <v>2014</v>
      </c>
      <c r="K143" s="27">
        <f t="shared" si="7"/>
        <v>41988</v>
      </c>
      <c r="L143" s="29">
        <v>0.55902777777777779</v>
      </c>
      <c r="M143" s="29">
        <v>0.58611111111111114</v>
      </c>
      <c r="N143" s="94">
        <f t="shared" si="6"/>
        <v>2.7083333333333348E-2</v>
      </c>
      <c r="O143" s="19"/>
    </row>
    <row r="144" spans="1:15" ht="15.75" customHeight="1">
      <c r="A144" s="110">
        <v>134</v>
      </c>
      <c r="B144" s="109"/>
      <c r="C144" s="24" t="str">
        <f>VLOOKUP($E144,'[1]DS HSSV 2013-14'!$B$2:$I$5181,2,0)</f>
        <v>Nguyễn Tuấn</v>
      </c>
      <c r="D144" s="23" t="str">
        <f>VLOOKUP($E144,'[1]DS HSSV 2013-14'!$B$2:$I$5181,3,0)</f>
        <v>Phương</v>
      </c>
      <c r="E144" s="19" t="s">
        <v>773</v>
      </c>
      <c r="F144" s="28" t="str">
        <f>VLOOKUP($E144,'[1]DS HSSV 2013-14'!$B$2:$I$5181,5,0)</f>
        <v>13CĐ-CK4</v>
      </c>
      <c r="G144" s="81">
        <v>18</v>
      </c>
      <c r="H144" s="19">
        <v>15</v>
      </c>
      <c r="I144" s="19">
        <v>12</v>
      </c>
      <c r="J144" s="19">
        <v>2014</v>
      </c>
      <c r="K144" s="27">
        <f t="shared" si="7"/>
        <v>41988</v>
      </c>
      <c r="L144" s="29">
        <v>0.58680555555555558</v>
      </c>
      <c r="M144" s="29">
        <v>0.60069444444444442</v>
      </c>
      <c r="N144" s="94">
        <f t="shared" si="6"/>
        <v>1.388888888888884E-2</v>
      </c>
      <c r="O144" s="19"/>
    </row>
    <row r="145" spans="1:16" ht="15.75" customHeight="1">
      <c r="A145" s="19">
        <v>135</v>
      </c>
      <c r="B145" s="34"/>
      <c r="C145" s="24" t="str">
        <f>VLOOKUP($E145,'[1]DS HSSV 2013-14'!$B$2:$I$5181,2,0)</f>
        <v>Huỳnh Văn</v>
      </c>
      <c r="D145" s="23" t="str">
        <f>VLOOKUP($E145,'[1]DS HSSV 2013-14'!$B$2:$I$5181,3,0)</f>
        <v>Sang</v>
      </c>
      <c r="E145" s="93" t="s">
        <v>617</v>
      </c>
      <c r="F145" s="28" t="str">
        <f>VLOOKUP($E145,'[1]DS HSSV 2013-14'!$B$2:$I$5181,5,0)</f>
        <v>12CĐ-CK2</v>
      </c>
      <c r="G145" s="85">
        <v>3</v>
      </c>
      <c r="H145" s="19">
        <v>16</v>
      </c>
      <c r="I145" s="19">
        <v>12</v>
      </c>
      <c r="J145" s="19">
        <v>2014</v>
      </c>
      <c r="K145" s="27">
        <f t="shared" si="7"/>
        <v>41989</v>
      </c>
      <c r="L145" s="29">
        <v>0.3263888888888889</v>
      </c>
      <c r="M145" s="29">
        <v>0.44097222222222227</v>
      </c>
      <c r="N145" s="94">
        <f t="shared" si="6"/>
        <v>0.11458333333333337</v>
      </c>
      <c r="O145" s="19"/>
    </row>
    <row r="146" spans="1:16" ht="15.75" customHeight="1">
      <c r="A146" s="110">
        <v>136</v>
      </c>
      <c r="B146" s="109"/>
      <c r="C146" s="24" t="str">
        <f>VLOOKUP($E146,'[1]DS HSSV 2013-14'!$B$2:$I$5181,2,0)</f>
        <v>Nguyễn Tuấn</v>
      </c>
      <c r="D146" s="23" t="str">
        <f>VLOOKUP($E146,'[1]DS HSSV 2013-14'!$B$2:$I$5181,3,0)</f>
        <v>Phương</v>
      </c>
      <c r="E146" s="19" t="s">
        <v>773</v>
      </c>
      <c r="F146" s="28" t="str">
        <f>VLOOKUP($E146,'[1]DS HSSV 2013-14'!$B$2:$I$5181,5,0)</f>
        <v>13CĐ-CK4</v>
      </c>
      <c r="G146" s="85">
        <v>18</v>
      </c>
      <c r="H146" s="19">
        <v>16</v>
      </c>
      <c r="I146" s="19">
        <v>12</v>
      </c>
      <c r="J146" s="19">
        <v>2014</v>
      </c>
      <c r="K146" s="27">
        <f t="shared" si="7"/>
        <v>41989</v>
      </c>
      <c r="L146" s="29">
        <v>0.36458333333333331</v>
      </c>
      <c r="M146" s="29">
        <v>0.38194444444444442</v>
      </c>
      <c r="N146" s="94">
        <f t="shared" si="6"/>
        <v>1.7361111111111105E-2</v>
      </c>
      <c r="O146" s="19"/>
    </row>
    <row r="147" spans="1:16" ht="15.75" customHeight="1">
      <c r="A147" s="19">
        <v>137</v>
      </c>
      <c r="B147" s="34"/>
      <c r="C147" s="24" t="str">
        <f>VLOOKUP($E147,'[1]DS HSSV 2013-14'!$B$2:$I$5181,2,0)</f>
        <v>Trần Văn Đại</v>
      </c>
      <c r="D147" s="23" t="str">
        <f>VLOOKUP($E147,'[1]DS HSSV 2013-14'!$B$2:$I$5181,3,0)</f>
        <v>Việt</v>
      </c>
      <c r="E147" s="19" t="s">
        <v>710</v>
      </c>
      <c r="F147" s="28" t="str">
        <f>VLOOKUP($E147,'[1]DS HSSV 2013-14'!$B$2:$I$5181,5,0)</f>
        <v>13CĐ-CK4</v>
      </c>
      <c r="G147" s="81">
        <v>5</v>
      </c>
      <c r="H147" s="19">
        <v>16</v>
      </c>
      <c r="I147" s="19">
        <v>12</v>
      </c>
      <c r="J147" s="19">
        <v>2014</v>
      </c>
      <c r="K147" s="27">
        <f t="shared" si="7"/>
        <v>41989</v>
      </c>
      <c r="L147" s="29">
        <v>0.36458333333333331</v>
      </c>
      <c r="M147" s="29">
        <v>0.44236111111111115</v>
      </c>
      <c r="N147" s="94">
        <f t="shared" si="6"/>
        <v>7.7777777777777835E-2</v>
      </c>
      <c r="O147" s="19"/>
    </row>
    <row r="148" spans="1:16" ht="31.5" customHeight="1">
      <c r="A148" s="110">
        <v>138</v>
      </c>
      <c r="B148" s="109"/>
      <c r="C148" s="24" t="str">
        <f>VLOOKUP($E148,'[1]DS HSSV 2013-14'!$B$2:$I$5181,2,0)</f>
        <v>Nguyễn Hoàng</v>
      </c>
      <c r="D148" s="23" t="str">
        <f>VLOOKUP($E148,'[1]DS HSSV 2013-14'!$B$2:$I$5181,3,0)</f>
        <v>Việt</v>
      </c>
      <c r="E148" s="19" t="s">
        <v>772</v>
      </c>
      <c r="F148" s="28" t="str">
        <f>VLOOKUP($E148,'[1]DS HSSV 2013-14'!$B$2:$I$5181,5,0)</f>
        <v>13CĐ-Ô1</v>
      </c>
      <c r="G148" s="81">
        <v>16</v>
      </c>
      <c r="H148" s="19">
        <v>16</v>
      </c>
      <c r="I148" s="19">
        <v>12</v>
      </c>
      <c r="J148" s="19">
        <v>2014</v>
      </c>
      <c r="K148" s="27">
        <f t="shared" si="7"/>
        <v>41989</v>
      </c>
      <c r="L148" s="29">
        <v>0.35069444444444442</v>
      </c>
      <c r="M148" s="29">
        <v>0.43055555555555558</v>
      </c>
      <c r="N148" s="94">
        <f t="shared" si="6"/>
        <v>7.986111111111116E-2</v>
      </c>
      <c r="O148" s="19"/>
    </row>
    <row r="149" spans="1:16" ht="15.75" customHeight="1">
      <c r="A149" s="19">
        <v>139</v>
      </c>
      <c r="B149" s="34"/>
      <c r="C149" s="24" t="str">
        <f>VLOOKUP($E149,'[1]DS HSSV 2013-14'!$B$2:$I$5181,2,0)</f>
        <v>Nguyễn Văn</v>
      </c>
      <c r="D149" s="23" t="str">
        <f>VLOOKUP($E149,'[1]DS HSSV 2013-14'!$B$2:$I$5181,3,0)</f>
        <v>Mạnh</v>
      </c>
      <c r="E149" s="19" t="s">
        <v>311</v>
      </c>
      <c r="F149" s="28" t="str">
        <f>VLOOKUP($E149,'[1]DS HSSV 2013-14'!$B$2:$I$5181,5,0)</f>
        <v>13CĐ-CK3</v>
      </c>
      <c r="G149" s="81">
        <v>14</v>
      </c>
      <c r="H149" s="19">
        <v>16</v>
      </c>
      <c r="I149" s="19">
        <v>12</v>
      </c>
      <c r="J149" s="19">
        <v>2014</v>
      </c>
      <c r="K149" s="27">
        <f t="shared" si="7"/>
        <v>41989</v>
      </c>
      <c r="L149" s="29">
        <v>0.38194444444444442</v>
      </c>
      <c r="M149" s="29">
        <v>0.39930555555555558</v>
      </c>
      <c r="N149" s="94">
        <f t="shared" si="6"/>
        <v>1.736111111111116E-2</v>
      </c>
      <c r="O149" s="19"/>
    </row>
    <row r="150" spans="1:16" ht="31.5" customHeight="1">
      <c r="A150" s="110">
        <v>140</v>
      </c>
      <c r="B150" s="109"/>
      <c r="C150" s="24" t="str">
        <f>VLOOKUP($E150,'[1]DS HSSV 2013-14'!$B$2:$I$5181,2,0)</f>
        <v xml:space="preserve">Nguyễn Xuân  </v>
      </c>
      <c r="D150" s="23" t="str">
        <f>VLOOKUP($E150,'[1]DS HSSV 2013-14'!$B$2:$I$5181,3,0)</f>
        <v>Duyên</v>
      </c>
      <c r="E150" s="19" t="s">
        <v>596</v>
      </c>
      <c r="F150" s="28" t="str">
        <f>VLOOKUP($E150,'[1]DS HSSV 2013-14'!$B$2:$I$5181,5,0)</f>
        <v>12CĐ-CK2</v>
      </c>
      <c r="G150" s="81">
        <v>4</v>
      </c>
      <c r="H150" s="19">
        <v>16</v>
      </c>
      <c r="I150" s="19">
        <v>12</v>
      </c>
      <c r="J150" s="19">
        <v>2014</v>
      </c>
      <c r="K150" s="27">
        <f t="shared" si="7"/>
        <v>41989</v>
      </c>
      <c r="L150" s="29">
        <v>0.3298611111111111</v>
      </c>
      <c r="M150" s="29">
        <v>0.49305555555555558</v>
      </c>
      <c r="N150" s="94">
        <f t="shared" si="6"/>
        <v>0.16319444444444448</v>
      </c>
      <c r="O150" s="19"/>
    </row>
    <row r="151" spans="1:16" ht="15.75" customHeight="1">
      <c r="A151" s="19">
        <v>141</v>
      </c>
      <c r="B151" s="34"/>
      <c r="C151" s="24" t="str">
        <f>VLOOKUP($E151,'[1]DS HSSV 2013-14'!$B$2:$I$5181,2,0)</f>
        <v>Nguyễn Minh</v>
      </c>
      <c r="D151" s="23" t="str">
        <f>VLOOKUP($E151,'[1]DS HSSV 2013-14'!$B$2:$I$5181,3,0)</f>
        <v>Trí</v>
      </c>
      <c r="E151" s="19" t="s">
        <v>771</v>
      </c>
      <c r="F151" s="28" t="str">
        <f>VLOOKUP($E151,'[1]DS HSSV 2013-14'!$B$2:$I$5181,5,0)</f>
        <v>12CĐ-ĐT2</v>
      </c>
      <c r="G151" s="81"/>
      <c r="H151" s="19">
        <v>16</v>
      </c>
      <c r="I151" s="19">
        <v>12</v>
      </c>
      <c r="J151" s="19">
        <v>2014</v>
      </c>
      <c r="K151" s="27">
        <f t="shared" si="7"/>
        <v>41989</v>
      </c>
      <c r="L151" s="56"/>
      <c r="M151" s="19"/>
      <c r="N151" s="94">
        <f t="shared" si="6"/>
        <v>0</v>
      </c>
      <c r="O151" s="19"/>
    </row>
    <row r="152" spans="1:16" ht="15.75" customHeight="1">
      <c r="A152" s="110">
        <v>142</v>
      </c>
      <c r="B152" s="109"/>
      <c r="C152" s="24" t="str">
        <f>VLOOKUP($E152,'[1]DS HSSV 2013-14'!$B$2:$I$5181,2,0)</f>
        <v>Trần Ngọc</v>
      </c>
      <c r="D152" s="23" t="str">
        <f>VLOOKUP($E152,'[1]DS HSSV 2013-14'!$B$2:$I$5181,3,0)</f>
        <v>Long</v>
      </c>
      <c r="E152" s="54" t="s">
        <v>770</v>
      </c>
      <c r="F152" s="28" t="str">
        <f>VLOOKUP($E152,'[1]DS HSSV 2013-14'!$B$2:$I$5181,5,0)</f>
        <v>13CĐ-Ô1</v>
      </c>
      <c r="G152" s="85">
        <v>18</v>
      </c>
      <c r="H152" s="19">
        <v>16</v>
      </c>
      <c r="I152" s="19">
        <v>12</v>
      </c>
      <c r="J152" s="19">
        <v>2014</v>
      </c>
      <c r="K152" s="27">
        <f t="shared" si="7"/>
        <v>41989</v>
      </c>
      <c r="L152" s="29">
        <v>0.35416666666666669</v>
      </c>
      <c r="M152" s="29">
        <v>0.39583333333333331</v>
      </c>
      <c r="N152" s="94">
        <f t="shared" si="6"/>
        <v>4.166666666666663E-2</v>
      </c>
      <c r="O152" s="19"/>
      <c r="P152" s="9">
        <v>51000</v>
      </c>
    </row>
    <row r="153" spans="1:16" ht="31.5" customHeight="1">
      <c r="A153" s="19">
        <v>143</v>
      </c>
      <c r="B153" s="34"/>
      <c r="C153" s="24" t="str">
        <f>VLOOKUP($E153,'[1]DS HSSV 2013-14'!$B$2:$I$5181,2,0)</f>
        <v>Nguyễn Đức</v>
      </c>
      <c r="D153" s="23" t="str">
        <f>VLOOKUP($E153,'[1]DS HSSV 2013-14'!$B$2:$I$5181,3,0)</f>
        <v>Lộc</v>
      </c>
      <c r="E153" s="19" t="s">
        <v>769</v>
      </c>
      <c r="F153" s="28" t="str">
        <f>VLOOKUP($E153,'[1]DS HSSV 2013-14'!$B$2:$I$5181,5,0)</f>
        <v>13CĐ-Ô1</v>
      </c>
      <c r="G153" s="81">
        <v>16</v>
      </c>
      <c r="H153" s="19">
        <v>16</v>
      </c>
      <c r="I153" s="19">
        <v>12</v>
      </c>
      <c r="J153" s="19">
        <v>2014</v>
      </c>
      <c r="K153" s="27">
        <f t="shared" si="7"/>
        <v>41989</v>
      </c>
      <c r="L153" s="29">
        <v>0.36458333333333331</v>
      </c>
      <c r="M153" s="29">
        <v>0.40625</v>
      </c>
      <c r="N153" s="94">
        <f t="shared" si="6"/>
        <v>4.1666666666666685E-2</v>
      </c>
      <c r="O153" s="19"/>
    </row>
    <row r="154" spans="1:16" ht="15.75" customHeight="1">
      <c r="A154" s="110">
        <v>144</v>
      </c>
      <c r="B154" s="109"/>
      <c r="C154" s="24" t="str">
        <f>VLOOKUP($E154,'[1]DS HSSV 2013-14'!$B$2:$I$5181,2,0)</f>
        <v>Nguyễn Đức</v>
      </c>
      <c r="D154" s="23" t="str">
        <f>VLOOKUP($E154,'[1]DS HSSV 2013-14'!$B$2:$I$5181,3,0)</f>
        <v>Trọng</v>
      </c>
      <c r="E154" s="19" t="s">
        <v>743</v>
      </c>
      <c r="F154" s="28" t="str">
        <f>VLOOKUP($E154,'[1]DS HSSV 2013-14'!$B$2:$I$5181,5,0)</f>
        <v>13CĐ-Ô1</v>
      </c>
      <c r="G154" s="81">
        <v>11</v>
      </c>
      <c r="H154" s="19">
        <v>16</v>
      </c>
      <c r="I154" s="19">
        <v>12</v>
      </c>
      <c r="J154" s="19">
        <v>2014</v>
      </c>
      <c r="K154" s="27">
        <f t="shared" si="7"/>
        <v>41989</v>
      </c>
      <c r="L154" s="29">
        <v>0.36458333333333331</v>
      </c>
      <c r="M154" s="29">
        <v>0.3923611111111111</v>
      </c>
      <c r="N154" s="94">
        <f t="shared" si="6"/>
        <v>2.777777777777779E-2</v>
      </c>
      <c r="O154" s="19"/>
    </row>
    <row r="155" spans="1:16" ht="15.75" customHeight="1">
      <c r="A155" s="19">
        <v>145</v>
      </c>
      <c r="B155" s="34"/>
      <c r="C155" s="24" t="str">
        <f>VLOOKUP($E155,'[1]DS HSSV 2013-14'!$B$2:$I$5181,2,0)</f>
        <v>Nguyễn Hoàng</v>
      </c>
      <c r="D155" s="23" t="str">
        <f>VLOOKUP($E155,'[1]DS HSSV 2013-14'!$B$2:$I$5181,3,0)</f>
        <v>Quân</v>
      </c>
      <c r="E155" s="93" t="s">
        <v>768</v>
      </c>
      <c r="F155" s="28" t="str">
        <f>VLOOKUP($E155,'[1]DS HSSV 2013-14'!$B$2:$I$5181,5,0)</f>
        <v>13CĐ-Ô1</v>
      </c>
      <c r="G155" s="81">
        <v>13</v>
      </c>
      <c r="H155" s="19">
        <v>16</v>
      </c>
      <c r="I155" s="19">
        <v>12</v>
      </c>
      <c r="J155" s="19">
        <v>2014</v>
      </c>
      <c r="K155" s="27">
        <f t="shared" si="7"/>
        <v>41989</v>
      </c>
      <c r="L155" s="29">
        <v>0.3125</v>
      </c>
      <c r="M155" s="29">
        <v>0.3576388888888889</v>
      </c>
      <c r="N155" s="94">
        <f t="shared" si="6"/>
        <v>4.5138888888888895E-2</v>
      </c>
      <c r="O155" s="19"/>
    </row>
    <row r="156" spans="1:16" ht="15.75" customHeight="1">
      <c r="A156" s="110">
        <v>146</v>
      </c>
      <c r="B156" s="109"/>
      <c r="C156" s="24" t="str">
        <f>VLOOKUP($E156,'[1]DS HSSV 2013-14'!$B$2:$I$5181,2,0)</f>
        <v>Huỳnh Văn</v>
      </c>
      <c r="D156" s="23" t="str">
        <f>VLOOKUP($E156,'[1]DS HSSV 2013-14'!$B$2:$I$5181,3,0)</f>
        <v>Sinh</v>
      </c>
      <c r="E156" s="93" t="s">
        <v>767</v>
      </c>
      <c r="F156" s="28" t="str">
        <f>VLOOKUP($E156,'[1]DS HSSV 2013-14'!$B$2:$I$5181,5,0)</f>
        <v>13CĐ-Ô1</v>
      </c>
      <c r="G156" s="81">
        <v>14</v>
      </c>
      <c r="H156" s="19">
        <v>16</v>
      </c>
      <c r="I156" s="19">
        <v>12</v>
      </c>
      <c r="J156" s="19">
        <v>2014</v>
      </c>
      <c r="K156" s="27">
        <f t="shared" si="7"/>
        <v>41989</v>
      </c>
      <c r="L156" s="29">
        <v>0.3125</v>
      </c>
      <c r="M156" s="29">
        <v>0.36944444444444446</v>
      </c>
      <c r="N156" s="94">
        <f t="shared" si="6"/>
        <v>5.6944444444444464E-2</v>
      </c>
      <c r="O156" s="19"/>
    </row>
    <row r="157" spans="1:16" ht="15.75" customHeight="1">
      <c r="A157" s="19">
        <v>147</v>
      </c>
      <c r="B157" s="34"/>
      <c r="C157" s="24" t="str">
        <f>VLOOKUP($E157,'[1]DS HSSV 2013-14'!$B$2:$I$5181,2,0)</f>
        <v>Võ Văn</v>
      </c>
      <c r="D157" s="23" t="str">
        <f>VLOOKUP($E157,'[1]DS HSSV 2013-14'!$B$2:$I$5181,3,0)</f>
        <v>Nghĩa</v>
      </c>
      <c r="E157" s="79" t="s">
        <v>105</v>
      </c>
      <c r="F157" s="28" t="str">
        <f>VLOOKUP($E157,'[1]DS HSSV 2013-14'!$B$2:$I$5181,5,0)</f>
        <v>14CĐ-TP1</v>
      </c>
      <c r="G157" s="81">
        <v>14</v>
      </c>
      <c r="H157" s="19">
        <v>16</v>
      </c>
      <c r="I157" s="19">
        <v>12</v>
      </c>
      <c r="J157" s="19">
        <v>2014</v>
      </c>
      <c r="K157" s="27">
        <f t="shared" si="7"/>
        <v>41989</v>
      </c>
      <c r="L157" s="29">
        <v>0.40625</v>
      </c>
      <c r="M157" s="29">
        <v>0.41666666666666669</v>
      </c>
      <c r="N157" s="94">
        <f t="shared" si="6"/>
        <v>1.0416666666666685E-2</v>
      </c>
      <c r="O157" s="19"/>
    </row>
    <row r="158" spans="1:16" ht="15.75" customHeight="1">
      <c r="A158" s="110">
        <v>148</v>
      </c>
      <c r="B158" s="109"/>
      <c r="C158" s="24" t="str">
        <f>VLOOKUP($E158,'[1]DS HSSV 2013-14'!$B$2:$I$5181,2,0)</f>
        <v>Hà Huy</v>
      </c>
      <c r="D158" s="23" t="str">
        <f>VLOOKUP($E158,'[1]DS HSSV 2013-14'!$B$2:$I$5181,3,0)</f>
        <v>Bình</v>
      </c>
      <c r="E158" s="19" t="s">
        <v>658</v>
      </c>
      <c r="F158" s="28" t="str">
        <f>VLOOKUP($E158,'[1]DS HSSV 2013-14'!$B$2:$I$5181,5,0)</f>
        <v>13TC-Ô2</v>
      </c>
      <c r="G158" s="81">
        <v>16</v>
      </c>
      <c r="H158" s="19">
        <v>16</v>
      </c>
      <c r="I158" s="19">
        <v>12</v>
      </c>
      <c r="J158" s="19">
        <v>2014</v>
      </c>
      <c r="K158" s="27">
        <f t="shared" si="7"/>
        <v>41989</v>
      </c>
      <c r="L158" s="29">
        <v>0.41319444444444442</v>
      </c>
      <c r="M158" s="29">
        <v>0.42708333333333331</v>
      </c>
      <c r="N158" s="94">
        <f t="shared" si="6"/>
        <v>1.3888888888888895E-2</v>
      </c>
      <c r="O158" s="19"/>
    </row>
    <row r="159" spans="1:16" ht="31.5" customHeight="1">
      <c r="A159" s="19">
        <v>149</v>
      </c>
      <c r="B159" s="34"/>
      <c r="C159" s="24" t="e">
        <f>VLOOKUP($E159,'[1]DS HSSV 2013-14'!$B$2:$I$5181,2,0)</f>
        <v>#N/A</v>
      </c>
      <c r="D159" s="23" t="e">
        <f>VLOOKUP($E159,'[1]DS HSSV 2013-14'!$B$2:$I$5181,3,0)</f>
        <v>#N/A</v>
      </c>
      <c r="E159" s="79" t="s">
        <v>497</v>
      </c>
      <c r="F159" s="28" t="e">
        <f>VLOOKUP($E159,'[1]DS HSSV 2013-14'!$B$2:$I$5181,5,0)</f>
        <v>#N/A</v>
      </c>
      <c r="G159" s="81">
        <v>14</v>
      </c>
      <c r="H159" s="19">
        <v>16</v>
      </c>
      <c r="I159" s="19">
        <v>12</v>
      </c>
      <c r="J159" s="19">
        <v>2014</v>
      </c>
      <c r="K159" s="27">
        <f t="shared" si="7"/>
        <v>41989</v>
      </c>
      <c r="L159" s="29">
        <v>0.44097222222222227</v>
      </c>
      <c r="M159" s="29">
        <v>0.45833333333333331</v>
      </c>
      <c r="N159" s="94">
        <f t="shared" si="6"/>
        <v>1.7361111111111049E-2</v>
      </c>
      <c r="O159" s="19"/>
    </row>
    <row r="160" spans="1:16" ht="15.75" customHeight="1">
      <c r="A160" s="110">
        <v>150</v>
      </c>
      <c r="B160" s="109"/>
      <c r="C160" s="24" t="str">
        <f>VLOOKUP($E160,'[1]DS HSSV 2013-14'!$B$2:$I$5181,2,0)</f>
        <v>Võ Quốc</v>
      </c>
      <c r="D160" s="23" t="str">
        <f>VLOOKUP($E160,'[1]DS HSSV 2013-14'!$B$2:$I$5181,3,0)</f>
        <v>Đạt</v>
      </c>
      <c r="E160" s="79" t="s">
        <v>738</v>
      </c>
      <c r="F160" s="28" t="str">
        <f>VLOOKUP($E160,'[1]DS HSSV 2013-14'!$B$2:$I$5181,5,0)</f>
        <v>14CĐ-Ô4</v>
      </c>
      <c r="G160" s="81">
        <v>12</v>
      </c>
      <c r="H160" s="19">
        <v>16</v>
      </c>
      <c r="I160" s="19">
        <v>12</v>
      </c>
      <c r="J160" s="19">
        <v>2014</v>
      </c>
      <c r="K160" s="27">
        <f t="shared" si="7"/>
        <v>41989</v>
      </c>
      <c r="L160" s="29">
        <v>0.44097222222222227</v>
      </c>
      <c r="M160" s="29">
        <v>0.45833333333333331</v>
      </c>
      <c r="N160" s="94">
        <f t="shared" si="6"/>
        <v>1.7361111111111049E-2</v>
      </c>
      <c r="O160" s="19"/>
    </row>
    <row r="161" spans="1:15" ht="15.75" customHeight="1">
      <c r="A161" s="19">
        <v>151</v>
      </c>
      <c r="B161" s="34"/>
      <c r="C161" s="24" t="str">
        <f>VLOOKUP($E161,'[1]DS HSSV 2013-14'!$B$2:$I$5181,2,0)</f>
        <v>Phan Văn</v>
      </c>
      <c r="D161" s="23" t="str">
        <f>VLOOKUP($E161,'[1]DS HSSV 2013-14'!$B$2:$I$5181,3,0)</f>
        <v>Sang</v>
      </c>
      <c r="E161" s="54" t="s">
        <v>180</v>
      </c>
      <c r="F161" s="28" t="str">
        <f>VLOOKUP($E161,'[1]DS HSSV 2013-14'!$B$2:$I$5181,5,0)</f>
        <v>13CĐ-Ô4</v>
      </c>
      <c r="G161" s="81">
        <v>12</v>
      </c>
      <c r="H161" s="19">
        <v>16</v>
      </c>
      <c r="I161" s="19">
        <v>12</v>
      </c>
      <c r="J161" s="19">
        <v>2014</v>
      </c>
      <c r="K161" s="27">
        <f t="shared" si="7"/>
        <v>41989</v>
      </c>
      <c r="L161" s="29">
        <v>0.46527777777777773</v>
      </c>
      <c r="M161" s="46">
        <v>0.50694444444444442</v>
      </c>
      <c r="N161" s="94">
        <f t="shared" si="6"/>
        <v>4.1666666666666685E-2</v>
      </c>
      <c r="O161" s="19"/>
    </row>
    <row r="162" spans="1:15" ht="15.75" customHeight="1">
      <c r="A162" s="110">
        <v>152</v>
      </c>
      <c r="B162" s="109"/>
      <c r="C162" s="24" t="str">
        <f>VLOOKUP($E162,'[1]DS HSSV 2013-14'!$B$2:$I$5181,2,0)</f>
        <v>Nguyễn Hữu</v>
      </c>
      <c r="D162" s="23" t="str">
        <f>VLOOKUP($E162,'[1]DS HSSV 2013-14'!$B$2:$I$5181,3,0)</f>
        <v>Thành</v>
      </c>
      <c r="E162" s="19" t="s">
        <v>758</v>
      </c>
      <c r="F162" s="28" t="str">
        <f>VLOOKUP($E162,'[1]DS HSSV 2013-14'!$B$2:$I$5181,5,0)</f>
        <v>13CĐ-Ô4</v>
      </c>
      <c r="G162" s="81">
        <v>13</v>
      </c>
      <c r="H162" s="19">
        <v>16</v>
      </c>
      <c r="I162" s="19">
        <v>12</v>
      </c>
      <c r="J162" s="19">
        <v>2014</v>
      </c>
      <c r="K162" s="27">
        <f t="shared" si="7"/>
        <v>41989</v>
      </c>
      <c r="L162" s="29">
        <v>0.46527777777777773</v>
      </c>
      <c r="M162" s="29">
        <v>0.50694444444444442</v>
      </c>
      <c r="N162" s="94">
        <f t="shared" si="6"/>
        <v>4.1666666666666685E-2</v>
      </c>
      <c r="O162" s="19"/>
    </row>
    <row r="163" spans="1:15" ht="15.75" customHeight="1">
      <c r="A163" s="19">
        <v>153</v>
      </c>
      <c r="B163" s="34"/>
      <c r="C163" s="24" t="str">
        <f>VLOOKUP($E163,'[1]DS HSSV 2013-14'!$B$2:$I$5181,2,0)</f>
        <v>Trần Văn</v>
      </c>
      <c r="D163" s="23" t="str">
        <f>VLOOKUP($E163,'[1]DS HSSV 2013-14'!$B$2:$I$5181,3,0)</f>
        <v>Thương</v>
      </c>
      <c r="E163" s="19" t="s">
        <v>44</v>
      </c>
      <c r="F163" s="28" t="str">
        <f>VLOOKUP($E163,'[1]DS HSSV 2013-14'!$B$2:$I$5181,5,0)</f>
        <v>13CĐ-Ô4</v>
      </c>
      <c r="G163" s="81">
        <v>11</v>
      </c>
      <c r="H163" s="19">
        <v>16</v>
      </c>
      <c r="I163" s="19">
        <v>12</v>
      </c>
      <c r="J163" s="19">
        <v>2014</v>
      </c>
      <c r="K163" s="27">
        <f t="shared" si="7"/>
        <v>41989</v>
      </c>
      <c r="L163" s="29">
        <v>0.46527777777777773</v>
      </c>
      <c r="M163" s="29">
        <v>0.50486111111111109</v>
      </c>
      <c r="N163" s="94">
        <f t="shared" si="6"/>
        <v>3.9583333333333359E-2</v>
      </c>
      <c r="O163" s="19"/>
    </row>
    <row r="164" spans="1:15" ht="15.75" customHeight="1">
      <c r="A164" s="110">
        <v>154</v>
      </c>
      <c r="B164" s="109"/>
      <c r="C164" s="24" t="str">
        <f>VLOOKUP($E164,'[1]DS HSSV 2013-14'!$B$2:$I$5181,2,0)</f>
        <v>Phạm Giang</v>
      </c>
      <c r="D164" s="23" t="str">
        <f>VLOOKUP($E164,'[1]DS HSSV 2013-14'!$B$2:$I$5181,3,0)</f>
        <v>Hải</v>
      </c>
      <c r="E164" s="19" t="s">
        <v>734</v>
      </c>
      <c r="F164" s="28" t="str">
        <f>VLOOKUP($E164,'[1]DS HSSV 2013-14'!$B$2:$I$5181,5,0)</f>
        <v>13CĐ-ĐT1</v>
      </c>
      <c r="G164" s="81">
        <v>16</v>
      </c>
      <c r="H164" s="19">
        <v>16</v>
      </c>
      <c r="I164" s="19">
        <v>12</v>
      </c>
      <c r="J164" s="19">
        <v>2014</v>
      </c>
      <c r="K164" s="27">
        <f t="shared" si="7"/>
        <v>41989</v>
      </c>
      <c r="L164" s="29">
        <v>0.48472222222222222</v>
      </c>
      <c r="M164" s="29">
        <v>0.51736111111111105</v>
      </c>
      <c r="N164" s="94">
        <f t="shared" si="6"/>
        <v>3.2638888888888828E-2</v>
      </c>
      <c r="O164" s="19"/>
    </row>
    <row r="165" spans="1:15" ht="15.75" customHeight="1">
      <c r="A165" s="19">
        <v>155</v>
      </c>
      <c r="B165" s="34"/>
      <c r="C165" s="24" t="str">
        <f>VLOOKUP($E165,'[1]DS HSSV 2013-14'!$B$2:$I$5181,2,0)</f>
        <v>Phan Quốc</v>
      </c>
      <c r="D165" s="23" t="str">
        <f>VLOOKUP($E165,'[1]DS HSSV 2013-14'!$B$2:$I$5181,3,0)</f>
        <v>Kiệt</v>
      </c>
      <c r="E165" s="19" t="s">
        <v>766</v>
      </c>
      <c r="F165" s="28" t="str">
        <f>VLOOKUP($E165,'[1]DS HSSV 2013-14'!$B$2:$I$5181,5,0)</f>
        <v>12CĐ-CK1</v>
      </c>
      <c r="G165" s="81">
        <v>3</v>
      </c>
      <c r="H165" s="19">
        <v>16</v>
      </c>
      <c r="I165" s="19">
        <v>12</v>
      </c>
      <c r="J165" s="19">
        <v>2014</v>
      </c>
      <c r="K165" s="27">
        <f t="shared" si="7"/>
        <v>41989</v>
      </c>
      <c r="L165" s="29">
        <v>0.48958333333333331</v>
      </c>
      <c r="M165" s="29">
        <v>0.48958333333333331</v>
      </c>
      <c r="N165" s="94">
        <f t="shared" si="6"/>
        <v>0</v>
      </c>
      <c r="O165" s="19"/>
    </row>
    <row r="166" spans="1:15" ht="31.5" customHeight="1">
      <c r="A166" s="110">
        <v>156</v>
      </c>
      <c r="B166" s="109"/>
      <c r="C166" s="24" t="str">
        <f>VLOOKUP($E166,'[1]DS HSSV 2013-14'!$B$2:$I$5181,2,0)</f>
        <v>Trịnh Thị</v>
      </c>
      <c r="D166" s="23" t="str">
        <f>VLOOKUP($E166,'[1]DS HSSV 2013-14'!$B$2:$I$5181,3,0)</f>
        <v>Nhung</v>
      </c>
      <c r="E166" s="19" t="s">
        <v>118</v>
      </c>
      <c r="F166" s="28" t="str">
        <f>VLOOKUP($E166,'[1]DS HSSV 2013-14'!$B$2:$I$5181,5,0)</f>
        <v>12CĐ-M</v>
      </c>
      <c r="G166" s="81">
        <v>13</v>
      </c>
      <c r="H166" s="19">
        <v>16</v>
      </c>
      <c r="I166" s="19">
        <v>12</v>
      </c>
      <c r="J166" s="19">
        <v>2014</v>
      </c>
      <c r="K166" s="27">
        <f t="shared" si="7"/>
        <v>41989</v>
      </c>
      <c r="L166" s="29">
        <v>0.49652777777777773</v>
      </c>
      <c r="M166" s="29">
        <v>0.64236111111111105</v>
      </c>
      <c r="N166" s="94">
        <f t="shared" si="6"/>
        <v>0.14583333333333331</v>
      </c>
      <c r="O166" s="19"/>
    </row>
    <row r="167" spans="1:15" ht="15.75" customHeight="1">
      <c r="A167" s="19">
        <v>157</v>
      </c>
      <c r="B167" s="34"/>
      <c r="C167" s="24" t="str">
        <f>VLOOKUP($E167,'[1]DS HSSV 2013-14'!$B$2:$I$5181,2,0)</f>
        <v>Đào Tuấn</v>
      </c>
      <c r="D167" s="23" t="str">
        <f>VLOOKUP($E167,'[1]DS HSSV 2013-14'!$B$2:$I$5181,3,0)</f>
        <v>Huy</v>
      </c>
      <c r="E167" s="19" t="s">
        <v>526</v>
      </c>
      <c r="F167" s="28" t="str">
        <f>VLOOKUP($E167,'[1]DS HSSV 2013-14'!$B$2:$I$5181,5,0)</f>
        <v>13CĐ-Đ4</v>
      </c>
      <c r="G167" s="81">
        <v>11</v>
      </c>
      <c r="H167" s="19">
        <v>16</v>
      </c>
      <c r="I167" s="19">
        <v>12</v>
      </c>
      <c r="J167" s="19">
        <v>2014</v>
      </c>
      <c r="K167" s="27">
        <f t="shared" si="7"/>
        <v>41989</v>
      </c>
      <c r="L167" s="29">
        <v>0.50347222222222221</v>
      </c>
      <c r="M167" s="29">
        <v>0.54513888888888895</v>
      </c>
      <c r="N167" s="94">
        <f t="shared" si="6"/>
        <v>4.1666666666666741E-2</v>
      </c>
      <c r="O167" s="19"/>
    </row>
    <row r="168" spans="1:15" ht="15.75" customHeight="1">
      <c r="A168" s="110">
        <v>158</v>
      </c>
      <c r="B168" s="109"/>
      <c r="C168" s="24" t="str">
        <f>VLOOKUP($E168,'[1]DS HSSV 2013-14'!$B$2:$I$5181,2,0)</f>
        <v xml:space="preserve">Nguyễn Ngọc Huy </v>
      </c>
      <c r="D168" s="23" t="str">
        <f>VLOOKUP($E168,'[1]DS HSSV 2013-14'!$B$2:$I$5181,3,0)</f>
        <v>Thịnh</v>
      </c>
      <c r="E168" s="19" t="s">
        <v>58</v>
      </c>
      <c r="F168" s="28" t="str">
        <f>VLOOKUP($E168,'[1]DS HSSV 2013-14'!$B$2:$I$5181,5,0)</f>
        <v>13CĐ-ĐT3</v>
      </c>
      <c r="G168" s="81">
        <v>18</v>
      </c>
      <c r="H168" s="19">
        <v>16</v>
      </c>
      <c r="I168" s="19">
        <v>12</v>
      </c>
      <c r="J168" s="19">
        <v>2014</v>
      </c>
      <c r="K168" s="27">
        <f t="shared" si="7"/>
        <v>41989</v>
      </c>
      <c r="L168" s="29">
        <v>0.52083333333333337</v>
      </c>
      <c r="M168" s="29">
        <v>0.53125</v>
      </c>
      <c r="N168" s="94">
        <f t="shared" si="6"/>
        <v>1.041666666666663E-2</v>
      </c>
      <c r="O168" s="19"/>
    </row>
    <row r="169" spans="1:15" ht="15.75" customHeight="1">
      <c r="A169" s="19">
        <v>159</v>
      </c>
      <c r="B169" s="34"/>
      <c r="C169" s="24" t="str">
        <f>VLOOKUP($E169,'[1]DS HSSV 2013-14'!$B$2:$I$5181,2,0)</f>
        <v>Nguyễn Thị</v>
      </c>
      <c r="D169" s="23" t="str">
        <f>VLOOKUP($E169,'[1]DS HSSV 2013-14'!$B$2:$I$5181,3,0)</f>
        <v>Linh</v>
      </c>
      <c r="E169" s="19" t="s">
        <v>732</v>
      </c>
      <c r="F169" s="28" t="str">
        <f>VLOOKUP($E169,'[1]DS HSSV 2013-14'!$B$2:$I$5181,5,0)</f>
        <v>12CĐ-M</v>
      </c>
      <c r="G169" s="81">
        <v>4</v>
      </c>
      <c r="H169" s="19">
        <v>16</v>
      </c>
      <c r="I169" s="19">
        <v>12</v>
      </c>
      <c r="J169" s="19">
        <v>2014</v>
      </c>
      <c r="K169" s="27">
        <f t="shared" si="7"/>
        <v>41989</v>
      </c>
      <c r="L169" s="29">
        <v>0.52083333333333337</v>
      </c>
      <c r="M169" s="29">
        <v>0.65277777777777779</v>
      </c>
      <c r="N169" s="94">
        <f t="shared" si="6"/>
        <v>0.13194444444444442</v>
      </c>
      <c r="O169" s="19"/>
    </row>
    <row r="170" spans="1:15" ht="15.75" customHeight="1">
      <c r="A170" s="110">
        <v>160</v>
      </c>
      <c r="B170" s="109"/>
      <c r="C170" s="24" t="e">
        <f>VLOOKUP($E170,'[1]DS HSSV 2013-14'!$B$2:$I$5181,2,0)</f>
        <v>#N/A</v>
      </c>
      <c r="D170" s="23" t="e">
        <f>VLOOKUP($E170,'[1]DS HSSV 2013-14'!$B$2:$I$5181,3,0)</f>
        <v>#N/A</v>
      </c>
      <c r="E170" s="93" t="s">
        <v>533</v>
      </c>
      <c r="F170" s="28" t="e">
        <f>VLOOKUP($E170,'[1]DS HSSV 2013-14'!$B$2:$I$5181,5,0)</f>
        <v>#N/A</v>
      </c>
      <c r="G170" s="81">
        <v>3</v>
      </c>
      <c r="H170" s="19">
        <v>16</v>
      </c>
      <c r="I170" s="19">
        <v>12</v>
      </c>
      <c r="J170" s="19">
        <v>2014</v>
      </c>
      <c r="K170" s="27">
        <f t="shared" si="7"/>
        <v>41989</v>
      </c>
      <c r="L170" s="29">
        <v>0.59722222222222221</v>
      </c>
      <c r="M170" s="29">
        <v>0.61111111111111105</v>
      </c>
      <c r="N170" s="94">
        <f t="shared" si="6"/>
        <v>1.388888888888884E-2</v>
      </c>
      <c r="O170" s="19"/>
    </row>
    <row r="171" spans="1:15" ht="15.75" customHeight="1">
      <c r="A171" s="19">
        <v>161</v>
      </c>
      <c r="B171" s="34"/>
      <c r="C171" s="24" t="str">
        <f>VLOOKUP($E171,'[1]DS HSSV 2013-14'!$B$2:$I$5181,2,0)</f>
        <v>Nguyễn Thị Thúy</v>
      </c>
      <c r="D171" s="23" t="str">
        <f>VLOOKUP($E171,'[1]DS HSSV 2013-14'!$B$2:$I$5181,3,0)</f>
        <v>Nga</v>
      </c>
      <c r="E171" s="93" t="s">
        <v>250</v>
      </c>
      <c r="F171" s="28" t="str">
        <f>VLOOKUP($E171,'[1]DS HSSV 2013-14'!$B$2:$I$5181,5,0)</f>
        <v>12CĐ-M</v>
      </c>
      <c r="G171" s="81">
        <v>13</v>
      </c>
      <c r="H171" s="19">
        <v>16</v>
      </c>
      <c r="I171" s="19">
        <v>12</v>
      </c>
      <c r="J171" s="19">
        <v>2014</v>
      </c>
      <c r="K171" s="27">
        <f t="shared" si="7"/>
        <v>41989</v>
      </c>
      <c r="L171" s="29">
        <v>0.52430555555555558</v>
      </c>
      <c r="M171" s="29">
        <v>0.67013888888888884</v>
      </c>
      <c r="N171" s="94">
        <f t="shared" si="6"/>
        <v>0.14583333333333326</v>
      </c>
      <c r="O171" s="19"/>
    </row>
    <row r="172" spans="1:15" ht="15.75" customHeight="1">
      <c r="A172" s="110">
        <v>162</v>
      </c>
      <c r="B172" s="109"/>
      <c r="C172" s="24" t="str">
        <f>VLOOKUP($E172,'[1]DS HSSV 2013-14'!$B$2:$I$5181,2,0)</f>
        <v>Trương Hoàng</v>
      </c>
      <c r="D172" s="23" t="str">
        <f>VLOOKUP($E172,'[1]DS HSSV 2013-14'!$B$2:$I$5181,3,0)</f>
        <v>Minh</v>
      </c>
      <c r="E172" s="19" t="s">
        <v>314</v>
      </c>
      <c r="F172" s="28" t="str">
        <f>VLOOKUP($E172,'[1]DS HSSV 2013-14'!$B$2:$I$5181,5,0)</f>
        <v>12CĐ-Ô1</v>
      </c>
      <c r="G172" s="81">
        <v>13</v>
      </c>
      <c r="H172" s="19">
        <v>17</v>
      </c>
      <c r="I172" s="19">
        <v>12</v>
      </c>
      <c r="J172" s="19">
        <v>2014</v>
      </c>
      <c r="K172" s="27">
        <f t="shared" ref="K172:K203" si="8">DATE(J172,I172,H172)</f>
        <v>41990</v>
      </c>
      <c r="L172" s="29">
        <v>0.35625000000000001</v>
      </c>
      <c r="M172" s="29">
        <v>0.4375</v>
      </c>
      <c r="N172" s="94">
        <f t="shared" si="6"/>
        <v>8.1249999999999989E-2</v>
      </c>
      <c r="O172" s="19"/>
    </row>
    <row r="173" spans="1:15" ht="31.5" customHeight="1">
      <c r="A173" s="19">
        <v>163</v>
      </c>
      <c r="B173" s="34"/>
      <c r="C173" s="24" t="str">
        <f>VLOOKUP($E173,'[1]DS HSSV 2013-14'!$B$2:$I$5181,2,0)</f>
        <v xml:space="preserve">Nguyễn Ngọc  </v>
      </c>
      <c r="D173" s="23" t="str">
        <f>VLOOKUP($E173,'[1]DS HSSV 2013-14'!$B$2:$I$5181,3,0)</f>
        <v>Hải</v>
      </c>
      <c r="E173" s="79" t="s">
        <v>499</v>
      </c>
      <c r="F173" s="28" t="str">
        <f>VLOOKUP($E173,'[1]DS HSSV 2013-14'!$B$2:$I$5181,5,0)</f>
        <v>14CĐ-Ô4</v>
      </c>
      <c r="G173" s="81">
        <v>11</v>
      </c>
      <c r="H173" s="19">
        <v>17</v>
      </c>
      <c r="I173" s="19">
        <v>12</v>
      </c>
      <c r="J173" s="19">
        <v>2014</v>
      </c>
      <c r="K173" s="27">
        <f t="shared" si="8"/>
        <v>41990</v>
      </c>
      <c r="L173" s="29">
        <v>0.35625000000000001</v>
      </c>
      <c r="M173" s="29">
        <v>0.36319444444444443</v>
      </c>
      <c r="N173" s="94">
        <f t="shared" si="6"/>
        <v>6.9444444444444198E-3</v>
      </c>
      <c r="O173" s="19"/>
    </row>
    <row r="174" spans="1:15" ht="15.75" customHeight="1">
      <c r="A174" s="110">
        <v>164</v>
      </c>
      <c r="B174" s="109"/>
      <c r="C174" s="24" t="str">
        <f>VLOOKUP($E174,'[1]DS HSSV 2013-14'!$B$2:$I$5181,2,0)</f>
        <v>Nguyễn Thành</v>
      </c>
      <c r="D174" s="23" t="str">
        <f>VLOOKUP($E174,'[1]DS HSSV 2013-14'!$B$2:$I$5181,3,0)</f>
        <v>Công</v>
      </c>
      <c r="E174" s="93" t="s">
        <v>765</v>
      </c>
      <c r="F174" s="28" t="str">
        <f>VLOOKUP($E174,'[1]DS HSSV 2013-14'!$B$2:$I$5181,5,0)</f>
        <v>12CĐ-ĐT1</v>
      </c>
      <c r="G174" s="81">
        <v>18</v>
      </c>
      <c r="H174" s="19">
        <v>17</v>
      </c>
      <c r="I174" s="19">
        <v>12</v>
      </c>
      <c r="J174" s="19">
        <v>2014</v>
      </c>
      <c r="K174" s="27">
        <f t="shared" si="8"/>
        <v>41990</v>
      </c>
      <c r="L174" s="29">
        <v>0.375</v>
      </c>
      <c r="M174" s="29">
        <v>0.44791666666666669</v>
      </c>
      <c r="N174" s="94">
        <f t="shared" si="6"/>
        <v>7.2916666666666685E-2</v>
      </c>
      <c r="O174" s="19"/>
    </row>
    <row r="175" spans="1:15" ht="15.75" customHeight="1">
      <c r="A175" s="19">
        <v>165</v>
      </c>
      <c r="B175" s="34"/>
      <c r="C175" s="24" t="str">
        <f>VLOOKUP($E175,'[1]DS HSSV 2013-14'!$B$2:$I$5181,2,0)</f>
        <v>Trần Thanh</v>
      </c>
      <c r="D175" s="23" t="str">
        <f>VLOOKUP($E175,'[1]DS HSSV 2013-14'!$B$2:$I$5181,3,0)</f>
        <v>Bình</v>
      </c>
      <c r="E175" s="19" t="s">
        <v>764</v>
      </c>
      <c r="F175" s="28" t="str">
        <f>VLOOKUP($E175,'[1]DS HSSV 2013-14'!$B$2:$I$5181,5,0)</f>
        <v>12CĐ-ĐT1</v>
      </c>
      <c r="G175" s="81">
        <v>17</v>
      </c>
      <c r="H175" s="19">
        <v>17</v>
      </c>
      <c r="I175" s="19">
        <v>12</v>
      </c>
      <c r="J175" s="19">
        <v>2014</v>
      </c>
      <c r="K175" s="27">
        <f t="shared" si="8"/>
        <v>41990</v>
      </c>
      <c r="L175" s="29">
        <v>0.375</v>
      </c>
      <c r="M175" s="29">
        <v>0.44791666666666669</v>
      </c>
      <c r="N175" s="94">
        <f t="shared" si="6"/>
        <v>7.2916666666666685E-2</v>
      </c>
      <c r="O175" s="19"/>
    </row>
    <row r="176" spans="1:15" ht="15.75" customHeight="1">
      <c r="A176" s="110">
        <v>166</v>
      </c>
      <c r="B176" s="109"/>
      <c r="C176" s="24" t="str">
        <f>VLOOKUP($E176,'[1]DS HSSV 2013-14'!$B$2:$I$5181,2,0)</f>
        <v>Nguyễn Xuân</v>
      </c>
      <c r="D176" s="23" t="str">
        <f>VLOOKUP($E176,'[1]DS HSSV 2013-14'!$B$2:$I$5181,3,0)</f>
        <v>Tuấn</v>
      </c>
      <c r="E176" s="19" t="s">
        <v>763</v>
      </c>
      <c r="F176" s="28" t="str">
        <f>VLOOKUP($E176,'[1]DS HSSV 2013-14'!$B$2:$I$5181,5,0)</f>
        <v>13CĐ-ĐT4</v>
      </c>
      <c r="G176" s="81"/>
      <c r="H176" s="19">
        <v>17</v>
      </c>
      <c r="I176" s="19">
        <v>12</v>
      </c>
      <c r="J176" s="19">
        <v>2014</v>
      </c>
      <c r="K176" s="27">
        <f t="shared" si="8"/>
        <v>41990</v>
      </c>
      <c r="L176" s="50">
        <v>0.3888888888888889</v>
      </c>
      <c r="M176" s="50">
        <v>0.43402777777777773</v>
      </c>
      <c r="N176" s="94">
        <f t="shared" si="6"/>
        <v>4.513888888888884E-2</v>
      </c>
      <c r="O176" s="19"/>
    </row>
    <row r="177" spans="1:15" ht="15.75" customHeight="1">
      <c r="A177" s="19">
        <v>167</v>
      </c>
      <c r="B177" s="34"/>
      <c r="C177" s="24" t="str">
        <f>VLOOKUP($E177,'[1]DS HSSV 2013-14'!$B$2:$I$5181,2,0)</f>
        <v>Vũ Đức</v>
      </c>
      <c r="D177" s="23" t="str">
        <f>VLOOKUP($E177,'[1]DS HSSV 2013-14'!$B$2:$I$5181,3,0)</f>
        <v>Huy</v>
      </c>
      <c r="E177" s="54" t="s">
        <v>762</v>
      </c>
      <c r="F177" s="28" t="str">
        <f>VLOOKUP($E177,'[1]DS HSSV 2013-14'!$B$2:$I$5181,5,0)</f>
        <v>13CĐ-Ô4</v>
      </c>
      <c r="G177" s="81">
        <v>14</v>
      </c>
      <c r="H177" s="19">
        <v>17</v>
      </c>
      <c r="I177" s="19">
        <v>12</v>
      </c>
      <c r="J177" s="19">
        <v>2014</v>
      </c>
      <c r="K177" s="27">
        <f t="shared" si="8"/>
        <v>41990</v>
      </c>
      <c r="L177" s="29">
        <v>0.39583333333333331</v>
      </c>
      <c r="M177" s="29">
        <v>0.41666666666666669</v>
      </c>
      <c r="N177" s="94">
        <f t="shared" si="6"/>
        <v>2.083333333333337E-2</v>
      </c>
      <c r="O177" s="19"/>
    </row>
    <row r="178" spans="1:15" ht="31.5" customHeight="1">
      <c r="A178" s="110">
        <v>168</v>
      </c>
      <c r="B178" s="109"/>
      <c r="C178" s="24" t="str">
        <f>VLOOKUP($E178,'[1]DS HSSV 2013-14'!$B$2:$I$5181,2,0)</f>
        <v>Diệp Thái</v>
      </c>
      <c r="D178" s="23" t="str">
        <f>VLOOKUP($E178,'[1]DS HSSV 2013-14'!$B$2:$I$5181,3,0)</f>
        <v>Thanh</v>
      </c>
      <c r="E178" s="79" t="s">
        <v>107</v>
      </c>
      <c r="F178" s="28" t="str">
        <f>VLOOKUP($E178,'[1]DS HSSV 2013-14'!$B$2:$I$5181,5,0)</f>
        <v>14CĐ-TP1</v>
      </c>
      <c r="G178" s="81">
        <v>5</v>
      </c>
      <c r="H178" s="19">
        <v>17</v>
      </c>
      <c r="I178" s="19">
        <v>12</v>
      </c>
      <c r="J178" s="19">
        <v>2014</v>
      </c>
      <c r="K178" s="27">
        <f t="shared" si="8"/>
        <v>41990</v>
      </c>
      <c r="L178" s="50">
        <v>0.43402777777777773</v>
      </c>
      <c r="M178" s="29">
        <v>0.4513888888888889</v>
      </c>
      <c r="N178" s="94">
        <f t="shared" si="6"/>
        <v>1.736111111111116E-2</v>
      </c>
      <c r="O178" s="19"/>
    </row>
    <row r="179" spans="1:15" ht="31.5" customHeight="1">
      <c r="A179" s="19">
        <v>169</v>
      </c>
      <c r="B179" s="34"/>
      <c r="C179" s="24" t="str">
        <f>VLOOKUP($E179,'[1]DS HSSV 2013-14'!$B$2:$I$5181,2,0)</f>
        <v>Võ Văn</v>
      </c>
      <c r="D179" s="23" t="str">
        <f>VLOOKUP($E179,'[1]DS HSSV 2013-14'!$B$2:$I$5181,3,0)</f>
        <v>Nghĩa</v>
      </c>
      <c r="E179" s="79" t="s">
        <v>105</v>
      </c>
      <c r="F179" s="28" t="str">
        <f>VLOOKUP($E179,'[1]DS HSSV 2013-14'!$B$2:$I$5181,5,0)</f>
        <v>14CĐ-TP1</v>
      </c>
      <c r="G179" s="81">
        <v>4</v>
      </c>
      <c r="H179" s="19">
        <v>17</v>
      </c>
      <c r="I179" s="19">
        <v>12</v>
      </c>
      <c r="J179" s="19">
        <v>2014</v>
      </c>
      <c r="K179" s="27">
        <f t="shared" si="8"/>
        <v>41990</v>
      </c>
      <c r="L179" s="50">
        <v>0.43402777777777773</v>
      </c>
      <c r="M179" s="29">
        <v>0.4513888888888889</v>
      </c>
      <c r="N179" s="94">
        <f t="shared" si="6"/>
        <v>1.736111111111116E-2</v>
      </c>
      <c r="O179" s="19"/>
    </row>
    <row r="180" spans="1:15" ht="18.75" customHeight="1">
      <c r="A180" s="110">
        <v>170</v>
      </c>
      <c r="B180" s="109"/>
      <c r="C180" s="24" t="str">
        <f>VLOOKUP($E180,'[1]DS HSSV 2013-14'!$B$2:$I$5181,2,0)</f>
        <v>Đào Tuấn</v>
      </c>
      <c r="D180" s="23" t="str">
        <f>VLOOKUP($E180,'[1]DS HSSV 2013-14'!$B$2:$I$5181,3,0)</f>
        <v>Huy</v>
      </c>
      <c r="E180" s="19" t="s">
        <v>526</v>
      </c>
      <c r="F180" s="28" t="str">
        <f>VLOOKUP($E180,'[1]DS HSSV 2013-14'!$B$2:$I$5181,5,0)</f>
        <v>13CĐ-Đ4</v>
      </c>
      <c r="G180" s="81">
        <v>14</v>
      </c>
      <c r="H180" s="19">
        <v>17</v>
      </c>
      <c r="I180" s="19">
        <v>12</v>
      </c>
      <c r="J180" s="19">
        <v>2014</v>
      </c>
      <c r="K180" s="27">
        <f t="shared" si="8"/>
        <v>41990</v>
      </c>
      <c r="L180" s="29">
        <v>0.4513888888888889</v>
      </c>
      <c r="M180" s="29">
        <v>0.45833333333333331</v>
      </c>
      <c r="N180" s="94">
        <f t="shared" si="6"/>
        <v>6.9444444444444198E-3</v>
      </c>
      <c r="O180" s="19"/>
    </row>
    <row r="181" spans="1:15" ht="18.75" customHeight="1">
      <c r="A181" s="19">
        <v>171</v>
      </c>
      <c r="B181" s="34"/>
      <c r="C181" s="24" t="str">
        <f>VLOOKUP($E181,'[1]DS HSSV 2013-14'!$B$2:$I$5181,2,0)</f>
        <v>Đặng Văn</v>
      </c>
      <c r="D181" s="23" t="str">
        <f>VLOOKUP($E181,'[1]DS HSSV 2013-14'!$B$2:$I$5181,3,0)</f>
        <v>Quang</v>
      </c>
      <c r="E181" s="19" t="s">
        <v>761</v>
      </c>
      <c r="F181" s="28" t="str">
        <f>VLOOKUP($E181,'[1]DS HSSV 2013-14'!$B$2:$I$5181,5,0)</f>
        <v>13CĐ-CK6</v>
      </c>
      <c r="G181" s="81">
        <v>11</v>
      </c>
      <c r="H181" s="19">
        <v>17</v>
      </c>
      <c r="I181" s="19">
        <v>12</v>
      </c>
      <c r="J181" s="19">
        <v>2014</v>
      </c>
      <c r="K181" s="27">
        <f t="shared" si="8"/>
        <v>41990</v>
      </c>
      <c r="L181" s="29">
        <v>0.34722222222222227</v>
      </c>
      <c r="M181" s="29">
        <v>0.46527777777777773</v>
      </c>
      <c r="N181" s="94">
        <f t="shared" si="6"/>
        <v>0.11805555555555547</v>
      </c>
      <c r="O181" s="19"/>
    </row>
    <row r="182" spans="1:15" ht="15.75" customHeight="1">
      <c r="A182" s="110">
        <v>172</v>
      </c>
      <c r="B182" s="109"/>
      <c r="C182" s="24" t="str">
        <f>VLOOKUP($E182,'[1]DS HSSV 2013-14'!$B$2:$I$5181,2,0)</f>
        <v xml:space="preserve">Nguyễn Minh  </v>
      </c>
      <c r="D182" s="23" t="str">
        <f>VLOOKUP($E182,'[1]DS HSSV 2013-14'!$B$2:$I$5181,3,0)</f>
        <v>Đạo</v>
      </c>
      <c r="E182" s="79" t="s">
        <v>556</v>
      </c>
      <c r="F182" s="28" t="str">
        <f>VLOOKUP($E182,'[1]DS HSSV 2013-14'!$B$2:$I$5181,5,0)</f>
        <v>14CĐ-Ô4</v>
      </c>
      <c r="G182" s="81">
        <v>4</v>
      </c>
      <c r="H182" s="19">
        <v>17</v>
      </c>
      <c r="I182" s="19">
        <v>12</v>
      </c>
      <c r="J182" s="19">
        <v>2014</v>
      </c>
      <c r="K182" s="27">
        <f t="shared" si="8"/>
        <v>41990</v>
      </c>
      <c r="L182" s="29">
        <v>0.46180555555555558</v>
      </c>
      <c r="M182" s="29">
        <v>0.47222222222222227</v>
      </c>
      <c r="N182" s="94">
        <f t="shared" si="6"/>
        <v>1.0416666666666685E-2</v>
      </c>
      <c r="O182" s="19"/>
    </row>
    <row r="183" spans="1:15" ht="15.75" customHeight="1">
      <c r="A183" s="19">
        <v>173</v>
      </c>
      <c r="B183" s="34"/>
      <c r="C183" s="24" t="str">
        <f>VLOOKUP($E183,'[1]DS HSSV 2013-14'!$B$2:$I$5181,2,0)</f>
        <v>Đặng Thế</v>
      </c>
      <c r="D183" s="23" t="str">
        <f>VLOOKUP($E183,'[1]DS HSSV 2013-14'!$B$2:$I$5181,3,0)</f>
        <v>Anh</v>
      </c>
      <c r="E183" s="19" t="s">
        <v>744</v>
      </c>
      <c r="F183" s="28" t="str">
        <f>VLOOKUP($E183,'[1]DS HSSV 2013-14'!$B$2:$I$5181,5,0)</f>
        <v>13CĐ-Đ4</v>
      </c>
      <c r="G183" s="81">
        <v>4</v>
      </c>
      <c r="H183" s="19">
        <v>17</v>
      </c>
      <c r="I183" s="19">
        <v>12</v>
      </c>
      <c r="J183" s="19">
        <v>2014</v>
      </c>
      <c r="K183" s="27">
        <f t="shared" si="8"/>
        <v>41990</v>
      </c>
      <c r="L183" s="29">
        <v>0.47222222222222227</v>
      </c>
      <c r="M183" s="29">
        <v>0.48958333333333331</v>
      </c>
      <c r="N183" s="94">
        <f t="shared" si="6"/>
        <v>1.7361111111111049E-2</v>
      </c>
      <c r="O183" s="19"/>
    </row>
    <row r="184" spans="1:15" ht="15.75" customHeight="1">
      <c r="A184" s="110">
        <v>174</v>
      </c>
      <c r="B184" s="109"/>
      <c r="C184" s="24" t="str">
        <f>VLOOKUP($E184,'[1]DS HSSV 2013-14'!$B$2:$I$5181,2,0)</f>
        <v>Trần Tuấn</v>
      </c>
      <c r="D184" s="23" t="str">
        <f>VLOOKUP($E184,'[1]DS HSSV 2013-14'!$B$2:$I$5181,3,0)</f>
        <v>Viên</v>
      </c>
      <c r="E184" s="19" t="s">
        <v>405</v>
      </c>
      <c r="F184" s="28" t="str">
        <f>VLOOKUP($E184,'[1]DS HSSV 2013-14'!$B$2:$I$5181,5,0)</f>
        <v>13CĐ-Đ4</v>
      </c>
      <c r="G184" s="81">
        <v>5</v>
      </c>
      <c r="H184" s="19">
        <v>17</v>
      </c>
      <c r="I184" s="19">
        <v>12</v>
      </c>
      <c r="J184" s="19">
        <v>2014</v>
      </c>
      <c r="K184" s="27">
        <f t="shared" si="8"/>
        <v>41990</v>
      </c>
      <c r="L184" s="29">
        <v>0.47222222222222227</v>
      </c>
      <c r="M184" s="29">
        <v>0.4826388888888889</v>
      </c>
      <c r="N184" s="94">
        <f t="shared" si="6"/>
        <v>1.041666666666663E-2</v>
      </c>
      <c r="O184" s="19"/>
    </row>
    <row r="185" spans="1:15" ht="31.5" customHeight="1">
      <c r="A185" s="19">
        <v>175</v>
      </c>
      <c r="B185" s="34"/>
      <c r="C185" s="24" t="str">
        <f>VLOOKUP($E185,'[1]DS HSSV 2013-14'!$B$2:$I$5181,2,0)</f>
        <v xml:space="preserve">Nguyễn Ngọc  </v>
      </c>
      <c r="D185" s="23" t="str">
        <f>VLOOKUP($E185,'[1]DS HSSV 2013-14'!$B$2:$I$5181,3,0)</f>
        <v>Hải</v>
      </c>
      <c r="E185" s="79" t="s">
        <v>499</v>
      </c>
      <c r="F185" s="28" t="str">
        <f>VLOOKUP($E185,'[1]DS HSSV 2013-14'!$B$2:$I$5181,5,0)</f>
        <v>14CĐ-Ô4</v>
      </c>
      <c r="G185" s="85">
        <v>14</v>
      </c>
      <c r="H185" s="19">
        <v>17</v>
      </c>
      <c r="I185" s="19">
        <v>12</v>
      </c>
      <c r="J185" s="19">
        <v>2014</v>
      </c>
      <c r="K185" s="27">
        <f t="shared" si="8"/>
        <v>41990</v>
      </c>
      <c r="L185" s="29">
        <v>0.47916666666666669</v>
      </c>
      <c r="M185" s="29">
        <v>0.49652777777777773</v>
      </c>
      <c r="N185" s="94">
        <f t="shared" si="6"/>
        <v>1.7361111111111049E-2</v>
      </c>
      <c r="O185" s="19"/>
    </row>
    <row r="186" spans="1:15" ht="15.75" customHeight="1">
      <c r="A186" s="110">
        <v>176</v>
      </c>
      <c r="B186" s="109"/>
      <c r="C186" s="24" t="str">
        <f>VLOOKUP($E186,'[1]DS HSSV 2013-14'!$B$2:$I$5181,2,0)</f>
        <v>Nguyễn Tài</v>
      </c>
      <c r="D186" s="23" t="str">
        <f>VLOOKUP($E186,'[1]DS HSSV 2013-14'!$B$2:$I$5181,3,0)</f>
        <v>Lợi</v>
      </c>
      <c r="E186" s="19" t="s">
        <v>425</v>
      </c>
      <c r="F186" s="28" t="str">
        <f>VLOOKUP($E186,'[1]DS HSSV 2013-14'!$B$2:$I$5181,5,0)</f>
        <v>12CĐ-ĐT3</v>
      </c>
      <c r="G186" s="81">
        <v>12</v>
      </c>
      <c r="H186" s="19">
        <v>17</v>
      </c>
      <c r="I186" s="19">
        <v>12</v>
      </c>
      <c r="J186" s="19">
        <v>2014</v>
      </c>
      <c r="K186" s="27">
        <f t="shared" si="8"/>
        <v>41990</v>
      </c>
      <c r="L186" s="29">
        <v>0.48958333333333331</v>
      </c>
      <c r="M186" s="29">
        <v>0.56597222222222221</v>
      </c>
      <c r="N186" s="94">
        <f t="shared" si="6"/>
        <v>7.6388888888888895E-2</v>
      </c>
      <c r="O186" s="19"/>
    </row>
    <row r="187" spans="1:15" ht="15.75" customHeight="1">
      <c r="A187" s="19">
        <v>177</v>
      </c>
      <c r="B187" s="34"/>
      <c r="C187" s="24" t="str">
        <f>VLOOKUP($E187,'[1]DS HSSV 2013-14'!$B$2:$I$5181,2,0)</f>
        <v>Nguyễn Anh</v>
      </c>
      <c r="D187" s="23" t="str">
        <f>VLOOKUP($E187,'[1]DS HSSV 2013-14'!$B$2:$I$5181,3,0)</f>
        <v>Phương</v>
      </c>
      <c r="E187" s="19" t="s">
        <v>706</v>
      </c>
      <c r="F187" s="28" t="str">
        <f>VLOOKUP($E187,'[1]DS HSSV 2013-14'!$B$2:$I$5181,5,0)</f>
        <v>13TC-MT</v>
      </c>
      <c r="G187" s="81">
        <v>18</v>
      </c>
      <c r="H187" s="19">
        <v>17</v>
      </c>
      <c r="I187" s="19">
        <v>12</v>
      </c>
      <c r="J187" s="19">
        <v>2014</v>
      </c>
      <c r="K187" s="27">
        <f t="shared" si="8"/>
        <v>41990</v>
      </c>
      <c r="L187" s="29">
        <v>0.49305555555555558</v>
      </c>
      <c r="M187" s="29">
        <v>0.63888888888888895</v>
      </c>
      <c r="N187" s="94">
        <f t="shared" si="6"/>
        <v>0.14583333333333337</v>
      </c>
      <c r="O187" s="19"/>
    </row>
    <row r="188" spans="1:15" ht="15.75" customHeight="1">
      <c r="A188" s="110">
        <v>178</v>
      </c>
      <c r="B188" s="109"/>
      <c r="C188" s="24" t="str">
        <f>VLOOKUP($E188,'[1]DS HSSV 2013-14'!$B$2:$I$5181,2,0)</f>
        <v>Huỳnh Thị Thanh</v>
      </c>
      <c r="D188" s="23" t="str">
        <f>VLOOKUP($E188,'[1]DS HSSV 2013-14'!$B$2:$I$5181,3,0)</f>
        <v>Tuyền</v>
      </c>
      <c r="E188" s="19" t="s">
        <v>151</v>
      </c>
      <c r="F188" s="28" t="str">
        <f>VLOOKUP($E188,'[1]DS HSSV 2013-14'!$B$2:$I$5181,5,0)</f>
        <v>13TC-MT</v>
      </c>
      <c r="G188" s="81">
        <v>16</v>
      </c>
      <c r="H188" s="19">
        <v>17</v>
      </c>
      <c r="I188" s="19">
        <v>12</v>
      </c>
      <c r="J188" s="19">
        <v>2014</v>
      </c>
      <c r="K188" s="27">
        <f t="shared" si="8"/>
        <v>41990</v>
      </c>
      <c r="L188" s="29">
        <v>0.5</v>
      </c>
      <c r="M188" s="29">
        <v>0.51388888888888895</v>
      </c>
      <c r="N188" s="94">
        <f t="shared" si="6"/>
        <v>1.3888888888888951E-2</v>
      </c>
      <c r="O188" s="19"/>
    </row>
    <row r="189" spans="1:15" ht="15.75" customHeight="1">
      <c r="A189" s="19">
        <v>179</v>
      </c>
      <c r="B189" s="34"/>
      <c r="C189" s="24" t="str">
        <f>VLOOKUP($E189,'[1]DS HSSV 2013-14'!$B$2:$I$5181,2,0)</f>
        <v>Nguyễn Thành</v>
      </c>
      <c r="D189" s="23" t="str">
        <f>VLOOKUP($E189,'[1]DS HSSV 2013-14'!$B$2:$I$5181,3,0)</f>
        <v>Trung</v>
      </c>
      <c r="E189" s="93" t="s">
        <v>277</v>
      </c>
      <c r="F189" s="28" t="str">
        <f>VLOOKUP($E189,'[1]DS HSSV 2013-14'!$B$2:$I$5181,5,0)</f>
        <v>13CĐ-Ô4</v>
      </c>
      <c r="G189" s="81">
        <v>2</v>
      </c>
      <c r="H189" s="19">
        <v>17</v>
      </c>
      <c r="I189" s="19">
        <v>12</v>
      </c>
      <c r="J189" s="19">
        <v>2014</v>
      </c>
      <c r="K189" s="27">
        <f t="shared" si="8"/>
        <v>41990</v>
      </c>
      <c r="L189" s="29">
        <v>0.52083333333333337</v>
      </c>
      <c r="M189" s="29">
        <v>0.55902777777777779</v>
      </c>
      <c r="N189" s="94">
        <f t="shared" si="6"/>
        <v>3.819444444444442E-2</v>
      </c>
      <c r="O189" s="19"/>
    </row>
    <row r="190" spans="1:15" ht="15.75" customHeight="1">
      <c r="A190" s="110">
        <v>180</v>
      </c>
      <c r="B190" s="109"/>
      <c r="C190" s="24" t="str">
        <f>VLOOKUP($E190,'[1]DS HSSV 2013-14'!$B$2:$I$5181,2,0)</f>
        <v>Trịnh Thị</v>
      </c>
      <c r="D190" s="23" t="str">
        <f>VLOOKUP($E190,'[1]DS HSSV 2013-14'!$B$2:$I$5181,3,0)</f>
        <v>Nhung</v>
      </c>
      <c r="E190" s="93" t="s">
        <v>118</v>
      </c>
      <c r="F190" s="28" t="str">
        <f>VLOOKUP($E190,'[1]DS HSSV 2013-14'!$B$2:$I$5181,5,0)</f>
        <v>12CĐ-M</v>
      </c>
      <c r="G190" s="81">
        <v>4</v>
      </c>
      <c r="H190" s="19">
        <v>17</v>
      </c>
      <c r="I190" s="19">
        <v>12</v>
      </c>
      <c r="J190" s="19">
        <v>2014</v>
      </c>
      <c r="K190" s="27">
        <f t="shared" si="8"/>
        <v>41990</v>
      </c>
      <c r="L190" s="29">
        <v>0.52430555555555558</v>
      </c>
      <c r="M190" s="29">
        <v>0.53472222222222221</v>
      </c>
      <c r="N190" s="94">
        <f t="shared" si="6"/>
        <v>1.041666666666663E-2</v>
      </c>
      <c r="O190" s="19"/>
    </row>
    <row r="191" spans="1:15" ht="31.5" customHeight="1">
      <c r="A191" s="19">
        <v>181</v>
      </c>
      <c r="B191" s="34"/>
      <c r="C191" s="24" t="str">
        <f>VLOOKUP($E191,'[1]DS HSSV 2013-14'!$B$2:$I$5181,2,0)</f>
        <v>Nguyễn Thị</v>
      </c>
      <c r="D191" s="23" t="str">
        <f>VLOOKUP($E191,'[1]DS HSSV 2013-14'!$B$2:$I$5181,3,0)</f>
        <v>Linh</v>
      </c>
      <c r="E191" s="93" t="s">
        <v>732</v>
      </c>
      <c r="F191" s="28" t="str">
        <f>VLOOKUP($E191,'[1]DS HSSV 2013-14'!$B$2:$I$5181,5,0)</f>
        <v>12CĐ-M</v>
      </c>
      <c r="G191" s="81">
        <v>14</v>
      </c>
      <c r="H191" s="19">
        <v>17</v>
      </c>
      <c r="I191" s="19">
        <v>12</v>
      </c>
      <c r="J191" s="19">
        <v>2014</v>
      </c>
      <c r="K191" s="27">
        <f t="shared" si="8"/>
        <v>41990</v>
      </c>
      <c r="L191" s="50">
        <v>0.52777777777777779</v>
      </c>
      <c r="M191" s="29">
        <v>0.55208333333333337</v>
      </c>
      <c r="N191" s="94">
        <f t="shared" si="6"/>
        <v>2.430555555555558E-2</v>
      </c>
      <c r="O191" s="19"/>
    </row>
    <row r="192" spans="1:15" ht="15.75" customHeight="1">
      <c r="A192" s="110">
        <v>182</v>
      </c>
      <c r="B192" s="109"/>
      <c r="C192" s="24" t="str">
        <f>VLOOKUP($E192,'[1]DS HSSV 2013-14'!$B$2:$I$5181,2,0)</f>
        <v>Nguyễn Thị Thúy</v>
      </c>
      <c r="D192" s="23" t="str">
        <f>VLOOKUP($E192,'[1]DS HSSV 2013-14'!$B$2:$I$5181,3,0)</f>
        <v>Nga</v>
      </c>
      <c r="E192" s="93" t="s">
        <v>250</v>
      </c>
      <c r="F192" s="28" t="str">
        <f>VLOOKUP($E192,'[1]DS HSSV 2013-14'!$B$2:$I$5181,5,0)</f>
        <v>12CĐ-M</v>
      </c>
      <c r="G192" s="81">
        <v>3</v>
      </c>
      <c r="H192" s="19">
        <v>17</v>
      </c>
      <c r="I192" s="19">
        <v>12</v>
      </c>
      <c r="J192" s="19">
        <v>2014</v>
      </c>
      <c r="K192" s="27">
        <f t="shared" si="8"/>
        <v>41990</v>
      </c>
      <c r="L192" s="50">
        <v>0.52777777777777779</v>
      </c>
      <c r="M192" s="29">
        <v>0.55208333333333337</v>
      </c>
      <c r="N192" s="94">
        <f t="shared" si="6"/>
        <v>2.430555555555558E-2</v>
      </c>
      <c r="O192" s="19"/>
    </row>
    <row r="193" spans="1:16" ht="31.5" customHeight="1">
      <c r="A193" s="19">
        <v>183</v>
      </c>
      <c r="B193" s="34"/>
      <c r="C193" s="24" t="str">
        <f>VLOOKUP($E193,'[1]DS HSSV 2013-14'!$B$2:$I$5181,2,0)</f>
        <v xml:space="preserve">Trần Văn  </v>
      </c>
      <c r="D193" s="23" t="str">
        <f>VLOOKUP($E193,'[1]DS HSSV 2013-14'!$B$2:$I$5181,3,0)</f>
        <v>Quý</v>
      </c>
      <c r="E193" s="93" t="s">
        <v>477</v>
      </c>
      <c r="F193" s="28" t="str">
        <f>VLOOKUP($E193,'[1]DS HSSV 2013-14'!$B$2:$I$5181,5,0)</f>
        <v>12CĐ-ĐT2</v>
      </c>
      <c r="G193" s="81">
        <v>4</v>
      </c>
      <c r="H193" s="19">
        <v>17</v>
      </c>
      <c r="I193" s="19">
        <v>12</v>
      </c>
      <c r="J193" s="19">
        <v>2014</v>
      </c>
      <c r="K193" s="27">
        <f t="shared" si="8"/>
        <v>41990</v>
      </c>
      <c r="L193" s="29">
        <v>0.55902777777777779</v>
      </c>
      <c r="M193" s="29">
        <v>0.56944444444444442</v>
      </c>
      <c r="N193" s="94">
        <f t="shared" si="6"/>
        <v>1.041666666666663E-2</v>
      </c>
      <c r="O193" s="19"/>
    </row>
    <row r="194" spans="1:16" ht="15.75" customHeight="1">
      <c r="A194" s="110">
        <v>184</v>
      </c>
      <c r="B194" s="109"/>
      <c r="C194" s="24" t="str">
        <f>VLOOKUP($E194,'[1]DS HSSV 2013-14'!$B$2:$I$5181,2,0)</f>
        <v>Lê Văn</v>
      </c>
      <c r="D194" s="23" t="str">
        <f>VLOOKUP($E194,'[1]DS HSSV 2013-14'!$B$2:$I$5181,3,0)</f>
        <v>Phước</v>
      </c>
      <c r="E194" s="93" t="s">
        <v>341</v>
      </c>
      <c r="F194" s="28" t="str">
        <f>VLOOKUP($E194,'[1]DS HSSV 2013-14'!$B$2:$I$5181,5,0)</f>
        <v>12CĐ-ĐT2</v>
      </c>
      <c r="G194" s="81">
        <v>5</v>
      </c>
      <c r="H194" s="19">
        <v>17</v>
      </c>
      <c r="I194" s="19">
        <v>12</v>
      </c>
      <c r="J194" s="19">
        <v>2014</v>
      </c>
      <c r="K194" s="27">
        <f t="shared" si="8"/>
        <v>41990</v>
      </c>
      <c r="L194" s="29">
        <v>0.55902777777777779</v>
      </c>
      <c r="M194" s="29">
        <v>0.56944444444444442</v>
      </c>
      <c r="N194" s="94">
        <f t="shared" si="6"/>
        <v>1.041666666666663E-2</v>
      </c>
      <c r="O194" s="19"/>
    </row>
    <row r="195" spans="1:16" ht="15.75" customHeight="1">
      <c r="A195" s="19">
        <v>185</v>
      </c>
      <c r="B195" s="34"/>
      <c r="C195" s="24" t="str">
        <f>VLOOKUP($E195,'[1]DS HSSV 2013-14'!$B$2:$I$5181,2,0)</f>
        <v xml:space="preserve">Nguyễn Văn  </v>
      </c>
      <c r="D195" s="23" t="str">
        <f>VLOOKUP($E195,'[1]DS HSSV 2013-14'!$B$2:$I$5181,3,0)</f>
        <v>Thành</v>
      </c>
      <c r="E195" s="93" t="s">
        <v>741</v>
      </c>
      <c r="F195" s="28" t="str">
        <f>VLOOKUP($E195,'[1]DS HSSV 2013-14'!$B$2:$I$5181,5,0)</f>
        <v>12CĐ-Đ2</v>
      </c>
      <c r="G195" s="81">
        <v>14</v>
      </c>
      <c r="H195" s="19">
        <v>17</v>
      </c>
      <c r="I195" s="19">
        <v>12</v>
      </c>
      <c r="J195" s="19">
        <v>2014</v>
      </c>
      <c r="K195" s="27">
        <f t="shared" si="8"/>
        <v>41990</v>
      </c>
      <c r="L195" s="29">
        <v>0.60486111111111118</v>
      </c>
      <c r="M195" s="29">
        <v>0.61249999999999993</v>
      </c>
      <c r="N195" s="94">
        <f t="shared" si="6"/>
        <v>7.6388888888887507E-3</v>
      </c>
      <c r="O195" s="19"/>
    </row>
    <row r="196" spans="1:16" ht="15.75" customHeight="1">
      <c r="A196" s="110">
        <v>186</v>
      </c>
      <c r="B196" s="109"/>
      <c r="C196" s="24" t="str">
        <f>VLOOKUP($E196,'[1]DS HSSV 2013-14'!$B$2:$I$5181,2,0)</f>
        <v>Nguyễn Văn</v>
      </c>
      <c r="D196" s="23" t="str">
        <f>VLOOKUP($E196,'[1]DS HSSV 2013-14'!$B$2:$I$5181,3,0)</f>
        <v>Mạnh</v>
      </c>
      <c r="E196" s="93" t="s">
        <v>311</v>
      </c>
      <c r="F196" s="28" t="str">
        <f>VLOOKUP($E196,'[1]DS HSSV 2013-14'!$B$2:$I$5181,5,0)</f>
        <v>13CĐ-CK3</v>
      </c>
      <c r="G196" s="81">
        <v>14</v>
      </c>
      <c r="H196" s="19">
        <v>17</v>
      </c>
      <c r="I196" s="19">
        <v>12</v>
      </c>
      <c r="J196" s="19">
        <v>2014</v>
      </c>
      <c r="K196" s="27">
        <f t="shared" si="8"/>
        <v>41990</v>
      </c>
      <c r="L196" s="29">
        <v>0.65972222222222221</v>
      </c>
      <c r="M196" s="29">
        <v>0.70833333333333337</v>
      </c>
      <c r="N196" s="94">
        <f t="shared" si="6"/>
        <v>4.861111111111116E-2</v>
      </c>
      <c r="O196" s="19"/>
    </row>
    <row r="197" spans="1:16" ht="15.75" customHeight="1">
      <c r="A197" s="19">
        <v>187</v>
      </c>
      <c r="B197" s="34"/>
      <c r="C197" s="24" t="str">
        <f>VLOOKUP($E197,'[1]DS HSSV 2013-14'!$B$2:$I$5181,2,0)</f>
        <v>Trần Văn</v>
      </c>
      <c r="D197" s="23" t="str">
        <f>VLOOKUP($E197,'[1]DS HSSV 2013-14'!$B$2:$I$5181,3,0)</f>
        <v>Dũng</v>
      </c>
      <c r="E197" s="19" t="s">
        <v>525</v>
      </c>
      <c r="F197" s="28" t="str">
        <f>VLOOKUP($E197,'[1]DS HSSV 2013-14'!$B$2:$I$5181,5,0)</f>
        <v>13CĐ-TP3</v>
      </c>
      <c r="G197" s="81">
        <v>11</v>
      </c>
      <c r="H197" s="19">
        <v>18</v>
      </c>
      <c r="I197" s="19">
        <v>12</v>
      </c>
      <c r="J197" s="19">
        <v>2014</v>
      </c>
      <c r="K197" s="27">
        <f t="shared" si="8"/>
        <v>41991</v>
      </c>
      <c r="L197" s="29">
        <v>0.35416666666666669</v>
      </c>
      <c r="M197" s="29">
        <v>0.4513888888888889</v>
      </c>
      <c r="N197" s="94">
        <f t="shared" si="6"/>
        <v>9.722222222222221E-2</v>
      </c>
      <c r="O197" s="19"/>
    </row>
    <row r="198" spans="1:16" ht="15.75" customHeight="1">
      <c r="A198" s="110">
        <v>188</v>
      </c>
      <c r="B198" s="109"/>
      <c r="C198" s="24" t="str">
        <f>VLOOKUP($E198,'[1]DS HSSV 2013-14'!$B$2:$I$5181,2,0)</f>
        <v>Trần Văn Đại</v>
      </c>
      <c r="D198" s="23" t="str">
        <f>VLOOKUP($E198,'[1]DS HSSV 2013-14'!$B$2:$I$5181,3,0)</f>
        <v>Việt</v>
      </c>
      <c r="E198" s="19" t="s">
        <v>710</v>
      </c>
      <c r="F198" s="28" t="str">
        <f>VLOOKUP($E198,'[1]DS HSSV 2013-14'!$B$2:$I$5181,5,0)</f>
        <v>13CĐ-CK4</v>
      </c>
      <c r="G198" s="19">
        <v>14</v>
      </c>
      <c r="H198" s="19">
        <v>18</v>
      </c>
      <c r="I198" s="19">
        <v>12</v>
      </c>
      <c r="J198" s="19">
        <v>2014</v>
      </c>
      <c r="K198" s="27">
        <f t="shared" si="8"/>
        <v>41991</v>
      </c>
      <c r="L198" s="29">
        <v>0.3923611111111111</v>
      </c>
      <c r="M198" s="29">
        <v>0.4548611111111111</v>
      </c>
      <c r="N198" s="94">
        <f t="shared" si="6"/>
        <v>6.25E-2</v>
      </c>
      <c r="O198" s="19"/>
    </row>
    <row r="199" spans="1:16" ht="15.75" customHeight="1">
      <c r="A199" s="19">
        <v>189</v>
      </c>
      <c r="B199" s="34"/>
      <c r="C199" s="24" t="str">
        <f>VLOOKUP($E199,'[1]DS HSSV 2013-14'!$B$2:$I$5181,2,0)</f>
        <v>Lê Thị Minh</v>
      </c>
      <c r="D199" s="23" t="str">
        <f>VLOOKUP($E199,'[1]DS HSSV 2013-14'!$B$2:$I$5181,3,0)</f>
        <v>Gương</v>
      </c>
      <c r="E199" s="19" t="s">
        <v>339</v>
      </c>
      <c r="F199" s="28" t="str">
        <f>VLOOKUP($E199,'[1]DS HSSV 2013-14'!$B$2:$I$5181,5,0)</f>
        <v>12CĐ-M</v>
      </c>
      <c r="G199" s="81">
        <v>4</v>
      </c>
      <c r="H199" s="19">
        <v>18</v>
      </c>
      <c r="I199" s="19">
        <v>12</v>
      </c>
      <c r="J199" s="19">
        <v>2014</v>
      </c>
      <c r="K199" s="27">
        <f t="shared" si="8"/>
        <v>41991</v>
      </c>
      <c r="L199" s="29">
        <v>0.3923611111111111</v>
      </c>
      <c r="M199" s="29">
        <v>0.43402777777777773</v>
      </c>
      <c r="N199" s="94">
        <f t="shared" si="6"/>
        <v>4.166666666666663E-2</v>
      </c>
      <c r="O199" s="19"/>
    </row>
    <row r="200" spans="1:16" ht="15.75" customHeight="1">
      <c r="A200" s="110">
        <v>190</v>
      </c>
      <c r="B200" s="109"/>
      <c r="C200" s="24" t="str">
        <f>VLOOKUP($E200,'[1]DS HSSV 2013-14'!$B$2:$I$5181,2,0)</f>
        <v>Nguyễn Thị</v>
      </c>
      <c r="D200" s="23" t="str">
        <f>VLOOKUP($E200,'[1]DS HSSV 2013-14'!$B$2:$I$5181,3,0)</f>
        <v>Linh</v>
      </c>
      <c r="E200" s="19" t="s">
        <v>732</v>
      </c>
      <c r="F200" s="28" t="str">
        <f>VLOOKUP($E200,'[1]DS HSSV 2013-14'!$B$2:$I$5181,5,0)</f>
        <v>12CĐ-M</v>
      </c>
      <c r="G200" s="81">
        <v>13</v>
      </c>
      <c r="H200" s="19">
        <v>18</v>
      </c>
      <c r="I200" s="19">
        <v>12</v>
      </c>
      <c r="J200" s="19">
        <v>2014</v>
      </c>
      <c r="K200" s="27">
        <f t="shared" si="8"/>
        <v>41991</v>
      </c>
      <c r="L200" s="29">
        <v>0.39930555555555558</v>
      </c>
      <c r="M200" s="29">
        <v>0.43402777777777773</v>
      </c>
      <c r="N200" s="94">
        <f t="shared" si="6"/>
        <v>3.4722222222222154E-2</v>
      </c>
      <c r="O200" s="19"/>
    </row>
    <row r="201" spans="1:16" ht="15.75" customHeight="1">
      <c r="A201" s="19">
        <v>191</v>
      </c>
      <c r="B201" s="34"/>
      <c r="C201" s="24" t="str">
        <f>VLOOKUP($E201,'[1]DS HSSV 2013-14'!$B$2:$I$5181,2,0)</f>
        <v>Phan Thị</v>
      </c>
      <c r="D201" s="23" t="str">
        <f>VLOOKUP($E201,'[1]DS HSSV 2013-14'!$B$2:$I$5181,3,0)</f>
        <v>Hết</v>
      </c>
      <c r="E201" s="93" t="s">
        <v>104</v>
      </c>
      <c r="F201" s="28" t="str">
        <f>VLOOKUP($E201,'[1]DS HSSV 2013-14'!$B$2:$I$5181,5,0)</f>
        <v>13CĐ-NL1</v>
      </c>
      <c r="G201" s="81">
        <v>3</v>
      </c>
      <c r="H201" s="19">
        <v>18</v>
      </c>
      <c r="I201" s="19">
        <v>12</v>
      </c>
      <c r="J201" s="19">
        <v>2014</v>
      </c>
      <c r="K201" s="27">
        <f t="shared" si="8"/>
        <v>41991</v>
      </c>
      <c r="L201" s="29">
        <v>0.4201388888888889</v>
      </c>
      <c r="M201" s="29">
        <v>0.51388888888888895</v>
      </c>
      <c r="N201" s="94">
        <f t="shared" si="6"/>
        <v>9.3750000000000056E-2</v>
      </c>
      <c r="O201" s="19"/>
    </row>
    <row r="202" spans="1:16" ht="18.75" customHeight="1">
      <c r="A202" s="110">
        <v>192</v>
      </c>
      <c r="B202" s="109"/>
      <c r="C202" s="24" t="s">
        <v>354</v>
      </c>
      <c r="D202" s="23" t="s">
        <v>412</v>
      </c>
      <c r="E202" s="54" t="s">
        <v>488</v>
      </c>
      <c r="F202" s="28" t="s">
        <v>59</v>
      </c>
      <c r="G202" s="83">
        <v>5</v>
      </c>
      <c r="H202" s="19">
        <v>18</v>
      </c>
      <c r="I202" s="19">
        <v>12</v>
      </c>
      <c r="J202" s="19">
        <v>2014</v>
      </c>
      <c r="K202" s="27">
        <f t="shared" si="8"/>
        <v>41991</v>
      </c>
      <c r="L202" s="29">
        <v>0.42708333333333331</v>
      </c>
      <c r="M202" s="29">
        <v>0.51388888888888895</v>
      </c>
      <c r="N202" s="94">
        <f t="shared" si="6"/>
        <v>8.6805555555555636E-2</v>
      </c>
      <c r="O202" s="19"/>
    </row>
    <row r="203" spans="1:16" ht="15.75" customHeight="1">
      <c r="A203" s="19">
        <v>193</v>
      </c>
      <c r="B203" s="34"/>
      <c r="C203" s="24" t="str">
        <f>VLOOKUP($E203,'[1]DS HSSV 2013-14'!$B$2:$I$5181,2,0)</f>
        <v>Hoàng Trung</v>
      </c>
      <c r="D203" s="23" t="str">
        <f>VLOOKUP($E203,'[1]DS HSSV 2013-14'!$B$2:$I$5181,3,0)</f>
        <v>Hiếu</v>
      </c>
      <c r="E203" s="93" t="s">
        <v>760</v>
      </c>
      <c r="F203" s="28" t="str">
        <f>VLOOKUP($E203,'[1]DS HSSV 2013-14'!$B$2:$I$5181,5,0)</f>
        <v>13CĐ-NL1</v>
      </c>
      <c r="G203" s="81">
        <v>3</v>
      </c>
      <c r="H203" s="19">
        <v>18</v>
      </c>
      <c r="I203" s="19">
        <v>12</v>
      </c>
      <c r="J203" s="19">
        <v>2014</v>
      </c>
      <c r="K203" s="27" t="e">
        <f>DATE(K2071I205,I203,H203)</f>
        <v>#NAME?</v>
      </c>
      <c r="L203" s="29">
        <v>0.44444444444444442</v>
      </c>
      <c r="M203" s="29">
        <v>0.51388888888888895</v>
      </c>
      <c r="N203" s="94">
        <f t="shared" ref="N203:N266" si="9">M203-L203</f>
        <v>6.9444444444444531E-2</v>
      </c>
      <c r="O203" s="19"/>
      <c r="P203" s="97" t="s">
        <v>759</v>
      </c>
    </row>
    <row r="204" spans="1:16" ht="31.5" customHeight="1">
      <c r="A204" s="110">
        <v>194</v>
      </c>
      <c r="B204" s="109"/>
      <c r="C204" s="24" t="str">
        <f>VLOOKUP($E204,'[1]DS HSSV 2013-14'!$B$2:$I$5181,2,0)</f>
        <v>Trần Đăng Bích</v>
      </c>
      <c r="D204" s="23" t="str">
        <f>VLOOKUP($E204,'[1]DS HSSV 2013-14'!$B$2:$I$5181,3,0)</f>
        <v>Thanh</v>
      </c>
      <c r="E204" s="93" t="s">
        <v>439</v>
      </c>
      <c r="F204" s="28" t="str">
        <f>VLOOKUP($E204,'[1]DS HSSV 2013-14'!$B$2:$I$5181,5,0)</f>
        <v>13CĐ-M</v>
      </c>
      <c r="G204" s="81">
        <v>11</v>
      </c>
      <c r="H204" s="19">
        <v>18</v>
      </c>
      <c r="I204" s="19">
        <v>12</v>
      </c>
      <c r="J204" s="19">
        <v>2014</v>
      </c>
      <c r="K204" s="27">
        <f t="shared" ref="K204:K267" si="10">DATE(J204,I204,H204)</f>
        <v>41991</v>
      </c>
      <c r="L204" s="50">
        <v>0.45833333333333331</v>
      </c>
      <c r="M204" s="29">
        <v>0.65277777777777779</v>
      </c>
      <c r="N204" s="94">
        <f t="shared" si="9"/>
        <v>0.19444444444444448</v>
      </c>
      <c r="O204" s="19"/>
    </row>
    <row r="205" spans="1:16" ht="31.5" customHeight="1">
      <c r="A205" s="19">
        <v>195</v>
      </c>
      <c r="B205" s="34"/>
      <c r="C205" s="24" t="str">
        <f>VLOOKUP($E205,'[1]DS HSSV 2013-14'!$B$2:$I$5181,2,0)</f>
        <v>Nguyễn Hữu</v>
      </c>
      <c r="D205" s="23" t="str">
        <f>VLOOKUP($E205,'[1]DS HSSV 2013-14'!$B$2:$I$5181,3,0)</f>
        <v>Thành</v>
      </c>
      <c r="E205" s="93" t="s">
        <v>758</v>
      </c>
      <c r="F205" s="28" t="str">
        <f>VLOOKUP($E205,'[1]DS HSSV 2013-14'!$B$2:$I$5181,5,0)</f>
        <v>13CĐ-Ô4</v>
      </c>
      <c r="G205" s="19">
        <v>12</v>
      </c>
      <c r="H205" s="19">
        <v>18</v>
      </c>
      <c r="I205" s="19">
        <v>12</v>
      </c>
      <c r="J205" s="19">
        <v>2014</v>
      </c>
      <c r="K205" s="27">
        <f t="shared" si="10"/>
        <v>41991</v>
      </c>
      <c r="L205" s="29">
        <v>0.4604166666666667</v>
      </c>
      <c r="M205" s="29">
        <v>0.49305555555555558</v>
      </c>
      <c r="N205" s="94">
        <f t="shared" si="9"/>
        <v>3.2638888888888884E-2</v>
      </c>
      <c r="O205" s="19"/>
    </row>
    <row r="206" spans="1:16" ht="15.75" customHeight="1">
      <c r="A206" s="110">
        <v>196</v>
      </c>
      <c r="B206" s="109"/>
      <c r="C206" s="24" t="str">
        <f>VLOOKUP($E206,'[1]DS HSSV 2013-14'!$B$2:$I$5181,2,0)</f>
        <v>Phạm Văn</v>
      </c>
      <c r="D206" s="23" t="str">
        <f>VLOOKUP($E206,'[1]DS HSSV 2013-14'!$B$2:$I$5181,3,0)</f>
        <v>Quý</v>
      </c>
      <c r="E206" s="93" t="s">
        <v>757</v>
      </c>
      <c r="F206" s="28" t="str">
        <f>VLOOKUP($E206,'[1]DS HSSV 2013-14'!$B$2:$I$5181,5,0)</f>
        <v>12CĐ-Đ1</v>
      </c>
      <c r="G206" s="81">
        <v>9</v>
      </c>
      <c r="H206" s="19">
        <v>18</v>
      </c>
      <c r="I206" s="19">
        <v>12</v>
      </c>
      <c r="J206" s="19">
        <v>2014</v>
      </c>
      <c r="K206" s="27">
        <f t="shared" si="10"/>
        <v>41991</v>
      </c>
      <c r="L206" s="29">
        <v>0.46180555555555558</v>
      </c>
      <c r="M206" s="29">
        <v>0.51736111111111105</v>
      </c>
      <c r="N206" s="94">
        <f t="shared" si="9"/>
        <v>5.5555555555555469E-2</v>
      </c>
      <c r="O206" s="19"/>
    </row>
    <row r="207" spans="1:16" ht="15.75" customHeight="1">
      <c r="A207" s="116">
        <v>197</v>
      </c>
      <c r="B207" s="115"/>
      <c r="C207" s="41" t="s">
        <v>756</v>
      </c>
      <c r="D207" s="114" t="s">
        <v>426</v>
      </c>
      <c r="E207" s="19" t="s">
        <v>370</v>
      </c>
      <c r="F207" s="28" t="s">
        <v>59</v>
      </c>
      <c r="G207" s="81">
        <v>2</v>
      </c>
      <c r="H207" s="19">
        <v>18</v>
      </c>
      <c r="I207" s="19">
        <v>12</v>
      </c>
      <c r="J207" s="19">
        <v>2014</v>
      </c>
      <c r="K207" s="27">
        <f t="shared" si="10"/>
        <v>41991</v>
      </c>
      <c r="L207" s="29">
        <v>0.46180555555555558</v>
      </c>
      <c r="M207" s="29">
        <v>0.51388888888888895</v>
      </c>
      <c r="N207" s="94">
        <f t="shared" si="9"/>
        <v>5.208333333333337E-2</v>
      </c>
      <c r="O207" s="19"/>
    </row>
    <row r="208" spans="1:16" ht="31.5" customHeight="1">
      <c r="A208" s="110">
        <v>198</v>
      </c>
      <c r="B208" s="109"/>
      <c r="C208" s="24" t="str">
        <f>VLOOKUP($E208,'[1]DS HSSV 2013-14'!$B$2:$I$5181,2,0)</f>
        <v xml:space="preserve">Trần Cung  </v>
      </c>
      <c r="D208" s="23" t="str">
        <f>VLOOKUP($E208,'[1]DS HSSV 2013-14'!$B$2:$I$5181,3,0)</f>
        <v>Duẩn</v>
      </c>
      <c r="E208" s="93" t="s">
        <v>507</v>
      </c>
      <c r="F208" s="28" t="str">
        <f>VLOOKUP($E208,'[1]DS HSSV 2013-14'!$B$2:$I$5181,5,0)</f>
        <v>12CĐ-Đ1</v>
      </c>
      <c r="G208" s="81">
        <v>17</v>
      </c>
      <c r="H208" s="19">
        <v>18</v>
      </c>
      <c r="I208" s="19">
        <v>12</v>
      </c>
      <c r="J208" s="19">
        <v>2014</v>
      </c>
      <c r="K208" s="27">
        <f t="shared" si="10"/>
        <v>41991</v>
      </c>
      <c r="L208" s="29">
        <v>0.46319444444444446</v>
      </c>
      <c r="M208" s="29">
        <v>0.52083333333333337</v>
      </c>
      <c r="N208" s="94">
        <f t="shared" si="9"/>
        <v>5.7638888888888906E-2</v>
      </c>
      <c r="O208" s="19"/>
    </row>
    <row r="209" spans="1:16" ht="15.75" customHeight="1">
      <c r="A209" s="19">
        <v>199</v>
      </c>
      <c r="B209" s="34"/>
      <c r="C209" s="24" t="str">
        <f>VLOOKUP($E209,'[1]DS HSSV 2013-14'!$B$2:$I$5181,2,0)</f>
        <v xml:space="preserve">Nguyễn Đạt  </v>
      </c>
      <c r="D209" s="23" t="str">
        <f>VLOOKUP($E209,'[1]DS HSSV 2013-14'!$B$2:$I$5181,3,0)</f>
        <v>Nhất</v>
      </c>
      <c r="E209" s="79" t="s">
        <v>755</v>
      </c>
      <c r="F209" s="28" t="str">
        <f>VLOOKUP($E209,'[1]DS HSSV 2013-14'!$B$2:$I$5181,5,0)</f>
        <v>14CĐ-ĐT1</v>
      </c>
      <c r="G209" s="81">
        <v>11</v>
      </c>
      <c r="H209" s="19">
        <v>18</v>
      </c>
      <c r="I209" s="19">
        <v>12</v>
      </c>
      <c r="J209" s="19">
        <v>2014</v>
      </c>
      <c r="K209" s="27">
        <f t="shared" si="10"/>
        <v>41991</v>
      </c>
      <c r="L209" s="29">
        <v>0.46527777777777773</v>
      </c>
      <c r="M209" s="29">
        <v>0.52083333333333337</v>
      </c>
      <c r="N209" s="94">
        <f t="shared" si="9"/>
        <v>5.5555555555555636E-2</v>
      </c>
      <c r="O209" s="19"/>
    </row>
    <row r="210" spans="1:16" ht="15.75" customHeight="1">
      <c r="A210" s="110">
        <v>200</v>
      </c>
      <c r="B210" s="109"/>
      <c r="C210" s="24" t="str">
        <f>VLOOKUP($E210,'[1]DS HSSV 2013-14'!$B$2:$I$5181,2,0)</f>
        <v>Nguyễn Xuân</v>
      </c>
      <c r="D210" s="23" t="str">
        <f>VLOOKUP($E210,'[1]DS HSSV 2013-14'!$B$2:$I$5181,3,0)</f>
        <v>Dũng</v>
      </c>
      <c r="E210" s="79" t="s">
        <v>235</v>
      </c>
      <c r="F210" s="28" t="str">
        <f>VLOOKUP($E210,'[1]DS HSSV 2013-14'!$B$2:$I$5181,5,0)</f>
        <v>14CĐ-Ô4</v>
      </c>
      <c r="G210" s="81">
        <v>1</v>
      </c>
      <c r="H210" s="19">
        <v>18</v>
      </c>
      <c r="I210" s="19">
        <v>12</v>
      </c>
      <c r="J210" s="19">
        <v>2014</v>
      </c>
      <c r="K210" s="27">
        <f t="shared" si="10"/>
        <v>41991</v>
      </c>
      <c r="L210" s="29">
        <v>0.47569444444444442</v>
      </c>
      <c r="M210" s="29">
        <v>0.50347222222222221</v>
      </c>
      <c r="N210" s="94">
        <f t="shared" si="9"/>
        <v>2.777777777777779E-2</v>
      </c>
      <c r="O210" s="19"/>
    </row>
    <row r="211" spans="1:16" ht="15.75" customHeight="1">
      <c r="A211" s="19">
        <v>201</v>
      </c>
      <c r="B211" s="34"/>
      <c r="C211" s="24" t="str">
        <f>VLOOKUP($E211,'[1]DS HSSV 2013-14'!$B$2:$I$5181,2,0)</f>
        <v>Phạm Văn</v>
      </c>
      <c r="D211" s="23" t="str">
        <f>VLOOKUP($E211,'[1]DS HSSV 2013-14'!$B$2:$I$5181,3,0)</f>
        <v>Truyễn</v>
      </c>
      <c r="E211" s="19" t="s">
        <v>754</v>
      </c>
      <c r="F211" s="28" t="str">
        <f>VLOOKUP($E211,'[1]DS HSSV 2013-14'!$B$2:$I$5181,5,0)</f>
        <v>12CĐ-ĐT3</v>
      </c>
      <c r="G211" s="81">
        <v>12</v>
      </c>
      <c r="H211" s="19">
        <v>18</v>
      </c>
      <c r="I211" s="19">
        <v>12</v>
      </c>
      <c r="J211" s="19">
        <v>2014</v>
      </c>
      <c r="K211" s="27">
        <f t="shared" si="10"/>
        <v>41991</v>
      </c>
      <c r="L211" s="29">
        <v>0.49305555555555558</v>
      </c>
      <c r="M211" s="29">
        <v>0.5625</v>
      </c>
      <c r="N211" s="94">
        <f t="shared" si="9"/>
        <v>6.944444444444442E-2</v>
      </c>
      <c r="O211" s="19"/>
    </row>
    <row r="212" spans="1:16" ht="15.75" customHeight="1">
      <c r="A212" s="110">
        <v>202</v>
      </c>
      <c r="B212" s="109"/>
      <c r="C212" s="24" t="str">
        <f>VLOOKUP($E212,'[1]DS HSSV 2013-14'!$B$2:$I$5181,2,0)</f>
        <v xml:space="preserve">Trần Minh  </v>
      </c>
      <c r="D212" s="23" t="str">
        <f>VLOOKUP($E212,'[1]DS HSSV 2013-14'!$B$2:$I$5181,3,0)</f>
        <v>Đức</v>
      </c>
      <c r="E212" s="79" t="s">
        <v>552</v>
      </c>
      <c r="F212" s="28" t="str">
        <f>VLOOKUP($E212,'[1]DS HSSV 2013-14'!$B$2:$I$5181,5,0)</f>
        <v>14CĐ-ĐT1</v>
      </c>
      <c r="G212" s="85">
        <v>7</v>
      </c>
      <c r="H212" s="19">
        <v>18</v>
      </c>
      <c r="I212" s="19">
        <v>12</v>
      </c>
      <c r="J212" s="19">
        <v>2014</v>
      </c>
      <c r="K212" s="27">
        <f t="shared" si="10"/>
        <v>41991</v>
      </c>
      <c r="L212" s="29">
        <v>0.5</v>
      </c>
      <c r="M212" s="29">
        <v>0.52430555555555558</v>
      </c>
      <c r="N212" s="94">
        <f t="shared" si="9"/>
        <v>2.430555555555558E-2</v>
      </c>
      <c r="O212" s="19"/>
      <c r="P212" s="9" t="s">
        <v>753</v>
      </c>
    </row>
    <row r="213" spans="1:16" ht="15.75" customHeight="1">
      <c r="A213" s="19">
        <v>203</v>
      </c>
      <c r="B213" s="34"/>
      <c r="C213" s="24" t="str">
        <f>VLOOKUP($E213,'[1]DS HSSV 2013-14'!$B$2:$I$5181,2,0)</f>
        <v>Nguyễn Tài</v>
      </c>
      <c r="D213" s="23" t="str">
        <f>VLOOKUP($E213,'[1]DS HSSV 2013-14'!$B$2:$I$5181,3,0)</f>
        <v>Lợi</v>
      </c>
      <c r="E213" s="19" t="s">
        <v>425</v>
      </c>
      <c r="F213" s="28" t="str">
        <f>VLOOKUP($E213,'[1]DS HSSV 2013-14'!$B$2:$I$5181,5,0)</f>
        <v>12CĐ-ĐT3</v>
      </c>
      <c r="G213" s="81">
        <v>12</v>
      </c>
      <c r="H213" s="19">
        <v>18</v>
      </c>
      <c r="I213" s="19">
        <v>12</v>
      </c>
      <c r="J213" s="19">
        <v>2014</v>
      </c>
      <c r="K213" s="27">
        <f t="shared" si="10"/>
        <v>41991</v>
      </c>
      <c r="L213" s="29">
        <v>0.52777777777777779</v>
      </c>
      <c r="M213" s="29">
        <v>0.54861111111111105</v>
      </c>
      <c r="N213" s="94">
        <f t="shared" si="9"/>
        <v>2.0833333333333259E-2</v>
      </c>
      <c r="O213" s="19"/>
    </row>
    <row r="214" spans="1:16" ht="31.5" customHeight="1">
      <c r="A214" s="110">
        <v>204</v>
      </c>
      <c r="B214" s="109"/>
      <c r="C214" s="24" t="str">
        <f>VLOOKUP($E214,'[1]DS HSSV 2013-14'!$B$2:$I$5181,2,0)</f>
        <v>Nguyễn Thị</v>
      </c>
      <c r="D214" s="23" t="str">
        <f>VLOOKUP($E214,'[1]DS HSSV 2013-14'!$B$2:$I$5181,3,0)</f>
        <v>Linh</v>
      </c>
      <c r="E214" s="54" t="s">
        <v>732</v>
      </c>
      <c r="F214" s="28" t="str">
        <f>VLOOKUP($E214,'[1]DS HSSV 2013-14'!$B$2:$I$5181,5,0)</f>
        <v>12CĐ-M</v>
      </c>
      <c r="G214" s="81">
        <v>11</v>
      </c>
      <c r="H214" s="19">
        <v>18</v>
      </c>
      <c r="I214" s="19">
        <v>12</v>
      </c>
      <c r="J214" s="19">
        <v>2014</v>
      </c>
      <c r="K214" s="27">
        <f t="shared" si="10"/>
        <v>41991</v>
      </c>
      <c r="L214" s="29">
        <v>0.53125</v>
      </c>
      <c r="M214" s="29">
        <v>0.55208333333333337</v>
      </c>
      <c r="N214" s="94">
        <f t="shared" si="9"/>
        <v>2.083333333333337E-2</v>
      </c>
      <c r="O214" s="19"/>
    </row>
    <row r="215" spans="1:16" ht="18.75" customHeight="1">
      <c r="A215" s="19">
        <v>205</v>
      </c>
      <c r="B215" s="34"/>
      <c r="C215" s="24" t="str">
        <f>VLOOKUP($E215,'[1]DS HSSV 2013-14'!$B$2:$I$5181,2,0)</f>
        <v>Trịnh Thị</v>
      </c>
      <c r="D215" s="23" t="str">
        <f>VLOOKUP($E215,'[1]DS HSSV 2013-14'!$B$2:$I$5181,3,0)</f>
        <v>Nhung</v>
      </c>
      <c r="E215" s="19" t="s">
        <v>118</v>
      </c>
      <c r="F215" s="28" t="str">
        <f>VLOOKUP($E215,'[1]DS HSSV 2013-14'!$B$2:$I$5181,5,0)</f>
        <v>12CĐ-M</v>
      </c>
      <c r="G215" s="81">
        <v>3</v>
      </c>
      <c r="H215" s="19">
        <v>18</v>
      </c>
      <c r="I215" s="19">
        <v>12</v>
      </c>
      <c r="J215" s="19">
        <v>2014</v>
      </c>
      <c r="K215" s="27">
        <f t="shared" si="10"/>
        <v>41991</v>
      </c>
      <c r="L215" s="29">
        <v>0.53125</v>
      </c>
      <c r="M215" s="29">
        <v>0.55555555555555558</v>
      </c>
      <c r="N215" s="94">
        <f t="shared" si="9"/>
        <v>2.430555555555558E-2</v>
      </c>
      <c r="O215" s="19"/>
    </row>
    <row r="216" spans="1:16" ht="15.75" customHeight="1">
      <c r="A216" s="110">
        <v>206</v>
      </c>
      <c r="B216" s="109"/>
      <c r="C216" s="24" t="str">
        <f>VLOOKUP($E216,'[1]DS HSSV 2013-14'!$B$2:$I$5181,2,0)</f>
        <v>Nguyễn Thị Thúy</v>
      </c>
      <c r="D216" s="23" t="str">
        <f>VLOOKUP($E216,'[1]DS HSSV 2013-14'!$B$2:$I$5181,3,0)</f>
        <v>Nga</v>
      </c>
      <c r="E216" s="19" t="s">
        <v>250</v>
      </c>
      <c r="F216" s="28" t="str">
        <f>VLOOKUP($E216,'[1]DS HSSV 2013-14'!$B$2:$I$5181,5,0)</f>
        <v>12CĐ-M</v>
      </c>
      <c r="G216" s="81">
        <v>18</v>
      </c>
      <c r="H216" s="19">
        <v>18</v>
      </c>
      <c r="I216" s="19">
        <v>12</v>
      </c>
      <c r="J216" s="19">
        <v>2014</v>
      </c>
      <c r="K216" s="27">
        <f t="shared" si="10"/>
        <v>41991</v>
      </c>
      <c r="L216" s="29">
        <v>0.53125</v>
      </c>
      <c r="M216" s="29">
        <v>0.55555555555555558</v>
      </c>
      <c r="N216" s="94">
        <f t="shared" si="9"/>
        <v>2.430555555555558E-2</v>
      </c>
      <c r="O216" s="19"/>
    </row>
    <row r="217" spans="1:16" ht="15.75" customHeight="1">
      <c r="A217" s="19">
        <v>207</v>
      </c>
      <c r="B217" s="34"/>
      <c r="C217" s="24" t="str">
        <f>VLOOKUP($E217,'[1]DS HSSV 2013-14'!$B$2:$I$5181,2,0)</f>
        <v>Lê Song</v>
      </c>
      <c r="D217" s="23" t="str">
        <f>VLOOKUP($E217,'[1]DS HSSV 2013-14'!$B$2:$I$5181,3,0)</f>
        <v>Thương</v>
      </c>
      <c r="E217" s="19" t="s">
        <v>462</v>
      </c>
      <c r="F217" s="28" t="str">
        <f>VLOOKUP($E217,'[1]DS HSSV 2013-14'!$B$2:$I$5181,5,0)</f>
        <v>13CĐ-NL1</v>
      </c>
      <c r="G217" s="81">
        <v>5</v>
      </c>
      <c r="H217" s="19">
        <v>18</v>
      </c>
      <c r="I217" s="19">
        <v>12</v>
      </c>
      <c r="J217" s="19">
        <v>2014</v>
      </c>
      <c r="K217" s="27">
        <f t="shared" si="10"/>
        <v>41991</v>
      </c>
      <c r="L217" s="29">
        <v>0.54166666666666663</v>
      </c>
      <c r="M217" s="29">
        <v>0.55555555555555558</v>
      </c>
      <c r="N217" s="94">
        <f t="shared" si="9"/>
        <v>1.3888888888888951E-2</v>
      </c>
      <c r="O217" s="19"/>
    </row>
    <row r="218" spans="1:16" ht="15.75" customHeight="1">
      <c r="A218" s="110">
        <v>208</v>
      </c>
      <c r="B218" s="109"/>
      <c r="C218" s="24" t="str">
        <f>VLOOKUP($E218,'[1]DS HSSV 2013-14'!$B$2:$I$5181,2,0)</f>
        <v>Nguyễn Viết</v>
      </c>
      <c r="D218" s="23" t="str">
        <f>VLOOKUP($E218,'[1]DS HSSV 2013-14'!$B$2:$I$5181,3,0)</f>
        <v>Thắng</v>
      </c>
      <c r="E218" s="79" t="s">
        <v>297</v>
      </c>
      <c r="F218" s="28" t="str">
        <f>VLOOKUP($E218,'[1]DS HSSV 2013-14'!$B$2:$I$5181,5,0)</f>
        <v>14CĐ-ĐT1</v>
      </c>
      <c r="G218" s="81">
        <v>13</v>
      </c>
      <c r="H218" s="19">
        <v>19</v>
      </c>
      <c r="I218" s="19">
        <v>12</v>
      </c>
      <c r="J218" s="19">
        <v>2014</v>
      </c>
      <c r="K218" s="27">
        <f t="shared" si="10"/>
        <v>41992</v>
      </c>
      <c r="L218" s="29">
        <v>0.3125</v>
      </c>
      <c r="M218" s="29">
        <v>0.34722222222222227</v>
      </c>
      <c r="N218" s="94">
        <f t="shared" si="9"/>
        <v>3.4722222222222265E-2</v>
      </c>
      <c r="O218" s="19"/>
    </row>
    <row r="219" spans="1:16" ht="31.5" customHeight="1">
      <c r="A219" s="19">
        <v>209</v>
      </c>
      <c r="B219" s="34"/>
      <c r="C219" s="24" t="e">
        <f>VLOOKUP($E219,'[1]DS HSSV 2013-14'!$B$2:$I$5181,2,0)</f>
        <v>#N/A</v>
      </c>
      <c r="D219" s="23" t="e">
        <f>VLOOKUP($E219,'[1]DS HSSV 2013-14'!$B$2:$I$5181,3,0)</f>
        <v>#N/A</v>
      </c>
      <c r="E219" s="79" t="s">
        <v>460</v>
      </c>
      <c r="F219" s="28" t="e">
        <f>VLOOKUP($E219,'[1]DS HSSV 2013-14'!$B$2:$I$5181,5,0)</f>
        <v>#N/A</v>
      </c>
      <c r="G219" s="81">
        <v>9</v>
      </c>
      <c r="H219" s="19">
        <v>19</v>
      </c>
      <c r="I219" s="19">
        <v>12</v>
      </c>
      <c r="J219" s="19">
        <v>2014</v>
      </c>
      <c r="K219" s="27">
        <f t="shared" si="10"/>
        <v>41992</v>
      </c>
      <c r="L219" s="29">
        <v>0.2986111111111111</v>
      </c>
      <c r="M219" s="29">
        <v>0.46180555555555558</v>
      </c>
      <c r="N219" s="94">
        <f t="shared" si="9"/>
        <v>0.16319444444444448</v>
      </c>
      <c r="O219" s="19"/>
    </row>
    <row r="220" spans="1:16" ht="15.75" customHeight="1">
      <c r="A220" s="110">
        <v>210</v>
      </c>
      <c r="B220" s="109"/>
      <c r="C220" s="24" t="str">
        <f>VLOOKUP($E220,'[1]DS HSSV 2013-14'!$B$2:$I$5181,2,0)</f>
        <v>Phan Thị</v>
      </c>
      <c r="D220" s="23" t="str">
        <f>VLOOKUP($E220,'[1]DS HSSV 2013-14'!$B$2:$I$5181,3,0)</f>
        <v>Hết</v>
      </c>
      <c r="E220" s="93" t="s">
        <v>104</v>
      </c>
      <c r="F220" s="28" t="str">
        <f>VLOOKUP($E220,'[1]DS HSSV 2013-14'!$B$2:$I$5181,5,0)</f>
        <v>13CĐ-NL1</v>
      </c>
      <c r="G220" s="81">
        <v>8</v>
      </c>
      <c r="H220" s="19">
        <v>19</v>
      </c>
      <c r="I220" s="19">
        <v>12</v>
      </c>
      <c r="J220" s="19">
        <v>2014</v>
      </c>
      <c r="K220" s="27">
        <f t="shared" si="10"/>
        <v>41992</v>
      </c>
      <c r="L220" s="29">
        <v>0.32291666666666669</v>
      </c>
      <c r="M220" s="29">
        <v>0.3611111111111111</v>
      </c>
      <c r="N220" s="94">
        <f t="shared" si="9"/>
        <v>3.819444444444442E-2</v>
      </c>
      <c r="O220" s="19"/>
    </row>
    <row r="221" spans="1:16" ht="31.5" customHeight="1">
      <c r="A221" s="19">
        <v>211</v>
      </c>
      <c r="B221" s="34"/>
      <c r="C221" s="24" t="str">
        <f>VLOOKUP($E221,'[1]DS HSSV 2013-14'!$B$2:$I$5181,2,0)</f>
        <v>Hoàng Văn</v>
      </c>
      <c r="D221" s="23" t="str">
        <f>VLOOKUP($E221,'[1]DS HSSV 2013-14'!$B$2:$I$5181,3,0)</f>
        <v>Nghĩa</v>
      </c>
      <c r="E221" s="93" t="s">
        <v>752</v>
      </c>
      <c r="F221" s="28" t="str">
        <f>VLOOKUP($E221,'[1]DS HSSV 2013-14'!$B$2:$I$5181,5,0)</f>
        <v>13CĐ-Ô3</v>
      </c>
      <c r="G221" s="81">
        <v>3</v>
      </c>
      <c r="H221" s="19">
        <v>19</v>
      </c>
      <c r="I221" s="19">
        <v>12</v>
      </c>
      <c r="J221" s="19">
        <v>2014</v>
      </c>
      <c r="K221" s="27">
        <f t="shared" si="10"/>
        <v>41992</v>
      </c>
      <c r="L221" s="29">
        <v>0.33333333333333331</v>
      </c>
      <c r="M221" s="29">
        <v>0.34027777777777773</v>
      </c>
      <c r="N221" s="94">
        <f t="shared" si="9"/>
        <v>6.9444444444444198E-3</v>
      </c>
      <c r="O221" s="19"/>
    </row>
    <row r="222" spans="1:16" ht="15.75" customHeight="1">
      <c r="A222" s="110">
        <v>212</v>
      </c>
      <c r="B222" s="109"/>
      <c r="C222" s="24" t="str">
        <f>VLOOKUP($E222,'[1]DS HSSV 2013-14'!$B$2:$I$5181,2,0)</f>
        <v>Nguyễn Thị Ngọc</v>
      </c>
      <c r="D222" s="23" t="str">
        <f>VLOOKUP($E222,'[1]DS HSSV 2013-14'!$B$2:$I$5181,3,0)</f>
        <v>Thảo</v>
      </c>
      <c r="E222" s="54" t="s">
        <v>337</v>
      </c>
      <c r="F222" s="28" t="str">
        <f>VLOOKUP($E222,'[1]DS HSSV 2013-14'!$B$2:$I$5181,5,0)</f>
        <v>12CĐ-M</v>
      </c>
      <c r="G222" s="81">
        <v>3</v>
      </c>
      <c r="H222" s="19">
        <v>19</v>
      </c>
      <c r="I222" s="19">
        <v>12</v>
      </c>
      <c r="J222" s="19">
        <v>2014</v>
      </c>
      <c r="K222" s="27">
        <f t="shared" si="10"/>
        <v>41992</v>
      </c>
      <c r="L222" s="29">
        <v>0.34722222222222227</v>
      </c>
      <c r="M222" s="29">
        <v>0.39583333333333331</v>
      </c>
      <c r="N222" s="94">
        <f t="shared" si="9"/>
        <v>4.8611111111111049E-2</v>
      </c>
      <c r="O222" s="19"/>
    </row>
    <row r="223" spans="1:16" ht="15.75" customHeight="1">
      <c r="A223" s="19">
        <v>213</v>
      </c>
      <c r="B223" s="34"/>
      <c r="C223" s="24" t="str">
        <f>VLOOKUP($E223,'[1]DS HSSV 2013-14'!$B$2:$I$5181,2,0)</f>
        <v>Phạm Thị Thảo</v>
      </c>
      <c r="D223" s="23" t="str">
        <f>VLOOKUP($E223,'[1]DS HSSV 2013-14'!$B$2:$I$5181,3,0)</f>
        <v>Nguyên</v>
      </c>
      <c r="E223" s="19" t="s">
        <v>340</v>
      </c>
      <c r="F223" s="28" t="str">
        <f>VLOOKUP($E223,'[1]DS HSSV 2013-14'!$B$2:$I$5181,5,0)</f>
        <v>12CĐ-M</v>
      </c>
      <c r="G223" s="81">
        <v>2</v>
      </c>
      <c r="H223" s="19">
        <v>19</v>
      </c>
      <c r="I223" s="19">
        <v>12</v>
      </c>
      <c r="J223" s="19">
        <v>2014</v>
      </c>
      <c r="K223" s="27">
        <f t="shared" si="10"/>
        <v>41992</v>
      </c>
      <c r="L223" s="29">
        <v>0.34722222222222227</v>
      </c>
      <c r="M223" s="29">
        <v>0.4826388888888889</v>
      </c>
      <c r="N223" s="94">
        <f t="shared" si="9"/>
        <v>0.13541666666666663</v>
      </c>
      <c r="O223" s="19"/>
    </row>
    <row r="224" spans="1:16" ht="15.75" customHeight="1">
      <c r="A224" s="110">
        <v>214</v>
      </c>
      <c r="B224" s="109"/>
      <c r="C224" s="24" t="str">
        <f>VLOOKUP($E224,'[1]DS HSSV 2013-14'!$B$2:$I$5181,2,0)</f>
        <v>Huỳnh Thị Kim</v>
      </c>
      <c r="D224" s="23" t="str">
        <f>VLOOKUP($E224,'[1]DS HSSV 2013-14'!$B$2:$I$5181,3,0)</f>
        <v>Liên</v>
      </c>
      <c r="E224" s="19" t="s">
        <v>338</v>
      </c>
      <c r="F224" s="28" t="str">
        <f>VLOOKUP($E224,'[1]DS HSSV 2013-14'!$B$2:$I$5181,5,0)</f>
        <v>12CĐ-M</v>
      </c>
      <c r="G224" s="81">
        <v>4</v>
      </c>
      <c r="H224" s="19">
        <v>19</v>
      </c>
      <c r="I224" s="19">
        <v>12</v>
      </c>
      <c r="J224" s="19">
        <v>2014</v>
      </c>
      <c r="K224" s="27">
        <f t="shared" si="10"/>
        <v>41992</v>
      </c>
      <c r="L224" s="29">
        <v>0.34722222222222227</v>
      </c>
      <c r="M224" s="29">
        <v>0.49305555555555558</v>
      </c>
      <c r="N224" s="94">
        <f t="shared" si="9"/>
        <v>0.14583333333333331</v>
      </c>
      <c r="O224" s="19"/>
    </row>
    <row r="225" spans="1:15" ht="15.75" customHeight="1">
      <c r="A225" s="19">
        <v>215</v>
      </c>
      <c r="B225" s="34"/>
      <c r="C225" s="24" t="str">
        <f>VLOOKUP($E225,'[1]DS HSSV 2013-14'!$B$2:$I$5181,2,0)</f>
        <v>Lê Thị Minh</v>
      </c>
      <c r="D225" s="23" t="str">
        <f>VLOOKUP($E225,'[1]DS HSSV 2013-14'!$B$2:$I$5181,3,0)</f>
        <v>Gương</v>
      </c>
      <c r="E225" s="19" t="s">
        <v>339</v>
      </c>
      <c r="F225" s="28" t="str">
        <f>VLOOKUP($E225,'[1]DS HSSV 2013-14'!$B$2:$I$5181,5,0)</f>
        <v>12CĐ-M</v>
      </c>
      <c r="G225" s="81">
        <v>5</v>
      </c>
      <c r="H225" s="19">
        <v>19</v>
      </c>
      <c r="I225" s="19">
        <v>12</v>
      </c>
      <c r="J225" s="19">
        <v>2014</v>
      </c>
      <c r="K225" s="27">
        <f t="shared" si="10"/>
        <v>41992</v>
      </c>
      <c r="L225" s="29">
        <v>0.34722222222222227</v>
      </c>
      <c r="M225" s="29">
        <v>0.49652777777777773</v>
      </c>
      <c r="N225" s="94">
        <f t="shared" si="9"/>
        <v>0.14930555555555547</v>
      </c>
      <c r="O225" s="19"/>
    </row>
    <row r="226" spans="1:15" ht="15.75" customHeight="1">
      <c r="A226" s="110">
        <v>216</v>
      </c>
      <c r="B226" s="109"/>
      <c r="C226" s="24" t="str">
        <f>VLOOKUP($E226,'[1]DS HSSV 2013-14'!$B$2:$I$5181,2,0)</f>
        <v>Nguyễn Thị Huyền</v>
      </c>
      <c r="D226" s="23" t="str">
        <f>VLOOKUP($E226,'[1]DS HSSV 2013-14'!$B$2:$I$5181,3,0)</f>
        <v>Trân</v>
      </c>
      <c r="E226" s="19" t="s">
        <v>715</v>
      </c>
      <c r="F226" s="28" t="str">
        <f>VLOOKUP($E226,'[1]DS HSSV 2013-14'!$B$2:$I$5181,5,0)</f>
        <v>12CĐ-M</v>
      </c>
      <c r="G226" s="81">
        <v>1</v>
      </c>
      <c r="H226" s="19">
        <v>19</v>
      </c>
      <c r="I226" s="19">
        <v>12</v>
      </c>
      <c r="J226" s="19">
        <v>2014</v>
      </c>
      <c r="K226" s="27">
        <f t="shared" si="10"/>
        <v>41992</v>
      </c>
      <c r="L226" s="29">
        <v>0.35069444444444442</v>
      </c>
      <c r="M226" s="29">
        <v>0.5</v>
      </c>
      <c r="N226" s="94">
        <f t="shared" si="9"/>
        <v>0.14930555555555558</v>
      </c>
      <c r="O226" s="19"/>
    </row>
    <row r="227" spans="1:15" ht="18.75" customHeight="1">
      <c r="A227" s="19">
        <v>217</v>
      </c>
      <c r="B227" s="34"/>
      <c r="C227" s="24" t="str">
        <f>VLOOKUP($E227,'[1]DS HSSV 2013-14'!$B$2:$I$5181,2,0)</f>
        <v xml:space="preserve">Nguyễn Văn  </v>
      </c>
      <c r="D227" s="23" t="str">
        <f>VLOOKUP($E227,'[1]DS HSSV 2013-14'!$B$2:$I$5181,3,0)</f>
        <v>Khân</v>
      </c>
      <c r="E227" s="19" t="s">
        <v>751</v>
      </c>
      <c r="F227" s="28" t="str">
        <f>VLOOKUP($E227,'[1]DS HSSV 2013-14'!$B$2:$I$5181,5,0)</f>
        <v>12CĐ-NL1</v>
      </c>
      <c r="G227" s="81">
        <v>14</v>
      </c>
      <c r="H227" s="19">
        <v>19</v>
      </c>
      <c r="I227" s="19">
        <v>12</v>
      </c>
      <c r="J227" s="19">
        <v>2014</v>
      </c>
      <c r="K227" s="27">
        <f t="shared" si="10"/>
        <v>41992</v>
      </c>
      <c r="L227" s="29">
        <v>0.35416666666666669</v>
      </c>
      <c r="M227" s="29">
        <v>0.41666666666666669</v>
      </c>
      <c r="N227" s="94">
        <f t="shared" si="9"/>
        <v>6.25E-2</v>
      </c>
      <c r="O227" s="19"/>
    </row>
    <row r="228" spans="1:15" ht="15.75" customHeight="1">
      <c r="A228" s="110">
        <v>218</v>
      </c>
      <c r="B228" s="109"/>
      <c r="C228" s="24" t="str">
        <f>VLOOKUP($E228,'[1]DS HSSV 2013-14'!$B$2:$I$5181,2,0)</f>
        <v>Hà Triệu</v>
      </c>
      <c r="D228" s="23" t="str">
        <f>VLOOKUP($E228,'[1]DS HSSV 2013-14'!$B$2:$I$5181,3,0)</f>
        <v>Khang</v>
      </c>
      <c r="E228" s="93" t="s">
        <v>199</v>
      </c>
      <c r="F228" s="28" t="str">
        <f>VLOOKUP($E228,'[1]DS HSSV 2013-14'!$B$2:$I$5181,5,0)</f>
        <v>14TC-CKT</v>
      </c>
      <c r="G228" s="83">
        <v>16</v>
      </c>
      <c r="H228" s="19">
        <v>19</v>
      </c>
      <c r="I228" s="19">
        <v>12</v>
      </c>
      <c r="J228" s="19">
        <v>2014</v>
      </c>
      <c r="K228" s="27">
        <f t="shared" si="10"/>
        <v>41992</v>
      </c>
      <c r="L228" s="29">
        <v>0.3576388888888889</v>
      </c>
      <c r="M228" s="29">
        <v>0.3923611111111111</v>
      </c>
      <c r="N228" s="94">
        <f t="shared" si="9"/>
        <v>3.472222222222221E-2</v>
      </c>
      <c r="O228" s="19"/>
    </row>
    <row r="229" spans="1:15" ht="15.75" customHeight="1">
      <c r="A229" s="19">
        <v>219</v>
      </c>
      <c r="B229" s="34"/>
      <c r="C229" s="24" t="str">
        <f>VLOOKUP($E229,'[1]DS HSSV 2013-14'!$B$2:$I$5181,2,0)</f>
        <v>Vũ Thành</v>
      </c>
      <c r="D229" s="23" t="str">
        <f>VLOOKUP($E229,'[1]DS HSSV 2013-14'!$B$2:$I$5181,3,0)</f>
        <v>Hoàng</v>
      </c>
      <c r="E229" s="93" t="s">
        <v>746</v>
      </c>
      <c r="F229" s="28" t="str">
        <f>VLOOKUP($E229,'[1]DS HSSV 2013-14'!$B$2:$I$5181,5,0)</f>
        <v>14TC-CKT</v>
      </c>
      <c r="G229" s="81">
        <v>11</v>
      </c>
      <c r="H229" s="19">
        <v>19</v>
      </c>
      <c r="I229" s="19">
        <v>12</v>
      </c>
      <c r="J229" s="19">
        <v>2014</v>
      </c>
      <c r="K229" s="27">
        <f t="shared" si="10"/>
        <v>41992</v>
      </c>
      <c r="L229" s="29">
        <v>0.3576388888888889</v>
      </c>
      <c r="M229" s="29">
        <v>0.3923611111111111</v>
      </c>
      <c r="N229" s="94">
        <f t="shared" si="9"/>
        <v>3.472222222222221E-2</v>
      </c>
      <c r="O229" s="19"/>
    </row>
    <row r="230" spans="1:15" ht="15.75" customHeight="1">
      <c r="A230" s="110">
        <v>220</v>
      </c>
      <c r="B230" s="109"/>
      <c r="C230" s="24" t="str">
        <f>VLOOKUP($E230,'[1]DS HSSV 2013-14'!$B$2:$I$5181,2,0)</f>
        <v>Võ Thành</v>
      </c>
      <c r="D230" s="23" t="str">
        <f>VLOOKUP($E230,'[1]DS HSSV 2013-14'!$B$2:$I$5181,3,0)</f>
        <v>Liêm</v>
      </c>
      <c r="E230" s="93" t="s">
        <v>528</v>
      </c>
      <c r="F230" s="28" t="str">
        <f>VLOOKUP($E230,'[1]DS HSSV 2013-14'!$B$2:$I$5181,5,0)</f>
        <v>14TC-CKT</v>
      </c>
      <c r="G230" s="81">
        <v>3</v>
      </c>
      <c r="H230" s="19">
        <v>19</v>
      </c>
      <c r="I230" s="19">
        <v>12</v>
      </c>
      <c r="J230" s="19">
        <v>2014</v>
      </c>
      <c r="K230" s="27">
        <f t="shared" si="10"/>
        <v>41992</v>
      </c>
      <c r="L230" s="29">
        <v>0.37152777777777773</v>
      </c>
      <c r="M230" s="29">
        <v>0.3923611111111111</v>
      </c>
      <c r="N230" s="94">
        <f t="shared" si="9"/>
        <v>2.083333333333337E-2</v>
      </c>
      <c r="O230" s="19"/>
    </row>
    <row r="231" spans="1:15" ht="15.75" customHeight="1">
      <c r="A231" s="19">
        <v>221</v>
      </c>
      <c r="B231" s="34"/>
      <c r="C231" s="24" t="e">
        <f>VLOOKUP($E231,'[1]DS HSSV 2013-14'!$B$2:$I$5181,2,0)</f>
        <v>#N/A</v>
      </c>
      <c r="D231" s="23" t="e">
        <f>VLOOKUP($E231,'[1]DS HSSV 2013-14'!$B$2:$I$5181,3,0)</f>
        <v>#N/A</v>
      </c>
      <c r="E231" s="93" t="s">
        <v>585</v>
      </c>
      <c r="F231" s="28" t="e">
        <f>VLOOKUP($E231,'[1]DS HSSV 2013-14'!$B$2:$I$5181,5,0)</f>
        <v>#N/A</v>
      </c>
      <c r="G231" s="81">
        <v>5</v>
      </c>
      <c r="H231" s="19">
        <v>19</v>
      </c>
      <c r="I231" s="19">
        <v>12</v>
      </c>
      <c r="J231" s="19">
        <v>2014</v>
      </c>
      <c r="K231" s="27">
        <f t="shared" si="10"/>
        <v>41992</v>
      </c>
      <c r="L231" s="29">
        <v>0.37152777777777773</v>
      </c>
      <c r="M231" s="29">
        <v>0.3923611111111111</v>
      </c>
      <c r="N231" s="94">
        <f t="shared" si="9"/>
        <v>2.083333333333337E-2</v>
      </c>
      <c r="O231" s="19"/>
    </row>
    <row r="232" spans="1:15" ht="31.5" customHeight="1">
      <c r="A232" s="110">
        <v>222</v>
      </c>
      <c r="B232" s="109"/>
      <c r="C232" s="24" t="str">
        <f>VLOOKUP($E232,'[1]DS HSSV 2013-14'!$B$2:$I$5181,2,0)</f>
        <v>Phạm Tấn</v>
      </c>
      <c r="D232" s="23" t="str">
        <f>VLOOKUP($E232,'[1]DS HSSV 2013-14'!$B$2:$I$5181,3,0)</f>
        <v>Phát</v>
      </c>
      <c r="E232" s="93" t="s">
        <v>82</v>
      </c>
      <c r="F232" s="28" t="str">
        <f>VLOOKUP($E232,'[1]DS HSSV 2013-14'!$B$2:$I$5181,5,0)</f>
        <v>14TC-CKT</v>
      </c>
      <c r="G232" s="81">
        <v>12</v>
      </c>
      <c r="H232" s="19">
        <v>19</v>
      </c>
      <c r="I232" s="19">
        <v>12</v>
      </c>
      <c r="J232" s="19">
        <v>2014</v>
      </c>
      <c r="K232" s="27">
        <f t="shared" si="10"/>
        <v>41992</v>
      </c>
      <c r="L232" s="29">
        <v>0.37152777777777773</v>
      </c>
      <c r="M232" s="29">
        <v>0.3923611111111111</v>
      </c>
      <c r="N232" s="94">
        <f t="shared" si="9"/>
        <v>2.083333333333337E-2</v>
      </c>
      <c r="O232" s="19"/>
    </row>
    <row r="233" spans="1:15" ht="31.5" customHeight="1">
      <c r="A233" s="19">
        <v>223</v>
      </c>
      <c r="B233" s="34"/>
      <c r="C233" s="24" t="str">
        <f>VLOOKUP($E233,'[1]DS HSSV 2013-14'!$B$2:$I$5181,2,0)</f>
        <v>Nguyễn Thị</v>
      </c>
      <c r="D233" s="23" t="str">
        <f>VLOOKUP($E233,'[1]DS HSSV 2013-14'!$B$2:$I$5181,3,0)</f>
        <v>Linh</v>
      </c>
      <c r="E233" s="93" t="s">
        <v>732</v>
      </c>
      <c r="F233" s="28" t="str">
        <f>VLOOKUP($E233,'[1]DS HSSV 2013-14'!$B$2:$I$5181,5,0)</f>
        <v>12CĐ-M</v>
      </c>
      <c r="G233" s="81">
        <v>2</v>
      </c>
      <c r="H233" s="19">
        <v>19</v>
      </c>
      <c r="I233" s="19">
        <v>12</v>
      </c>
      <c r="J233" s="19">
        <v>2014</v>
      </c>
      <c r="K233" s="27">
        <f t="shared" si="10"/>
        <v>41992</v>
      </c>
      <c r="L233" s="29">
        <v>0.3923611111111111</v>
      </c>
      <c r="M233" s="29">
        <v>0.5625</v>
      </c>
      <c r="N233" s="94">
        <f t="shared" si="9"/>
        <v>0.1701388888888889</v>
      </c>
      <c r="O233" s="19"/>
    </row>
    <row r="234" spans="1:15" ht="15.75" customHeight="1">
      <c r="A234" s="110">
        <v>224</v>
      </c>
      <c r="B234" s="109"/>
      <c r="C234" s="24" t="str">
        <f>VLOOKUP($E234,'[1]DS HSSV 2013-14'!$B$2:$I$5181,2,0)</f>
        <v>Trịnh Thị</v>
      </c>
      <c r="D234" s="23" t="str">
        <f>VLOOKUP($E234,'[1]DS HSSV 2013-14'!$B$2:$I$5181,3,0)</f>
        <v>Nhung</v>
      </c>
      <c r="E234" s="93" t="s">
        <v>118</v>
      </c>
      <c r="F234" s="28" t="str">
        <f>VLOOKUP($E234,'[1]DS HSSV 2013-14'!$B$2:$I$5181,5,0)</f>
        <v>12CĐ-M</v>
      </c>
      <c r="G234" s="85">
        <v>11</v>
      </c>
      <c r="H234" s="19">
        <v>19</v>
      </c>
      <c r="I234" s="19">
        <v>12</v>
      </c>
      <c r="J234" s="19">
        <v>2014</v>
      </c>
      <c r="K234" s="27">
        <f t="shared" si="10"/>
        <v>41992</v>
      </c>
      <c r="L234" s="29">
        <v>0.3923611111111111</v>
      </c>
      <c r="M234" s="29">
        <v>0.60763888888888895</v>
      </c>
      <c r="N234" s="94">
        <f t="shared" si="9"/>
        <v>0.21527777777777785</v>
      </c>
      <c r="O234" s="19"/>
    </row>
    <row r="235" spans="1:15" ht="31.5" customHeight="1">
      <c r="A235" s="19">
        <v>225</v>
      </c>
      <c r="B235" s="34"/>
      <c r="C235" s="24" t="str">
        <f>VLOOKUP($E235,'[1]DS HSSV 2013-14'!$B$2:$I$5181,2,0)</f>
        <v>Lê Khánh</v>
      </c>
      <c r="D235" s="23" t="str">
        <f>VLOOKUP($E235,'[1]DS HSSV 2013-14'!$B$2:$I$5181,3,0)</f>
        <v>Duy</v>
      </c>
      <c r="E235" s="79" t="s">
        <v>750</v>
      </c>
      <c r="F235" s="28" t="str">
        <f>VLOOKUP($E235,'[1]DS HSSV 2013-14'!$B$2:$I$5181,5,0)</f>
        <v>12CĐ-CK1</v>
      </c>
      <c r="G235" s="85">
        <v>4</v>
      </c>
      <c r="H235" s="19">
        <v>19</v>
      </c>
      <c r="I235" s="19">
        <v>12</v>
      </c>
      <c r="J235" s="19">
        <v>2014</v>
      </c>
      <c r="K235" s="27">
        <f t="shared" si="10"/>
        <v>41992</v>
      </c>
      <c r="L235" s="29">
        <v>0.39930555555555558</v>
      </c>
      <c r="M235" s="29">
        <v>0.47569444444444442</v>
      </c>
      <c r="N235" s="94">
        <f t="shared" si="9"/>
        <v>7.638888888888884E-2</v>
      </c>
      <c r="O235" s="19"/>
    </row>
    <row r="236" spans="1:15" ht="15.75" customHeight="1">
      <c r="A236" s="110">
        <v>226</v>
      </c>
      <c r="B236" s="109"/>
      <c r="C236" s="24" t="str">
        <f>VLOOKUP($E236,'[1]DS HSSV 2013-14'!$B$2:$I$5181,2,0)</f>
        <v>Nguyễn Văn</v>
      </c>
      <c r="D236" s="23" t="str">
        <f>VLOOKUP($E236,'[1]DS HSSV 2013-14'!$B$2:$I$5181,3,0)</f>
        <v>Hải</v>
      </c>
      <c r="E236" s="79" t="s">
        <v>254</v>
      </c>
      <c r="F236" s="28" t="str">
        <f>VLOOKUP($E236,'[1]DS HSSV 2013-14'!$B$2:$I$5181,5,0)</f>
        <v>12CĐ-Đ1</v>
      </c>
      <c r="G236" s="85">
        <v>16</v>
      </c>
      <c r="H236" s="19">
        <v>19</v>
      </c>
      <c r="I236" s="19">
        <v>12</v>
      </c>
      <c r="J236" s="19">
        <v>2014</v>
      </c>
      <c r="K236" s="27">
        <f t="shared" si="10"/>
        <v>41992</v>
      </c>
      <c r="L236" s="29">
        <v>0.43402777777777773</v>
      </c>
      <c r="M236" s="29">
        <v>0.52638888888888891</v>
      </c>
      <c r="N236" s="94">
        <f t="shared" si="9"/>
        <v>9.2361111111111172E-2</v>
      </c>
      <c r="O236" s="19"/>
    </row>
    <row r="237" spans="1:15" ht="15.75" customHeight="1">
      <c r="A237" s="19">
        <v>227</v>
      </c>
      <c r="B237" s="34"/>
      <c r="C237" s="24" t="str">
        <f>VLOOKUP($E237,'[1]DS HSSV 2013-14'!$B$2:$I$5181,2,0)</f>
        <v>Lâm Học</v>
      </c>
      <c r="D237" s="23" t="str">
        <f>VLOOKUP($E237,'[1]DS HSSV 2013-14'!$B$2:$I$5181,3,0)</f>
        <v>Nhân</v>
      </c>
      <c r="E237" s="93" t="s">
        <v>749</v>
      </c>
      <c r="F237" s="28" t="str">
        <f>VLOOKUP($E237,'[1]DS HSSV 2013-14'!$B$2:$I$5181,5,0)</f>
        <v>12CĐ-CK1</v>
      </c>
      <c r="G237" s="81">
        <v>15</v>
      </c>
      <c r="H237" s="19">
        <v>19</v>
      </c>
      <c r="I237" s="19">
        <v>12</v>
      </c>
      <c r="J237" s="19">
        <v>2014</v>
      </c>
      <c r="K237" s="27">
        <f t="shared" si="10"/>
        <v>41992</v>
      </c>
      <c r="L237" s="29">
        <v>0.44097222222222227</v>
      </c>
      <c r="M237" s="29">
        <v>0.47569444444444442</v>
      </c>
      <c r="N237" s="94">
        <f t="shared" si="9"/>
        <v>3.4722222222222154E-2</v>
      </c>
      <c r="O237" s="19"/>
    </row>
    <row r="238" spans="1:15" ht="31.5" customHeight="1">
      <c r="A238" s="110">
        <v>228</v>
      </c>
      <c r="B238" s="109"/>
      <c r="C238" s="24" t="str">
        <f>VLOOKUP($E238,'[1]DS HSSV 2013-14'!$B$2:$I$5181,2,0)</f>
        <v xml:space="preserve">Tăng Đức  </v>
      </c>
      <c r="D238" s="23" t="str">
        <f>VLOOKUP($E238,'[1]DS HSSV 2013-14'!$B$2:$I$5181,3,0)</f>
        <v>Tài</v>
      </c>
      <c r="E238" s="93" t="s">
        <v>748</v>
      </c>
      <c r="F238" s="28" t="str">
        <f>VLOOKUP($E238,'[1]DS HSSV 2013-14'!$B$2:$I$5181,5,0)</f>
        <v>12CĐ-CK1</v>
      </c>
      <c r="G238" s="81">
        <v>3</v>
      </c>
      <c r="H238" s="19">
        <v>19</v>
      </c>
      <c r="I238" s="19">
        <v>12</v>
      </c>
      <c r="J238" s="19">
        <v>2014</v>
      </c>
      <c r="K238" s="27">
        <f t="shared" si="10"/>
        <v>41992</v>
      </c>
      <c r="L238" s="29">
        <v>0.44097222222222227</v>
      </c>
      <c r="M238" s="29">
        <v>0.47222222222222227</v>
      </c>
      <c r="N238" s="94">
        <f t="shared" si="9"/>
        <v>3.125E-2</v>
      </c>
      <c r="O238" s="19"/>
    </row>
    <row r="239" spans="1:15" ht="15.75" customHeight="1">
      <c r="A239" s="19">
        <v>229</v>
      </c>
      <c r="B239" s="34"/>
      <c r="C239" s="24" t="s">
        <v>354</v>
      </c>
      <c r="D239" s="23" t="s">
        <v>412</v>
      </c>
      <c r="E239" s="54" t="s">
        <v>488</v>
      </c>
      <c r="F239" s="28" t="s">
        <v>747</v>
      </c>
      <c r="G239" s="81">
        <v>14</v>
      </c>
      <c r="H239" s="19">
        <v>19</v>
      </c>
      <c r="I239" s="19">
        <v>12</v>
      </c>
      <c r="J239" s="19">
        <v>2014</v>
      </c>
      <c r="K239" s="27">
        <f t="shared" si="10"/>
        <v>41992</v>
      </c>
      <c r="L239" s="29">
        <v>0.44375000000000003</v>
      </c>
      <c r="M239" s="29">
        <v>0.52083333333333337</v>
      </c>
      <c r="N239" s="94">
        <f t="shared" si="9"/>
        <v>7.7083333333333337E-2</v>
      </c>
      <c r="O239" s="19"/>
    </row>
    <row r="240" spans="1:15" ht="15.75" customHeight="1">
      <c r="A240" s="110">
        <v>230</v>
      </c>
      <c r="B240" s="109"/>
      <c r="C240" s="24" t="str">
        <f>VLOOKUP($E240,'[1]DS HSSV 2013-14'!$B$2:$I$5181,2,0)</f>
        <v>Trần Nguyễn Khánh</v>
      </c>
      <c r="D240" s="23" t="str">
        <f>VLOOKUP($E240,'[1]DS HSSV 2013-14'!$B$2:$I$5181,3,0)</f>
        <v>Thức</v>
      </c>
      <c r="E240" s="105" t="s">
        <v>503</v>
      </c>
      <c r="F240" s="28" t="str">
        <f>VLOOKUP($E240,'[1]DS HSSV 2013-14'!$B$2:$I$5181,5,0)</f>
        <v>13TC-Ô2</v>
      </c>
      <c r="G240" s="81">
        <v>9</v>
      </c>
      <c r="H240" s="19">
        <v>19</v>
      </c>
      <c r="I240" s="19">
        <v>12</v>
      </c>
      <c r="J240" s="19">
        <v>2014</v>
      </c>
      <c r="K240" s="27">
        <f t="shared" si="10"/>
        <v>41992</v>
      </c>
      <c r="L240" s="29">
        <v>0.46875</v>
      </c>
      <c r="M240" s="29">
        <v>0.54861111111111105</v>
      </c>
      <c r="N240" s="94">
        <f t="shared" si="9"/>
        <v>7.9861111111111049E-2</v>
      </c>
      <c r="O240" s="19"/>
    </row>
    <row r="241" spans="1:15" ht="15.75" customHeight="1">
      <c r="A241" s="19">
        <v>231</v>
      </c>
      <c r="B241" s="34"/>
      <c r="C241" s="24" t="str">
        <f>VLOOKUP($E241,'[1]DS HSSV 2013-14'!$B$2:$I$5181,2,0)</f>
        <v xml:space="preserve">Nguyễn Ngọc  </v>
      </c>
      <c r="D241" s="23" t="str">
        <f>VLOOKUP($E241,'[1]DS HSSV 2013-14'!$B$2:$I$5181,3,0)</f>
        <v>Hải</v>
      </c>
      <c r="E241" s="79" t="s">
        <v>499</v>
      </c>
      <c r="F241" s="28" t="str">
        <f>VLOOKUP($E241,'[1]DS HSSV 2013-14'!$B$2:$I$5181,5,0)</f>
        <v>14CĐ-Ô4</v>
      </c>
      <c r="G241" s="81">
        <v>4</v>
      </c>
      <c r="H241" s="19">
        <v>19</v>
      </c>
      <c r="I241" s="19">
        <v>12</v>
      </c>
      <c r="J241" s="19">
        <v>2014</v>
      </c>
      <c r="K241" s="27">
        <f t="shared" si="10"/>
        <v>41992</v>
      </c>
      <c r="L241" s="29">
        <v>0.47569444444444442</v>
      </c>
      <c r="M241" s="29">
        <v>0.52083333333333337</v>
      </c>
      <c r="N241" s="94">
        <f t="shared" si="9"/>
        <v>4.5138888888888951E-2</v>
      </c>
      <c r="O241" s="19"/>
    </row>
    <row r="242" spans="1:15" ht="15.75" customHeight="1">
      <c r="A242" s="110">
        <v>232</v>
      </c>
      <c r="B242" s="109"/>
      <c r="C242" s="24" t="str">
        <f>VLOOKUP($E242,'[1]DS HSSV 2013-14'!$B$2:$I$5181,2,0)</f>
        <v>Vũ Thành</v>
      </c>
      <c r="D242" s="23" t="str">
        <f>VLOOKUP($E242,'[1]DS HSSV 2013-14'!$B$2:$I$5181,3,0)</f>
        <v>Hoàng</v>
      </c>
      <c r="E242" s="93" t="s">
        <v>746</v>
      </c>
      <c r="F242" s="28" t="str">
        <f>VLOOKUP($E242,'[1]DS HSSV 2013-14'!$B$2:$I$5181,5,0)</f>
        <v>14TC-CKT</v>
      </c>
      <c r="G242" s="81">
        <v>1</v>
      </c>
      <c r="H242" s="19">
        <v>19</v>
      </c>
      <c r="I242" s="19">
        <v>12</v>
      </c>
      <c r="J242" s="19">
        <v>2014</v>
      </c>
      <c r="K242" s="27">
        <f t="shared" si="10"/>
        <v>41992</v>
      </c>
      <c r="L242" s="29">
        <v>0.48125000000000001</v>
      </c>
      <c r="M242" s="29">
        <v>0.5</v>
      </c>
      <c r="N242" s="94">
        <f t="shared" si="9"/>
        <v>1.8749999999999989E-2</v>
      </c>
      <c r="O242" s="19"/>
    </row>
    <row r="243" spans="1:15" ht="15.75" customHeight="1">
      <c r="A243" s="19">
        <v>233</v>
      </c>
      <c r="B243" s="34"/>
      <c r="C243" s="24" t="str">
        <f>VLOOKUP($E243,'[1]DS HSSV 2013-14'!$B$2:$I$5181,2,0)</f>
        <v>Lê Minh</v>
      </c>
      <c r="D243" s="23" t="str">
        <f>VLOOKUP($E243,'[1]DS HSSV 2013-14'!$B$2:$I$5181,3,0)</f>
        <v>Phương</v>
      </c>
      <c r="E243" s="45" t="s">
        <v>29</v>
      </c>
      <c r="F243" s="28" t="str">
        <f>VLOOKUP($E243,'[1]DS HSSV 2013-14'!$B$2:$I$5181,5,0)</f>
        <v>13CĐ-CK3</v>
      </c>
      <c r="G243" s="81">
        <v>2</v>
      </c>
      <c r="H243" s="19">
        <v>19</v>
      </c>
      <c r="I243" s="19">
        <v>12</v>
      </c>
      <c r="J243" s="19">
        <v>2014</v>
      </c>
      <c r="K243" s="27">
        <f t="shared" si="10"/>
        <v>41992</v>
      </c>
      <c r="L243" s="29">
        <v>0.48958333333333331</v>
      </c>
      <c r="M243" s="29">
        <v>0.51180555555555551</v>
      </c>
      <c r="N243" s="94">
        <f t="shared" si="9"/>
        <v>2.2222222222222199E-2</v>
      </c>
      <c r="O243" s="19"/>
    </row>
    <row r="244" spans="1:15" ht="15.75" customHeight="1">
      <c r="A244" s="110">
        <v>234</v>
      </c>
      <c r="B244" s="109"/>
      <c r="C244" s="24" t="str">
        <f>VLOOKUP($E244,'[1]DS HSSV 2013-14'!$B$2:$I$5181,2,0)</f>
        <v>Trịnh Ngọc</v>
      </c>
      <c r="D244" s="23" t="str">
        <f>VLOOKUP($E244,'[1]DS HSSV 2013-14'!$B$2:$I$5181,3,0)</f>
        <v>Tỉnh</v>
      </c>
      <c r="E244" s="93" t="s">
        <v>472</v>
      </c>
      <c r="F244" s="28" t="str">
        <f>VLOOKUP($E244,'[1]DS HSSV 2013-14'!$B$2:$I$5181,5,0)</f>
        <v>14TC-CKT</v>
      </c>
      <c r="G244" s="81">
        <v>3</v>
      </c>
      <c r="H244" s="19">
        <v>19</v>
      </c>
      <c r="I244" s="19">
        <v>12</v>
      </c>
      <c r="J244" s="19">
        <v>2014</v>
      </c>
      <c r="K244" s="27">
        <f t="shared" si="10"/>
        <v>41992</v>
      </c>
      <c r="L244" s="29">
        <v>0.47916666666666669</v>
      </c>
      <c r="M244" s="29">
        <v>0.51388888888888895</v>
      </c>
      <c r="N244" s="94">
        <f t="shared" si="9"/>
        <v>3.4722222222222265E-2</v>
      </c>
      <c r="O244" s="19"/>
    </row>
    <row r="245" spans="1:15" ht="15.75" customHeight="1">
      <c r="A245" s="19">
        <v>235</v>
      </c>
      <c r="B245" s="34"/>
      <c r="C245" s="24" t="str">
        <f>VLOOKUP($E245,'[1]DS HSSV 2013-14'!$B$2:$I$5181,2,0)</f>
        <v>Đào Tuấn</v>
      </c>
      <c r="D245" s="23" t="str">
        <f>VLOOKUP($E245,'[1]DS HSSV 2013-14'!$B$2:$I$5181,3,0)</f>
        <v>Huy</v>
      </c>
      <c r="E245" s="19" t="s">
        <v>526</v>
      </c>
      <c r="F245" s="28" t="str">
        <f>VLOOKUP($E245,'[1]DS HSSV 2013-14'!$B$2:$I$5181,5,0)</f>
        <v>13CĐ-Đ4</v>
      </c>
      <c r="G245" s="81">
        <v>11</v>
      </c>
      <c r="H245" s="19">
        <v>19</v>
      </c>
      <c r="I245" s="19">
        <v>12</v>
      </c>
      <c r="J245" s="19">
        <v>2014</v>
      </c>
      <c r="K245" s="27">
        <f t="shared" si="10"/>
        <v>41992</v>
      </c>
      <c r="L245" s="29">
        <v>0.51597222222222217</v>
      </c>
      <c r="M245" s="29">
        <v>0.55625000000000002</v>
      </c>
      <c r="N245" s="94">
        <f t="shared" si="9"/>
        <v>4.0277777777777857E-2</v>
      </c>
      <c r="O245" s="19"/>
    </row>
    <row r="246" spans="1:15" ht="15.75" customHeight="1">
      <c r="A246" s="110">
        <v>236</v>
      </c>
      <c r="B246" s="109"/>
      <c r="C246" s="24" t="str">
        <f>VLOOKUP($E246,'[1]DS HSSV 2013-14'!$B$2:$I$5181,2,0)</f>
        <v>Đỗ Huỳnh</v>
      </c>
      <c r="D246" s="23" t="str">
        <f>VLOOKUP($E246,'[1]DS HSSV 2013-14'!$B$2:$I$5181,3,0)</f>
        <v>Bảo</v>
      </c>
      <c r="E246" s="19" t="s">
        <v>745</v>
      </c>
      <c r="F246" s="28" t="str">
        <f>VLOOKUP($E246,'[1]DS HSSV 2013-14'!$B$2:$I$5181,5,0)</f>
        <v>13CĐ-Đ4</v>
      </c>
      <c r="G246" s="81">
        <v>3</v>
      </c>
      <c r="H246" s="19">
        <v>19</v>
      </c>
      <c r="I246" s="19">
        <v>12</v>
      </c>
      <c r="J246" s="19">
        <v>2014</v>
      </c>
      <c r="K246" s="27">
        <f t="shared" si="10"/>
        <v>41992</v>
      </c>
      <c r="L246" s="29">
        <v>0.51736111111111105</v>
      </c>
      <c r="M246" s="29">
        <v>0.54166666666666663</v>
      </c>
      <c r="N246" s="94">
        <f t="shared" si="9"/>
        <v>2.430555555555558E-2</v>
      </c>
      <c r="O246" s="19"/>
    </row>
    <row r="247" spans="1:15" ht="15.75" customHeight="1">
      <c r="A247" s="19">
        <v>237</v>
      </c>
      <c r="B247" s="34"/>
      <c r="C247" s="24" t="str">
        <f>VLOOKUP($E247,'[1]DS HSSV 2013-14'!$B$2:$I$5181,2,0)</f>
        <v>Đặng Thế</v>
      </c>
      <c r="D247" s="23" t="str">
        <f>VLOOKUP($E247,'[1]DS HSSV 2013-14'!$B$2:$I$5181,3,0)</f>
        <v>Anh</v>
      </c>
      <c r="E247" s="19" t="s">
        <v>744</v>
      </c>
      <c r="F247" s="28" t="str">
        <f>VLOOKUP($E247,'[1]DS HSSV 2013-14'!$B$2:$I$5181,5,0)</f>
        <v>13CĐ-Đ4</v>
      </c>
      <c r="G247" s="81">
        <v>2</v>
      </c>
      <c r="H247" s="19">
        <v>19</v>
      </c>
      <c r="I247" s="19">
        <v>12</v>
      </c>
      <c r="J247" s="19">
        <v>2014</v>
      </c>
      <c r="K247" s="27">
        <f t="shared" si="10"/>
        <v>41992</v>
      </c>
      <c r="L247" s="29">
        <v>0.51874999999999993</v>
      </c>
      <c r="M247" s="29">
        <v>0.55555555555555558</v>
      </c>
      <c r="N247" s="94">
        <f t="shared" si="9"/>
        <v>3.6805555555555647E-2</v>
      </c>
      <c r="O247" s="19"/>
    </row>
    <row r="248" spans="1:15" ht="15.75" customHeight="1">
      <c r="A248" s="110">
        <v>238</v>
      </c>
      <c r="B248" s="109"/>
      <c r="C248" s="24" t="str">
        <f>VLOOKUP($E248,'[1]DS HSSV 2013-14'!$B$2:$I$5181,2,0)</f>
        <v>Phạm Tấn</v>
      </c>
      <c r="D248" s="23" t="str">
        <f>VLOOKUP($E248,'[1]DS HSSV 2013-14'!$B$2:$I$5181,3,0)</f>
        <v>Phát</v>
      </c>
      <c r="E248" s="93" t="s">
        <v>82</v>
      </c>
      <c r="F248" s="28" t="str">
        <f>VLOOKUP($E248,'[1]DS HSSV 2013-14'!$B$2:$I$5181,5,0)</f>
        <v>14TC-CKT</v>
      </c>
      <c r="G248" s="81">
        <v>16</v>
      </c>
      <c r="H248" s="19">
        <v>19</v>
      </c>
      <c r="I248" s="19">
        <v>12</v>
      </c>
      <c r="J248" s="19">
        <v>2014</v>
      </c>
      <c r="K248" s="27">
        <f t="shared" si="10"/>
        <v>41992</v>
      </c>
      <c r="L248" s="29">
        <v>0.53472222222222221</v>
      </c>
      <c r="M248" s="29">
        <v>0.54513888888888895</v>
      </c>
      <c r="N248" s="94">
        <f t="shared" si="9"/>
        <v>1.0416666666666741E-2</v>
      </c>
      <c r="O248" s="19"/>
    </row>
    <row r="249" spans="1:15" ht="15.75" customHeight="1">
      <c r="A249" s="19">
        <v>239</v>
      </c>
      <c r="B249" s="34"/>
      <c r="C249" s="24" t="str">
        <f>VLOOKUP($E249,'[1]DS HSSV 2013-14'!$B$2:$I$5181,2,0)</f>
        <v>Tôn Phúc</v>
      </c>
      <c r="D249" s="23" t="str">
        <f>VLOOKUP($E249,'[1]DS HSSV 2013-14'!$B$2:$I$5181,3,0)</f>
        <v>Thịnh</v>
      </c>
      <c r="E249" s="93" t="s">
        <v>68</v>
      </c>
      <c r="F249" s="28" t="str">
        <f>VLOOKUP($E249,'[1]DS HSSV 2013-14'!$B$2:$I$5181,5,0)</f>
        <v>14TC-CKT</v>
      </c>
      <c r="G249" s="81">
        <v>15</v>
      </c>
      <c r="H249" s="19">
        <v>19</v>
      </c>
      <c r="I249" s="19">
        <v>12</v>
      </c>
      <c r="J249" s="19">
        <v>2014</v>
      </c>
      <c r="K249" s="27">
        <f t="shared" si="10"/>
        <v>41992</v>
      </c>
      <c r="L249" s="29">
        <v>0.53472222222222221</v>
      </c>
      <c r="M249" s="29">
        <v>0.54513888888888895</v>
      </c>
      <c r="N249" s="94">
        <f t="shared" si="9"/>
        <v>1.0416666666666741E-2</v>
      </c>
      <c r="O249" s="19"/>
    </row>
    <row r="250" spans="1:15" ht="15.75" customHeight="1">
      <c r="A250" s="19">
        <v>240</v>
      </c>
      <c r="B250" s="34"/>
      <c r="C250" s="24" t="str">
        <f>VLOOKUP($E250,'[1]DS HSSV 2013-14'!$B$2:$I$5181,2,0)</f>
        <v>Trần Tuấn</v>
      </c>
      <c r="D250" s="23" t="str">
        <f>VLOOKUP($E250,'[1]DS HSSV 2013-14'!$B$2:$I$5181,3,0)</f>
        <v>Viên</v>
      </c>
      <c r="E250" s="19" t="s">
        <v>405</v>
      </c>
      <c r="F250" s="28" t="str">
        <f>VLOOKUP($E250,'[1]DS HSSV 2013-14'!$B$2:$I$5181,5,0)</f>
        <v>13CĐ-Đ4</v>
      </c>
      <c r="G250" s="81">
        <v>4</v>
      </c>
      <c r="H250" s="19">
        <v>19</v>
      </c>
      <c r="I250" s="19">
        <v>12</v>
      </c>
      <c r="J250" s="19">
        <v>2014</v>
      </c>
      <c r="K250" s="27">
        <f t="shared" si="10"/>
        <v>41992</v>
      </c>
      <c r="L250" s="29">
        <v>0.53472222222222221</v>
      </c>
      <c r="M250" s="29">
        <v>0.54861111111111105</v>
      </c>
      <c r="N250" s="94">
        <f t="shared" si="9"/>
        <v>1.388888888888884E-2</v>
      </c>
      <c r="O250" s="19"/>
    </row>
    <row r="251" spans="1:15" ht="15.75" customHeight="1">
      <c r="A251" s="110">
        <v>241</v>
      </c>
      <c r="B251" s="109"/>
      <c r="C251" s="24" t="str">
        <f>VLOOKUP($E251,'[1]DS HSSV 2013-14'!$B$2:$I$5181,2,0)</f>
        <v>Nguyễn Đức</v>
      </c>
      <c r="D251" s="23" t="str">
        <f>VLOOKUP($E251,'[1]DS HSSV 2013-14'!$B$2:$I$5181,3,0)</f>
        <v>Trọng</v>
      </c>
      <c r="E251" s="19" t="s">
        <v>743</v>
      </c>
      <c r="F251" s="28" t="str">
        <f>VLOOKUP($E251,'[1]DS HSSV 2013-14'!$B$2:$I$5181,5,0)</f>
        <v>13CĐ-Ô1</v>
      </c>
      <c r="G251" s="81">
        <v>13</v>
      </c>
      <c r="H251" s="19">
        <v>19</v>
      </c>
      <c r="I251" s="19">
        <v>12</v>
      </c>
      <c r="J251" s="19">
        <v>2014</v>
      </c>
      <c r="K251" s="27">
        <f t="shared" si="10"/>
        <v>41992</v>
      </c>
      <c r="L251" s="29">
        <v>0.56944444444444442</v>
      </c>
      <c r="M251" s="29">
        <v>0.60763888888888895</v>
      </c>
      <c r="N251" s="94">
        <f t="shared" si="9"/>
        <v>3.8194444444444531E-2</v>
      </c>
      <c r="O251" s="19"/>
    </row>
    <row r="252" spans="1:15" ht="15.75" customHeight="1">
      <c r="A252" s="19">
        <v>242</v>
      </c>
      <c r="B252" s="34"/>
      <c r="C252" s="24" t="str">
        <f>VLOOKUP($E252,'[1]DS HSSV 2013-14'!$B$2:$I$5181,2,0)</f>
        <v>Nguyễn Phạm Hoàng</v>
      </c>
      <c r="D252" s="23" t="str">
        <f>VLOOKUP($E252,'[1]DS HSSV 2013-14'!$B$2:$I$5181,3,0)</f>
        <v>Quân</v>
      </c>
      <c r="E252" s="93" t="s">
        <v>649</v>
      </c>
      <c r="F252" s="28" t="str">
        <f>VLOOKUP($E252,'[1]DS HSSV 2013-14'!$B$2:$I$5181,5,0)</f>
        <v>14TC-CKP</v>
      </c>
      <c r="G252" s="81">
        <v>14</v>
      </c>
      <c r="H252" s="19">
        <v>19</v>
      </c>
      <c r="I252" s="19">
        <v>12</v>
      </c>
      <c r="J252" s="19">
        <v>2014</v>
      </c>
      <c r="K252" s="27">
        <f t="shared" si="10"/>
        <v>41992</v>
      </c>
      <c r="L252" s="29">
        <v>0.625</v>
      </c>
      <c r="M252" s="29">
        <v>0.66666666666666663</v>
      </c>
      <c r="N252" s="94">
        <f t="shared" si="9"/>
        <v>4.166666666666663E-2</v>
      </c>
      <c r="O252" s="19"/>
    </row>
    <row r="253" spans="1:15" ht="15.75" customHeight="1">
      <c r="A253" s="19">
        <v>243</v>
      </c>
      <c r="B253" s="34"/>
      <c r="C253" s="24" t="str">
        <f>VLOOKUP($E253,'[1]DS HSSV 2013-14'!$B$2:$I$5181,2,0)</f>
        <v>Lê Vạn</v>
      </c>
      <c r="D253" s="23" t="str">
        <f>VLOOKUP($E253,'[1]DS HSSV 2013-14'!$B$2:$I$5181,3,0)</f>
        <v>Bảo</v>
      </c>
      <c r="E253" s="93" t="s">
        <v>716</v>
      </c>
      <c r="F253" s="28" t="str">
        <f>VLOOKUP($E253,'[1]DS HSSV 2013-14'!$B$2:$I$5181,5,0)</f>
        <v>13CĐ-Ô1</v>
      </c>
      <c r="G253" s="86">
        <v>13</v>
      </c>
      <c r="H253" s="19">
        <v>19</v>
      </c>
      <c r="I253" s="19">
        <v>12</v>
      </c>
      <c r="J253" s="19">
        <v>2014</v>
      </c>
      <c r="K253" s="27">
        <f t="shared" si="10"/>
        <v>41992</v>
      </c>
      <c r="L253" s="29">
        <v>0.625</v>
      </c>
      <c r="M253" s="29">
        <v>0.62986111111111109</v>
      </c>
      <c r="N253" s="94">
        <f t="shared" si="9"/>
        <v>4.8611111111110938E-3</v>
      </c>
      <c r="O253" s="19"/>
    </row>
    <row r="254" spans="1:15" ht="15.75" customHeight="1">
      <c r="A254" s="110">
        <v>244</v>
      </c>
      <c r="B254" s="109"/>
      <c r="C254" s="24" t="str">
        <f>VLOOKUP($E254,'[1]DS HSSV 2013-14'!$B$2:$I$5181,2,0)</f>
        <v>Lê Văn</v>
      </c>
      <c r="D254" s="23" t="str">
        <f>VLOOKUP($E254,'[1]DS HSSV 2013-14'!$B$2:$I$5181,3,0)</f>
        <v>Trọng</v>
      </c>
      <c r="E254" s="93" t="s">
        <v>742</v>
      </c>
      <c r="F254" s="113" t="str">
        <f>VLOOKUP($E254,'[1]DS HSSV 2013-14'!$B$2:$I$5181,5,0)</f>
        <v>13CĐ-Ô1</v>
      </c>
      <c r="G254" s="81">
        <v>2</v>
      </c>
      <c r="H254" s="28">
        <v>19</v>
      </c>
      <c r="I254" s="19">
        <v>12</v>
      </c>
      <c r="J254" s="19">
        <v>2014</v>
      </c>
      <c r="K254" s="27">
        <f t="shared" si="10"/>
        <v>41992</v>
      </c>
      <c r="L254" s="29">
        <v>0.63194444444444442</v>
      </c>
      <c r="M254" s="29">
        <v>0.6875</v>
      </c>
      <c r="N254" s="94">
        <f t="shared" si="9"/>
        <v>5.555555555555558E-2</v>
      </c>
      <c r="O254" s="19"/>
    </row>
    <row r="255" spans="1:15" ht="31.5" customHeight="1">
      <c r="A255" s="19">
        <v>245</v>
      </c>
      <c r="B255" s="34"/>
      <c r="C255" s="24" t="str">
        <f>VLOOKUP($E255,'[1]DS HSSV 2013-14'!$B$2:$I$5181,2,0)</f>
        <v xml:space="preserve">Nguyễn Văn  </v>
      </c>
      <c r="D255" s="23" t="str">
        <f>VLOOKUP($E255,'[1]DS HSSV 2013-14'!$B$2:$I$5181,3,0)</f>
        <v>Thành</v>
      </c>
      <c r="E255" s="93" t="s">
        <v>741</v>
      </c>
      <c r="F255" s="28" t="str">
        <f>VLOOKUP($E255,'[1]DS HSSV 2013-14'!$B$2:$I$5181,5,0)</f>
        <v>12CĐ-Đ2</v>
      </c>
      <c r="G255" s="112">
        <v>14</v>
      </c>
      <c r="H255" s="19">
        <v>22</v>
      </c>
      <c r="I255" s="19">
        <v>12</v>
      </c>
      <c r="J255" s="19">
        <v>2014</v>
      </c>
      <c r="K255" s="27">
        <f t="shared" si="10"/>
        <v>41995</v>
      </c>
      <c r="L255" s="29">
        <v>0.31458333333333333</v>
      </c>
      <c r="M255" s="29">
        <v>0.35486111111111113</v>
      </c>
      <c r="N255" s="94">
        <f t="shared" si="9"/>
        <v>4.0277777777777801E-2</v>
      </c>
      <c r="O255" s="19"/>
    </row>
    <row r="256" spans="1:15" ht="31.5" customHeight="1">
      <c r="A256" s="19">
        <v>246</v>
      </c>
      <c r="B256" s="34"/>
      <c r="C256" s="24" t="str">
        <f>VLOOKUP($E256,'[1]DS HSSV 2013-14'!$B$2:$I$5181,2,0)</f>
        <v>Phan Thị</v>
      </c>
      <c r="D256" s="23" t="str">
        <f>VLOOKUP($E256,'[1]DS HSSV 2013-14'!$B$2:$I$5181,3,0)</f>
        <v>Hết</v>
      </c>
      <c r="E256" s="93" t="s">
        <v>104</v>
      </c>
      <c r="F256" s="28" t="str">
        <f>VLOOKUP($E256,'[1]DS HSSV 2013-14'!$B$2:$I$5181,5,0)</f>
        <v>13CĐ-NL1</v>
      </c>
      <c r="G256" s="81">
        <v>11</v>
      </c>
      <c r="H256" s="19">
        <v>22</v>
      </c>
      <c r="I256" s="19">
        <v>12</v>
      </c>
      <c r="J256" s="19">
        <v>2014</v>
      </c>
      <c r="K256" s="27">
        <f t="shared" si="10"/>
        <v>41995</v>
      </c>
      <c r="L256" s="29">
        <v>0.3298611111111111</v>
      </c>
      <c r="M256" s="29">
        <v>0.375</v>
      </c>
      <c r="N256" s="94">
        <f t="shared" si="9"/>
        <v>4.5138888888888895E-2</v>
      </c>
      <c r="O256" s="19"/>
    </row>
    <row r="257" spans="1:15" ht="15.75" customHeight="1">
      <c r="A257" s="110">
        <v>247</v>
      </c>
      <c r="B257" s="109"/>
      <c r="C257" s="24" t="str">
        <f>VLOOKUP($E257,'[1]DS HSSV 2013-14'!$B$2:$I$5181,2,0)</f>
        <v xml:space="preserve">Trần Hoài  </v>
      </c>
      <c r="D257" s="23" t="str">
        <f>VLOOKUP($E257,'[1]DS HSSV 2013-14'!$B$2:$I$5181,3,0)</f>
        <v>Trọng</v>
      </c>
      <c r="E257" s="79" t="s">
        <v>79</v>
      </c>
      <c r="F257" s="28" t="str">
        <f>VLOOKUP($E257,'[1]DS HSSV 2013-14'!$B$2:$I$5181,5,0)</f>
        <v>14CĐ-Ô4</v>
      </c>
      <c r="G257" s="81">
        <v>16</v>
      </c>
      <c r="H257" s="19">
        <v>22</v>
      </c>
      <c r="I257" s="19">
        <v>12</v>
      </c>
      <c r="J257" s="19">
        <v>2014</v>
      </c>
      <c r="K257" s="27">
        <f t="shared" si="10"/>
        <v>41995</v>
      </c>
      <c r="L257" s="29">
        <v>0.3576388888888889</v>
      </c>
      <c r="M257" s="29">
        <v>0.47569444444444442</v>
      </c>
      <c r="N257" s="94">
        <f t="shared" si="9"/>
        <v>0.11805555555555552</v>
      </c>
      <c r="O257" s="19"/>
    </row>
    <row r="258" spans="1:15" ht="31.5" customHeight="1">
      <c r="A258" s="19">
        <v>248</v>
      </c>
      <c r="B258" s="34"/>
      <c r="C258" s="24" t="str">
        <f>VLOOKUP($E258,'[1]DS HSSV 2013-14'!$B$2:$I$5181,2,0)</f>
        <v xml:space="preserve">Võ Văn  </v>
      </c>
      <c r="D258" s="23" t="str">
        <f>VLOOKUP($E258,'[1]DS HSSV 2013-14'!$B$2:$I$5181,3,0)</f>
        <v>Vinh</v>
      </c>
      <c r="E258" s="106" t="s">
        <v>731</v>
      </c>
      <c r="F258" s="28" t="str">
        <f>VLOOKUP($E258,'[1]DS HSSV 2013-14'!$B$2:$I$5181,5,0)</f>
        <v>14CĐ-Ô4</v>
      </c>
      <c r="G258" s="81">
        <v>17</v>
      </c>
      <c r="H258" s="19">
        <v>22</v>
      </c>
      <c r="I258" s="19">
        <v>12</v>
      </c>
      <c r="J258" s="19">
        <v>2014</v>
      </c>
      <c r="K258" s="27">
        <f t="shared" si="10"/>
        <v>41995</v>
      </c>
      <c r="L258" s="29">
        <v>0.3576388888888889</v>
      </c>
      <c r="M258" s="29">
        <v>0.4375</v>
      </c>
      <c r="N258" s="94">
        <f t="shared" si="9"/>
        <v>7.9861111111111105E-2</v>
      </c>
      <c r="O258" s="19"/>
    </row>
    <row r="259" spans="1:15" ht="15.75" customHeight="1">
      <c r="A259" s="19">
        <v>249</v>
      </c>
      <c r="B259" s="34"/>
      <c r="C259" s="24" t="str">
        <f>VLOOKUP($E259,'[1]DS HSSV 2013-14'!$B$2:$I$5181,2,0)</f>
        <v xml:space="preserve">Nguyễn Hoài  </v>
      </c>
      <c r="D259" s="23" t="str">
        <f>VLOOKUP($E259,'[1]DS HSSV 2013-14'!$B$2:$I$5181,3,0)</f>
        <v>Yên</v>
      </c>
      <c r="E259" s="79" t="s">
        <v>239</v>
      </c>
      <c r="F259" s="28" t="str">
        <f>VLOOKUP($E259,'[1]DS HSSV 2013-14'!$B$2:$I$5181,5,0)</f>
        <v>14CĐ-Ô4</v>
      </c>
      <c r="G259" s="81">
        <v>13</v>
      </c>
      <c r="H259" s="19">
        <v>22</v>
      </c>
      <c r="I259" s="19">
        <v>12</v>
      </c>
      <c r="J259" s="19">
        <v>2014</v>
      </c>
      <c r="K259" s="27">
        <f t="shared" si="10"/>
        <v>41995</v>
      </c>
      <c r="L259" s="29">
        <v>0.37152777777777773</v>
      </c>
      <c r="M259" s="29">
        <v>0.47569444444444442</v>
      </c>
      <c r="N259" s="94">
        <f t="shared" si="9"/>
        <v>0.10416666666666669</v>
      </c>
      <c r="O259" s="19"/>
    </row>
    <row r="260" spans="1:15" ht="15.75" customHeight="1">
      <c r="A260" s="110">
        <v>250</v>
      </c>
      <c r="B260" s="109"/>
      <c r="C260" s="24" t="e">
        <f>VLOOKUP($E260,'[1]DS HSSV 2013-14'!$B$2:$I$5181,2,0)</f>
        <v>#N/A</v>
      </c>
      <c r="D260" s="23" t="e">
        <f>VLOOKUP($E260,'[1]DS HSSV 2013-14'!$B$2:$I$5181,3,0)</f>
        <v>#N/A</v>
      </c>
      <c r="E260" s="79" t="s">
        <v>497</v>
      </c>
      <c r="F260" s="28" t="e">
        <f>VLOOKUP($E260,'[1]DS HSSV 2013-14'!$B$2:$I$5181,5,0)</f>
        <v>#N/A</v>
      </c>
      <c r="G260" s="81">
        <v>16</v>
      </c>
      <c r="H260" s="19">
        <v>22</v>
      </c>
      <c r="I260" s="19">
        <v>12</v>
      </c>
      <c r="J260" s="19">
        <v>2014</v>
      </c>
      <c r="K260" s="27">
        <f t="shared" si="10"/>
        <v>41995</v>
      </c>
      <c r="L260" s="29">
        <v>0.35416666666666669</v>
      </c>
      <c r="M260" s="29">
        <v>0.47916666666666669</v>
      </c>
      <c r="N260" s="94">
        <f t="shared" si="9"/>
        <v>0.125</v>
      </c>
      <c r="O260" s="19"/>
    </row>
    <row r="261" spans="1:15" ht="15.75" customHeight="1">
      <c r="A261" s="19">
        <v>251</v>
      </c>
      <c r="B261" s="34"/>
      <c r="C261" s="24" t="str">
        <f>VLOOKUP($E261,'[1]DS HSSV 2013-14'!$B$2:$I$5181,2,0)</f>
        <v>Phạm Tấn</v>
      </c>
      <c r="D261" s="23" t="str">
        <f>VLOOKUP($E261,'[1]DS HSSV 2013-14'!$B$2:$I$5181,3,0)</f>
        <v>Đạt</v>
      </c>
      <c r="E261" s="19" t="s">
        <v>312</v>
      </c>
      <c r="F261" s="28" t="str">
        <f>VLOOKUP($E261,'[1]DS HSSV 2013-14'!$B$2:$I$5181,5,0)</f>
        <v>13CĐ-NL2</v>
      </c>
      <c r="G261" s="81">
        <v>14</v>
      </c>
      <c r="H261" s="19">
        <v>22</v>
      </c>
      <c r="I261" s="19">
        <v>12</v>
      </c>
      <c r="J261" s="19">
        <v>2014</v>
      </c>
      <c r="K261" s="27">
        <f t="shared" si="10"/>
        <v>41995</v>
      </c>
      <c r="L261" s="29">
        <v>0.43055555555555558</v>
      </c>
      <c r="M261" s="29">
        <v>0.4513888888888889</v>
      </c>
      <c r="N261" s="94">
        <f t="shared" si="9"/>
        <v>2.0833333333333315E-2</v>
      </c>
      <c r="O261" s="19"/>
    </row>
    <row r="262" spans="1:15" ht="31.5" customHeight="1">
      <c r="A262" s="19">
        <v>252</v>
      </c>
      <c r="B262" s="34"/>
      <c r="C262" s="24" t="str">
        <f>VLOOKUP($E262,'[1]DS HSSV 2013-14'!$B$2:$I$5181,2,0)</f>
        <v>Trần Nguyễn Khánh</v>
      </c>
      <c r="D262" s="23" t="str">
        <f>VLOOKUP($E262,'[1]DS HSSV 2013-14'!$B$2:$I$5181,3,0)</f>
        <v>Thức</v>
      </c>
      <c r="E262" s="19" t="s">
        <v>503</v>
      </c>
      <c r="F262" s="28" t="str">
        <f>VLOOKUP($E262,'[1]DS HSSV 2013-14'!$B$2:$I$5181,5,0)</f>
        <v>13TC-Ô2</v>
      </c>
      <c r="G262" s="81">
        <v>17</v>
      </c>
      <c r="H262" s="19">
        <v>22</v>
      </c>
      <c r="I262" s="19">
        <v>12</v>
      </c>
      <c r="J262" s="19">
        <v>2014</v>
      </c>
      <c r="K262" s="27">
        <f t="shared" si="10"/>
        <v>41995</v>
      </c>
      <c r="L262" s="29">
        <v>0.44097222222222227</v>
      </c>
      <c r="M262" s="29">
        <v>0.70486111111111116</v>
      </c>
      <c r="N262" s="94">
        <f t="shared" si="9"/>
        <v>0.2638888888888889</v>
      </c>
      <c r="O262" s="19"/>
    </row>
    <row r="263" spans="1:15" ht="15.75" customHeight="1">
      <c r="A263" s="110">
        <v>253</v>
      </c>
      <c r="B263" s="109"/>
      <c r="C263" s="24" t="e">
        <f>VLOOKUP($E263,'[1]DS HSSV 2013-14'!$B$2:$I$5181,2,0)</f>
        <v>#N/A</v>
      </c>
      <c r="D263" s="23" t="e">
        <f>VLOOKUP($E263,'[1]DS HSSV 2013-14'!$B$2:$I$5181,3,0)</f>
        <v>#N/A</v>
      </c>
      <c r="E263" s="93" t="s">
        <v>585</v>
      </c>
      <c r="F263" s="28" t="e">
        <f>VLOOKUP($E263,'[1]DS HSSV 2013-14'!$B$2:$I$5181,5,0)</f>
        <v>#N/A</v>
      </c>
      <c r="G263" s="81">
        <v>3</v>
      </c>
      <c r="H263" s="19">
        <v>22</v>
      </c>
      <c r="I263" s="19">
        <v>12</v>
      </c>
      <c r="J263" s="19">
        <v>2014</v>
      </c>
      <c r="K263" s="27">
        <f t="shared" si="10"/>
        <v>41995</v>
      </c>
      <c r="L263" s="29">
        <v>0.43402777777777773</v>
      </c>
      <c r="M263" s="29">
        <v>0.47222222222222227</v>
      </c>
      <c r="N263" s="94">
        <f t="shared" si="9"/>
        <v>3.8194444444444531E-2</v>
      </c>
      <c r="O263" s="19"/>
    </row>
    <row r="264" spans="1:15" ht="15.75" customHeight="1">
      <c r="A264" s="19">
        <v>254</v>
      </c>
      <c r="B264" s="34"/>
      <c r="C264" s="24" t="str">
        <f>VLOOKUP($E264,'[1]DS HSSV 2013-14'!$B$2:$I$5181,2,0)</f>
        <v xml:space="preserve">Nguyễn Minh  </v>
      </c>
      <c r="D264" s="23" t="str">
        <f>VLOOKUP($E264,'[1]DS HSSV 2013-14'!$B$2:$I$5181,3,0)</f>
        <v>Đạo</v>
      </c>
      <c r="E264" s="79" t="s">
        <v>556</v>
      </c>
      <c r="F264" s="28" t="str">
        <f>VLOOKUP($E264,'[1]DS HSSV 2013-14'!$B$2:$I$5181,5,0)</f>
        <v>14CĐ-Ô4</v>
      </c>
      <c r="G264" s="81">
        <v>14</v>
      </c>
      <c r="H264" s="19">
        <v>22</v>
      </c>
      <c r="I264" s="19">
        <v>12</v>
      </c>
      <c r="J264" s="19">
        <v>2014</v>
      </c>
      <c r="K264" s="27">
        <f t="shared" si="10"/>
        <v>41995</v>
      </c>
      <c r="L264" s="29">
        <v>0.46527777777777773</v>
      </c>
      <c r="M264" s="29">
        <v>0.47916666666666669</v>
      </c>
      <c r="N264" s="94">
        <f t="shared" si="9"/>
        <v>1.3888888888888951E-2</v>
      </c>
      <c r="O264" s="19"/>
    </row>
    <row r="265" spans="1:15" ht="15.75" customHeight="1">
      <c r="A265" s="19">
        <v>255</v>
      </c>
      <c r="B265" s="34"/>
      <c r="C265" s="24" t="e">
        <f>VLOOKUP($E265,'[1]DS HSSV 2013-14'!$B$2:$I$5181,2,0)</f>
        <v>#N/A</v>
      </c>
      <c r="D265" s="23" t="e">
        <f>VLOOKUP($E265,'[1]DS HSSV 2013-14'!$B$2:$I$5181,3,0)</f>
        <v>#N/A</v>
      </c>
      <c r="E265" s="93" t="s">
        <v>568</v>
      </c>
      <c r="F265" s="28" t="e">
        <f>VLOOKUP($E265,'[1]DS HSSV 2013-14'!$B$2:$I$5181,5,0)</f>
        <v>#N/A</v>
      </c>
      <c r="G265" s="85">
        <v>5</v>
      </c>
      <c r="H265" s="19">
        <v>22</v>
      </c>
      <c r="I265" s="19">
        <v>12</v>
      </c>
      <c r="J265" s="19">
        <v>2014</v>
      </c>
      <c r="K265" s="27">
        <f t="shared" si="10"/>
        <v>41995</v>
      </c>
      <c r="L265" s="29">
        <v>0.46527777777777773</v>
      </c>
      <c r="M265" s="29">
        <v>0.50347222222222221</v>
      </c>
      <c r="N265" s="94">
        <f t="shared" si="9"/>
        <v>3.8194444444444475E-2</v>
      </c>
      <c r="O265" s="19"/>
    </row>
    <row r="266" spans="1:15" ht="15.75" customHeight="1">
      <c r="A266" s="110">
        <v>256</v>
      </c>
      <c r="B266" s="109"/>
      <c r="C266" s="24" t="str">
        <f>VLOOKUP($E266,'[1]DS HSSV 2013-14'!$B$2:$I$5181,2,0)</f>
        <v>Tôn Phúc</v>
      </c>
      <c r="D266" s="23" t="str">
        <f>VLOOKUP($E266,'[1]DS HSSV 2013-14'!$B$2:$I$5181,3,0)</f>
        <v>Thịnh</v>
      </c>
      <c r="E266" s="93" t="s">
        <v>68</v>
      </c>
      <c r="F266" s="28" t="str">
        <f>VLOOKUP($E266,'[1]DS HSSV 2013-14'!$B$2:$I$5181,5,0)</f>
        <v>14TC-CKT</v>
      </c>
      <c r="G266" s="85">
        <v>2</v>
      </c>
      <c r="H266" s="19">
        <v>22</v>
      </c>
      <c r="I266" s="19">
        <v>12</v>
      </c>
      <c r="J266" s="19">
        <v>2014</v>
      </c>
      <c r="K266" s="27">
        <f t="shared" si="10"/>
        <v>41995</v>
      </c>
      <c r="L266" s="29">
        <v>0.46527777777777773</v>
      </c>
      <c r="M266" s="29">
        <v>0.50694444444444442</v>
      </c>
      <c r="N266" s="94" t="s">
        <v>740</v>
      </c>
      <c r="O266" s="19"/>
    </row>
    <row r="267" spans="1:15" ht="15.75" customHeight="1">
      <c r="A267" s="19">
        <v>257</v>
      </c>
      <c r="B267" s="34"/>
      <c r="C267" s="24" t="e">
        <f>VLOOKUP($E267,'[1]DS HSSV 2013-14'!$B$2:$I$5181,2,0)</f>
        <v>#N/A</v>
      </c>
      <c r="D267" s="23" t="e">
        <f>VLOOKUP($E267,'[1]DS HSSV 2013-14'!$B$2:$I$5181,3,0)</f>
        <v>#N/A</v>
      </c>
      <c r="E267" s="93" t="s">
        <v>579</v>
      </c>
      <c r="F267" s="28" t="e">
        <f>VLOOKUP($E267,'[1]DS HSSV 2013-14'!$B$2:$I$5181,5,0)</f>
        <v>#N/A</v>
      </c>
      <c r="G267" s="85">
        <v>1</v>
      </c>
      <c r="H267" s="19">
        <v>22</v>
      </c>
      <c r="I267" s="19">
        <v>12</v>
      </c>
      <c r="J267" s="19">
        <v>2014</v>
      </c>
      <c r="K267" s="27">
        <f t="shared" si="10"/>
        <v>41995</v>
      </c>
      <c r="L267" s="29">
        <v>0.46527777777777773</v>
      </c>
      <c r="M267" s="29">
        <v>0.50347222222222221</v>
      </c>
      <c r="N267" s="94">
        <f t="shared" ref="N267:N330" si="11">M267-L267</f>
        <v>3.8194444444444475E-2</v>
      </c>
      <c r="O267" s="19"/>
    </row>
    <row r="268" spans="1:15" ht="15.75" customHeight="1">
      <c r="A268" s="19">
        <v>258</v>
      </c>
      <c r="B268" s="34"/>
      <c r="C268" s="24" t="str">
        <f>VLOOKUP($E268,'[1]DS HSSV 2013-14'!$B$2:$I$5181,2,0)</f>
        <v>Lê Thanh</v>
      </c>
      <c r="D268" s="23" t="str">
        <f>VLOOKUP($E268,'[1]DS HSSV 2013-14'!$B$2:$I$5181,3,0)</f>
        <v>Quân</v>
      </c>
      <c r="E268" s="93" t="s">
        <v>739</v>
      </c>
      <c r="F268" s="28" t="str">
        <f>VLOOKUP($E268,'[1]DS HSSV 2013-14'!$B$2:$I$5181,5,0)</f>
        <v>14TC-CKT</v>
      </c>
      <c r="G268" s="81">
        <v>4</v>
      </c>
      <c r="H268" s="19">
        <v>22</v>
      </c>
      <c r="I268" s="19">
        <v>12</v>
      </c>
      <c r="J268" s="19">
        <v>2014</v>
      </c>
      <c r="K268" s="27">
        <f t="shared" ref="K268:K331" si="12">DATE(J268,I268,H268)</f>
        <v>41995</v>
      </c>
      <c r="L268" s="29">
        <v>0.46527777777777773</v>
      </c>
      <c r="M268" s="29">
        <v>0.50694444444444442</v>
      </c>
      <c r="N268" s="94">
        <f t="shared" si="11"/>
        <v>4.1666666666666685E-2</v>
      </c>
      <c r="O268" s="19"/>
    </row>
    <row r="269" spans="1:15" ht="15.75" customHeight="1">
      <c r="A269" s="110">
        <v>259</v>
      </c>
      <c r="B269" s="109"/>
      <c r="C269" s="24" t="str">
        <f>VLOOKUP($E269,'[1]DS HSSV 2013-14'!$B$2:$I$5181,2,0)</f>
        <v xml:space="preserve">Trần Ngọc  </v>
      </c>
      <c r="D269" s="23" t="str">
        <f>VLOOKUP($E269,'[1]DS HSSV 2013-14'!$B$2:$I$5181,3,0)</f>
        <v>Thạch</v>
      </c>
      <c r="E269" s="79" t="s">
        <v>285</v>
      </c>
      <c r="F269" s="28" t="str">
        <f>VLOOKUP($E269,'[1]DS HSSV 2013-14'!$B$2:$I$5181,5,0)</f>
        <v>14CĐ-Ô4</v>
      </c>
      <c r="G269" s="81">
        <v>12</v>
      </c>
      <c r="H269" s="19">
        <v>22</v>
      </c>
      <c r="I269" s="19">
        <v>12</v>
      </c>
      <c r="J269" s="19">
        <v>2014</v>
      </c>
      <c r="K269" s="27">
        <f t="shared" si="12"/>
        <v>41995</v>
      </c>
      <c r="L269" s="29">
        <v>0.4201388888888889</v>
      </c>
      <c r="M269" s="29">
        <v>0.47569444444444442</v>
      </c>
      <c r="N269" s="94">
        <f t="shared" si="11"/>
        <v>5.5555555555555525E-2</v>
      </c>
      <c r="O269" s="19"/>
    </row>
    <row r="270" spans="1:15" ht="15.75" customHeight="1">
      <c r="A270" s="19">
        <v>260</v>
      </c>
      <c r="B270" s="34"/>
      <c r="C270" s="24" t="e">
        <f>VLOOKUP($E270,'[1]DS HSSV 2013-14'!$B$2:$I$5181,2,0)</f>
        <v>#N/A</v>
      </c>
      <c r="D270" s="23" t="e">
        <f>VLOOKUP($E270,'[1]DS HSSV 2013-14'!$B$2:$I$5181,3,0)</f>
        <v>#N/A</v>
      </c>
      <c r="E270" s="93" t="s">
        <v>656</v>
      </c>
      <c r="F270" s="28" t="e">
        <f>VLOOKUP($E270,'[1]DS HSSV 2013-14'!$B$2:$I$5181,5,0)</f>
        <v>#N/A</v>
      </c>
      <c r="G270" s="81">
        <v>11</v>
      </c>
      <c r="H270" s="19">
        <v>22</v>
      </c>
      <c r="I270" s="19">
        <v>12</v>
      </c>
      <c r="J270" s="19">
        <v>2014</v>
      </c>
      <c r="K270" s="27">
        <f t="shared" si="12"/>
        <v>41995</v>
      </c>
      <c r="L270" s="111">
        <v>0.47916666666666669</v>
      </c>
      <c r="M270" s="29">
        <v>0.52638888888888891</v>
      </c>
      <c r="N270" s="94">
        <f t="shared" si="11"/>
        <v>4.7222222222222221E-2</v>
      </c>
      <c r="O270" s="19"/>
    </row>
    <row r="271" spans="1:15" ht="18.75" customHeight="1">
      <c r="A271" s="19">
        <v>261</v>
      </c>
      <c r="B271" s="34"/>
      <c r="C271" s="24" t="str">
        <f>VLOOKUP($E271,'[1]DS HSSV 2013-14'!$B$2:$I$5181,2,0)</f>
        <v xml:space="preserve">Đàng Năng </v>
      </c>
      <c r="D271" s="23" t="str">
        <f>VLOOKUP($E271,'[1]DS HSSV 2013-14'!$B$2:$I$5181,3,0)</f>
        <v>Trọng</v>
      </c>
      <c r="E271" s="93" t="s">
        <v>522</v>
      </c>
      <c r="F271" s="28" t="str">
        <f>VLOOKUP($E271,'[1]DS HSSV 2013-14'!$B$2:$I$5181,5,0)</f>
        <v>14TC-CKP</v>
      </c>
      <c r="G271" s="81">
        <v>18</v>
      </c>
      <c r="H271" s="19">
        <v>22</v>
      </c>
      <c r="I271" s="19">
        <v>12</v>
      </c>
      <c r="J271" s="19">
        <v>2014</v>
      </c>
      <c r="K271" s="27">
        <f t="shared" si="12"/>
        <v>41995</v>
      </c>
      <c r="L271" s="29">
        <v>0.47916666666666669</v>
      </c>
      <c r="M271" s="29">
        <v>0.52083333333333337</v>
      </c>
      <c r="N271" s="94">
        <f t="shared" si="11"/>
        <v>4.1666666666666685E-2</v>
      </c>
      <c r="O271" s="19"/>
    </row>
    <row r="272" spans="1:15" ht="15.75" customHeight="1">
      <c r="A272" s="110">
        <v>262</v>
      </c>
      <c r="B272" s="109"/>
      <c r="C272" s="24" t="str">
        <f>VLOOKUP($E272,'[1]DS HSSV 2013-14'!$B$2:$I$5181,2,0)</f>
        <v>Huỳnh</v>
      </c>
      <c r="D272" s="23" t="str">
        <f>VLOOKUP($E272,'[1]DS HSSV 2013-14'!$B$2:$I$5181,3,0)</f>
        <v>Đạt</v>
      </c>
      <c r="E272" s="19" t="s">
        <v>35</v>
      </c>
      <c r="F272" s="28" t="str">
        <f>VLOOKUP($E272,'[1]DS HSSV 2013-14'!$B$2:$I$5181,5,0)</f>
        <v>13TC-QTM</v>
      </c>
      <c r="G272" s="81">
        <v>16</v>
      </c>
      <c r="H272" s="19">
        <v>22</v>
      </c>
      <c r="I272" s="19">
        <v>12</v>
      </c>
      <c r="J272" s="19">
        <v>2014</v>
      </c>
      <c r="K272" s="27">
        <f t="shared" si="12"/>
        <v>41995</v>
      </c>
      <c r="L272" s="29">
        <v>0.4826388888888889</v>
      </c>
      <c r="M272" s="29">
        <v>0.4861111111111111</v>
      </c>
      <c r="N272" s="94">
        <f t="shared" si="11"/>
        <v>3.4722222222222099E-3</v>
      </c>
      <c r="O272" s="19"/>
    </row>
    <row r="273" spans="1:16" ht="15.75" customHeight="1">
      <c r="A273" s="19">
        <v>263</v>
      </c>
      <c r="B273" s="34"/>
      <c r="C273" s="24" t="str">
        <f>VLOOKUP($E273,'[1]DS HSSV 2013-14'!$B$2:$I$5181,2,0)</f>
        <v xml:space="preserve">Võ Văn  </v>
      </c>
      <c r="D273" s="23" t="str">
        <f>VLOOKUP($E273,'[1]DS HSSV 2013-14'!$B$2:$I$5181,3,0)</f>
        <v>Vinh</v>
      </c>
      <c r="E273" s="106" t="s">
        <v>731</v>
      </c>
      <c r="F273" s="28" t="str">
        <f>VLOOKUP($E273,'[1]DS HSSV 2013-14'!$B$2:$I$5181,5,0)</f>
        <v>14CĐ-Ô4</v>
      </c>
      <c r="G273" s="81">
        <v>11</v>
      </c>
      <c r="H273" s="19">
        <v>22</v>
      </c>
      <c r="I273" s="19">
        <v>12</v>
      </c>
      <c r="J273" s="19">
        <v>2014</v>
      </c>
      <c r="K273" s="27">
        <f t="shared" si="12"/>
        <v>41995</v>
      </c>
      <c r="L273" s="29">
        <v>0.61458333333333337</v>
      </c>
      <c r="M273" s="29">
        <v>0.70833333333333337</v>
      </c>
      <c r="N273" s="94">
        <f t="shared" si="11"/>
        <v>9.375E-2</v>
      </c>
      <c r="O273" s="19"/>
    </row>
    <row r="274" spans="1:16" ht="15.75" customHeight="1">
      <c r="A274" s="19">
        <v>264</v>
      </c>
      <c r="B274" s="34"/>
      <c r="C274" s="24" t="str">
        <f>VLOOKUP($E274,'[1]DS HSSV 2013-14'!$B$2:$I$5181,2,0)</f>
        <v>Nguyễn Phạm Hoàng</v>
      </c>
      <c r="D274" s="23" t="str">
        <f>VLOOKUP($E274,'[1]DS HSSV 2013-14'!$B$2:$I$5181,3,0)</f>
        <v>Quân</v>
      </c>
      <c r="E274" s="93" t="s">
        <v>649</v>
      </c>
      <c r="F274" s="28" t="str">
        <f>VLOOKUP($E274,'[1]DS HSSV 2013-14'!$B$2:$I$5181,5,0)</f>
        <v>14TC-CKP</v>
      </c>
      <c r="G274" s="81">
        <v>14</v>
      </c>
      <c r="H274" s="19">
        <v>22</v>
      </c>
      <c r="I274" s="19">
        <v>12</v>
      </c>
      <c r="J274" s="19">
        <v>2014</v>
      </c>
      <c r="K274" s="27">
        <f t="shared" si="12"/>
        <v>41995</v>
      </c>
      <c r="L274" s="29">
        <v>0.65972222222222221</v>
      </c>
      <c r="M274" s="29">
        <v>0.69444444444444453</v>
      </c>
      <c r="N274" s="94">
        <f t="shared" si="11"/>
        <v>3.4722222222222321E-2</v>
      </c>
      <c r="O274" s="19"/>
    </row>
    <row r="275" spans="1:16" ht="15.75" customHeight="1">
      <c r="A275" s="110">
        <v>265</v>
      </c>
      <c r="B275" s="109"/>
      <c r="C275" s="24" t="e">
        <f>VLOOKUP($E275,'[1]DS HSSV 2013-14'!$B$2:$I$5181,2,0)</f>
        <v>#N/A</v>
      </c>
      <c r="D275" s="23" t="e">
        <f>VLOOKUP($E275,'[1]DS HSSV 2013-14'!$B$2:$I$5181,3,0)</f>
        <v>#N/A</v>
      </c>
      <c r="E275" s="79" t="s">
        <v>497</v>
      </c>
      <c r="F275" s="28" t="e">
        <f>VLOOKUP($E275,'[1]DS HSSV 2013-14'!$B$2:$I$5181,5,0)</f>
        <v>#N/A</v>
      </c>
      <c r="G275" s="85">
        <v>11</v>
      </c>
      <c r="H275" s="19">
        <v>23</v>
      </c>
      <c r="I275" s="19">
        <v>12</v>
      </c>
      <c r="J275" s="19">
        <v>2014</v>
      </c>
      <c r="K275" s="27">
        <f t="shared" si="12"/>
        <v>41996</v>
      </c>
      <c r="L275" s="29">
        <v>0.29166666666666669</v>
      </c>
      <c r="M275" s="29">
        <v>0.34375</v>
      </c>
      <c r="N275" s="94">
        <f t="shared" si="11"/>
        <v>5.2083333333333315E-2</v>
      </c>
      <c r="O275" s="19"/>
    </row>
    <row r="276" spans="1:16" ht="15.75" customHeight="1">
      <c r="A276" s="19">
        <v>266</v>
      </c>
      <c r="B276" s="34"/>
      <c r="C276" s="24" t="str">
        <f>VLOOKUP($E276,'[1]DS HSSV 2013-14'!$B$2:$I$5181,2,0)</f>
        <v>Võ Quốc</v>
      </c>
      <c r="D276" s="23" t="str">
        <f>VLOOKUP($E276,'[1]DS HSSV 2013-14'!$B$2:$I$5181,3,0)</f>
        <v>Đạt</v>
      </c>
      <c r="E276" s="79" t="s">
        <v>738</v>
      </c>
      <c r="F276" s="28" t="str">
        <f>VLOOKUP($E276,'[1]DS HSSV 2013-14'!$B$2:$I$5181,5,0)</f>
        <v>14CĐ-Ô4</v>
      </c>
      <c r="G276" s="85">
        <v>12</v>
      </c>
      <c r="H276" s="19">
        <v>23</v>
      </c>
      <c r="I276" s="19">
        <v>12</v>
      </c>
      <c r="J276" s="19">
        <v>2014</v>
      </c>
      <c r="K276" s="27">
        <f t="shared" si="12"/>
        <v>41996</v>
      </c>
      <c r="L276" s="29">
        <v>0.29166666666666669</v>
      </c>
      <c r="M276" s="29">
        <v>0.35069444444444442</v>
      </c>
      <c r="N276" s="94">
        <f t="shared" si="11"/>
        <v>5.9027777777777735E-2</v>
      </c>
      <c r="O276" s="19"/>
      <c r="P276" s="9">
        <v>90000</v>
      </c>
    </row>
    <row r="277" spans="1:16" ht="15.75" customHeight="1">
      <c r="A277" s="19">
        <v>267</v>
      </c>
      <c r="B277" s="34"/>
      <c r="C277" s="24" t="str">
        <f>VLOOKUP($E277,'[1]DS HSSV 2013-14'!$B$2:$I$5181,2,0)</f>
        <v xml:space="preserve">Võ Văn  </v>
      </c>
      <c r="D277" s="23" t="str">
        <f>VLOOKUP($E277,'[1]DS HSSV 2013-14'!$B$2:$I$5181,3,0)</f>
        <v>Vinh</v>
      </c>
      <c r="E277" s="106" t="s">
        <v>731</v>
      </c>
      <c r="F277" s="28" t="str">
        <f>VLOOKUP($E277,'[1]DS HSSV 2013-14'!$B$2:$I$5181,5,0)</f>
        <v>14CĐ-Ô4</v>
      </c>
      <c r="G277" s="81">
        <v>18</v>
      </c>
      <c r="H277" s="19">
        <v>23</v>
      </c>
      <c r="I277" s="19">
        <v>12</v>
      </c>
      <c r="J277" s="19">
        <v>2014</v>
      </c>
      <c r="K277" s="27">
        <f t="shared" si="12"/>
        <v>41996</v>
      </c>
      <c r="L277" s="29">
        <v>0.29166666666666669</v>
      </c>
      <c r="M277" s="29">
        <v>0.35069444444444442</v>
      </c>
      <c r="N277" s="94">
        <f t="shared" si="11"/>
        <v>5.9027777777777735E-2</v>
      </c>
      <c r="O277" s="19"/>
    </row>
    <row r="278" spans="1:16" ht="15.75" customHeight="1">
      <c r="A278" s="110">
        <v>268</v>
      </c>
      <c r="B278" s="109"/>
      <c r="C278" s="24" t="str">
        <f>VLOOKUP($E278,'[1]DS HSSV 2013-14'!$B$2:$I$5181,2,0)</f>
        <v xml:space="preserve">Nguyễn Ngọc  </v>
      </c>
      <c r="D278" s="23" t="str">
        <f>VLOOKUP($E278,'[1]DS HSSV 2013-14'!$B$2:$I$5181,3,0)</f>
        <v>Hải</v>
      </c>
      <c r="E278" s="79" t="s">
        <v>499</v>
      </c>
      <c r="F278" s="28" t="str">
        <f>VLOOKUP($E278,'[1]DS HSSV 2013-14'!$B$2:$I$5181,5,0)</f>
        <v>14CĐ-Ô4</v>
      </c>
      <c r="G278" s="81">
        <v>14</v>
      </c>
      <c r="H278" s="19">
        <v>23</v>
      </c>
      <c r="I278" s="19">
        <v>12</v>
      </c>
      <c r="J278" s="19">
        <v>2014</v>
      </c>
      <c r="K278" s="27">
        <f t="shared" si="12"/>
        <v>41996</v>
      </c>
      <c r="L278" s="29">
        <v>0.30208333333333331</v>
      </c>
      <c r="M278" s="29">
        <v>0.35069444444444442</v>
      </c>
      <c r="N278" s="94">
        <f t="shared" si="11"/>
        <v>4.8611111111111105E-2</v>
      </c>
      <c r="O278" s="19"/>
    </row>
    <row r="279" spans="1:16" ht="15.75" customHeight="1">
      <c r="A279" s="19">
        <v>269</v>
      </c>
      <c r="B279" s="34"/>
      <c r="C279" s="24" t="str">
        <f>VLOOKUP($E279,'[1]DS HSSV 2013-14'!$B$2:$I$5181,2,0)</f>
        <v xml:space="preserve">Trần Hoài  </v>
      </c>
      <c r="D279" s="23" t="str">
        <f>VLOOKUP($E279,'[1]DS HSSV 2013-14'!$B$2:$I$5181,3,0)</f>
        <v>Trọng</v>
      </c>
      <c r="E279" s="79" t="s">
        <v>79</v>
      </c>
      <c r="F279" s="28" t="str">
        <f>VLOOKUP($E279,'[1]DS HSSV 2013-14'!$B$2:$I$5181,5,0)</f>
        <v>14CĐ-Ô4</v>
      </c>
      <c r="G279" s="81">
        <v>17</v>
      </c>
      <c r="H279" s="19">
        <v>23</v>
      </c>
      <c r="I279" s="19">
        <v>12</v>
      </c>
      <c r="J279" s="19">
        <v>2014</v>
      </c>
      <c r="K279" s="27">
        <f t="shared" si="12"/>
        <v>41996</v>
      </c>
      <c r="L279" s="29">
        <v>0.30208333333333331</v>
      </c>
      <c r="M279" s="29">
        <v>0.35069444444444442</v>
      </c>
      <c r="N279" s="94">
        <f t="shared" si="11"/>
        <v>4.8611111111111105E-2</v>
      </c>
      <c r="O279" s="19"/>
    </row>
    <row r="280" spans="1:16" ht="15.75" customHeight="1">
      <c r="A280" s="19">
        <v>270</v>
      </c>
      <c r="B280" s="34"/>
      <c r="C280" s="24" t="str">
        <f>VLOOKUP($E280,'[1]DS HSSV 2013-14'!$B$2:$I$5181,2,0)</f>
        <v xml:space="preserve">Trần Văn Phố </v>
      </c>
      <c r="D280" s="23" t="str">
        <f>VLOOKUP($E280,'[1]DS HSSV 2013-14'!$B$2:$I$5181,3,0)</f>
        <v>Văn</v>
      </c>
      <c r="E280" s="79" t="s">
        <v>697</v>
      </c>
      <c r="F280" s="28" t="str">
        <f>VLOOKUP($E280,'[1]DS HSSV 2013-14'!$B$2:$I$5181,5,0)</f>
        <v>14CĐ-Ô4</v>
      </c>
      <c r="G280" s="81">
        <v>13</v>
      </c>
      <c r="H280" s="19">
        <v>23</v>
      </c>
      <c r="I280" s="19">
        <v>12</v>
      </c>
      <c r="J280" s="19">
        <v>2014</v>
      </c>
      <c r="K280" s="27">
        <f t="shared" si="12"/>
        <v>41996</v>
      </c>
      <c r="L280" s="29">
        <v>0.30208333333333331</v>
      </c>
      <c r="M280" s="29">
        <v>0.34722222222222227</v>
      </c>
      <c r="N280" s="94">
        <f t="shared" si="11"/>
        <v>4.5138888888888951E-2</v>
      </c>
      <c r="O280" s="19"/>
    </row>
    <row r="281" spans="1:16" ht="15.75" customHeight="1">
      <c r="A281" s="110">
        <v>271</v>
      </c>
      <c r="B281" s="109"/>
      <c r="C281" s="24" t="str">
        <f>VLOOKUP($E281,'[1]DS HSSV 2013-14'!$B$2:$I$5181,2,0)</f>
        <v xml:space="preserve">Trần Minh  </v>
      </c>
      <c r="D281" s="23" t="str">
        <f>VLOOKUP($E281,'[1]DS HSSV 2013-14'!$B$2:$I$5181,3,0)</f>
        <v>Hiếu</v>
      </c>
      <c r="E281" s="79" t="s">
        <v>737</v>
      </c>
      <c r="F281" s="28" t="str">
        <f>VLOOKUP($E281,'[1]DS HSSV 2013-14'!$B$2:$I$5181,5,0)</f>
        <v>14CĐ-Ô4</v>
      </c>
      <c r="G281" s="85">
        <v>15</v>
      </c>
      <c r="H281" s="19">
        <v>23</v>
      </c>
      <c r="I281" s="19">
        <v>12</v>
      </c>
      <c r="J281" s="19">
        <v>2014</v>
      </c>
      <c r="K281" s="27">
        <f t="shared" si="12"/>
        <v>41996</v>
      </c>
      <c r="L281" s="29">
        <v>0.30208333333333331</v>
      </c>
      <c r="M281" s="29">
        <v>0.35069444444444442</v>
      </c>
      <c r="N281" s="94">
        <f t="shared" si="11"/>
        <v>4.8611111111111105E-2</v>
      </c>
      <c r="O281" s="19"/>
    </row>
    <row r="282" spans="1:16" ht="15.75" customHeight="1">
      <c r="A282" s="19">
        <v>272</v>
      </c>
      <c r="B282" s="34"/>
      <c r="C282" s="24" t="str">
        <f>VLOOKUP($E282,'[1]DS HSSV 2013-14'!$B$2:$I$5181,2,0)</f>
        <v>Nguyễn Chí</v>
      </c>
      <c r="D282" s="23" t="str">
        <f>VLOOKUP($E282,'[1]DS HSSV 2013-14'!$B$2:$I$5181,3,0)</f>
        <v>Công</v>
      </c>
      <c r="E282" s="79" t="s">
        <v>336</v>
      </c>
      <c r="F282" s="28" t="str">
        <f>VLOOKUP($E282,'[1]DS HSSV 2013-14'!$B$2:$I$5181,5,0)</f>
        <v>12CĐ-ĐT3</v>
      </c>
      <c r="G282" s="81">
        <v>3</v>
      </c>
      <c r="H282" s="19">
        <v>23</v>
      </c>
      <c r="I282" s="19">
        <v>12</v>
      </c>
      <c r="J282" s="19">
        <v>2014</v>
      </c>
      <c r="K282" s="27">
        <f t="shared" si="12"/>
        <v>41996</v>
      </c>
      <c r="L282" s="29">
        <v>0.31597222222222221</v>
      </c>
      <c r="M282" s="29">
        <v>0.34375</v>
      </c>
      <c r="N282" s="94">
        <f t="shared" si="11"/>
        <v>2.777777777777779E-2</v>
      </c>
      <c r="O282" s="19"/>
      <c r="P282" s="9" t="s">
        <v>736</v>
      </c>
    </row>
    <row r="283" spans="1:16" ht="15.75" customHeight="1">
      <c r="A283" s="19">
        <v>273</v>
      </c>
      <c r="B283" s="34"/>
      <c r="C283" s="24" t="str">
        <f>VLOOKUP($E283,'[1]DS HSSV 2013-14'!$B$2:$I$5181,2,0)</f>
        <v xml:space="preserve">Lã Văn  </v>
      </c>
      <c r="D283" s="23" t="str">
        <f>VLOOKUP($E283,'[1]DS HSSV 2013-14'!$B$2:$I$5181,3,0)</f>
        <v>Công</v>
      </c>
      <c r="E283" s="93" t="s">
        <v>730</v>
      </c>
      <c r="F283" s="28" t="str">
        <f>VLOOKUP($E283,'[1]DS HSSV 2013-14'!$B$2:$I$5181,5,0)</f>
        <v>12CĐ-ĐT3</v>
      </c>
      <c r="G283" s="81">
        <v>2</v>
      </c>
      <c r="H283" s="19">
        <v>23</v>
      </c>
      <c r="I283" s="19">
        <v>12</v>
      </c>
      <c r="J283" s="19">
        <v>2014</v>
      </c>
      <c r="K283" s="27">
        <f t="shared" si="12"/>
        <v>41996</v>
      </c>
      <c r="L283" s="29">
        <v>0.31597222222222221</v>
      </c>
      <c r="M283" s="29">
        <v>0.34375</v>
      </c>
      <c r="N283" s="94">
        <f t="shared" si="11"/>
        <v>2.777777777777779E-2</v>
      </c>
      <c r="O283" s="19"/>
    </row>
    <row r="284" spans="1:16" ht="31.5" customHeight="1">
      <c r="A284" s="110">
        <v>274</v>
      </c>
      <c r="B284" s="109"/>
      <c r="C284" s="24" t="str">
        <f>VLOOKUP($E284,'[1]DS HSSV 2013-14'!$B$2:$I$5181,2,0)</f>
        <v>Huỳnh</v>
      </c>
      <c r="D284" s="23" t="str">
        <f>VLOOKUP($E284,'[1]DS HSSV 2013-14'!$B$2:$I$5181,3,0)</f>
        <v>Đạt</v>
      </c>
      <c r="E284" s="105" t="s">
        <v>35</v>
      </c>
      <c r="F284" s="28" t="str">
        <f>VLOOKUP($E284,'[1]DS HSSV 2013-14'!$B$2:$I$5181,5,0)</f>
        <v>13TC-QTM</v>
      </c>
      <c r="G284" s="81">
        <v>18</v>
      </c>
      <c r="H284" s="19">
        <v>23</v>
      </c>
      <c r="I284" s="19">
        <v>12</v>
      </c>
      <c r="J284" s="19">
        <v>2014</v>
      </c>
      <c r="K284" s="27">
        <f t="shared" si="12"/>
        <v>41996</v>
      </c>
      <c r="L284" s="29">
        <v>0.2951388888888889</v>
      </c>
      <c r="M284" s="29">
        <v>0.3263888888888889</v>
      </c>
      <c r="N284" s="94">
        <f t="shared" si="11"/>
        <v>3.125E-2</v>
      </c>
      <c r="O284" s="19"/>
    </row>
    <row r="285" spans="1:16" ht="15.75" customHeight="1">
      <c r="A285" s="19">
        <v>275</v>
      </c>
      <c r="B285" s="34"/>
      <c r="C285" s="24" t="str">
        <f>VLOOKUP($E285,'[1]DS HSSV 2013-14'!$B$2:$I$5181,2,0)</f>
        <v xml:space="preserve">Nguyễn Minh  </v>
      </c>
      <c r="D285" s="23" t="str">
        <f>VLOOKUP($E285,'[1]DS HSSV 2013-14'!$B$2:$I$5181,3,0)</f>
        <v>Đạo</v>
      </c>
      <c r="E285" s="79" t="s">
        <v>556</v>
      </c>
      <c r="F285" s="28" t="str">
        <f>VLOOKUP($E285,'[1]DS HSSV 2013-14'!$B$2:$I$5181,5,0)</f>
        <v>14CĐ-Ô4</v>
      </c>
      <c r="G285" s="85">
        <v>18</v>
      </c>
      <c r="H285" s="19">
        <v>23</v>
      </c>
      <c r="I285" s="19">
        <v>12</v>
      </c>
      <c r="J285" s="19">
        <v>2014</v>
      </c>
      <c r="K285" s="27">
        <f t="shared" si="12"/>
        <v>41996</v>
      </c>
      <c r="L285" s="29">
        <v>0.33333333333333331</v>
      </c>
      <c r="M285" s="29">
        <v>0.35416666666666669</v>
      </c>
      <c r="N285" s="94">
        <f t="shared" si="11"/>
        <v>2.083333333333337E-2</v>
      </c>
      <c r="O285" s="19"/>
    </row>
    <row r="286" spans="1:16" ht="31.5" customHeight="1">
      <c r="A286" s="19">
        <v>276</v>
      </c>
      <c r="B286" s="34"/>
      <c r="C286" s="24" t="str">
        <f>VLOOKUP($E286,'[1]DS HSSV 2013-14'!$B$2:$I$5181,2,0)</f>
        <v>Huỳnh Văn</v>
      </c>
      <c r="D286" s="23" t="str">
        <f>VLOOKUP($E286,'[1]DS HSSV 2013-14'!$B$2:$I$5181,3,0)</f>
        <v>Hạnh</v>
      </c>
      <c r="E286" s="19" t="s">
        <v>735</v>
      </c>
      <c r="F286" s="28" t="str">
        <f>VLOOKUP($E286,'[1]DS HSSV 2013-14'!$B$2:$I$5181,5,0)</f>
        <v>13CĐ-CK4</v>
      </c>
      <c r="G286" s="81">
        <v>3</v>
      </c>
      <c r="H286" s="19">
        <v>23</v>
      </c>
      <c r="I286" s="19">
        <v>12</v>
      </c>
      <c r="J286" s="19">
        <v>2014</v>
      </c>
      <c r="K286" s="27">
        <f t="shared" si="12"/>
        <v>41996</v>
      </c>
      <c r="L286" s="29">
        <v>0.36458333333333331</v>
      </c>
      <c r="M286" s="29">
        <v>0.4694444444444445</v>
      </c>
      <c r="N286" s="94">
        <f t="shared" si="11"/>
        <v>0.10486111111111118</v>
      </c>
      <c r="O286" s="19"/>
    </row>
    <row r="287" spans="1:16" ht="15.75" customHeight="1">
      <c r="A287" s="110">
        <v>277</v>
      </c>
      <c r="B287" s="109"/>
      <c r="C287" s="24" t="str">
        <f>VLOOKUP($E287,'[1]DS HSSV 2013-14'!$B$2:$I$5181,2,0)</f>
        <v>Trần Văn Đại</v>
      </c>
      <c r="D287" s="23" t="str">
        <f>VLOOKUP($E287,'[1]DS HSSV 2013-14'!$B$2:$I$5181,3,0)</f>
        <v>Việt</v>
      </c>
      <c r="E287" s="54" t="s">
        <v>710</v>
      </c>
      <c r="F287" s="28" t="str">
        <f>VLOOKUP($E287,'[1]DS HSSV 2013-14'!$B$2:$I$5181,5,0)</f>
        <v>13CĐ-CK4</v>
      </c>
      <c r="G287" s="85">
        <v>4</v>
      </c>
      <c r="H287" s="19">
        <v>23</v>
      </c>
      <c r="I287" s="19">
        <v>12</v>
      </c>
      <c r="J287" s="19">
        <v>2014</v>
      </c>
      <c r="K287" s="27">
        <f t="shared" si="12"/>
        <v>41996</v>
      </c>
      <c r="L287" s="29">
        <v>0.36458333333333331</v>
      </c>
      <c r="M287" s="29">
        <v>0.46180555555555558</v>
      </c>
      <c r="N287" s="94">
        <f t="shared" si="11"/>
        <v>9.7222222222222265E-2</v>
      </c>
      <c r="O287" s="19"/>
    </row>
    <row r="288" spans="1:16" ht="15.75" customHeight="1">
      <c r="A288" s="19">
        <v>278</v>
      </c>
      <c r="B288" s="34"/>
      <c r="C288" s="24" t="str">
        <f>VLOOKUP($E288,'[1]DS HSSV 2013-14'!$B$2:$I$5181,2,0)</f>
        <v>Trần Đăng Bích</v>
      </c>
      <c r="D288" s="23" t="str">
        <f>VLOOKUP($E288,'[1]DS HSSV 2013-14'!$B$2:$I$5181,3,0)</f>
        <v>Thanh</v>
      </c>
      <c r="E288" s="19" t="s">
        <v>439</v>
      </c>
      <c r="F288" s="28" t="str">
        <f>VLOOKUP($E288,'[1]DS HSSV 2013-14'!$B$2:$I$5181,5,0)</f>
        <v>13CĐ-M</v>
      </c>
      <c r="G288" s="81">
        <v>15</v>
      </c>
      <c r="H288" s="19">
        <v>23</v>
      </c>
      <c r="I288" s="19">
        <v>12</v>
      </c>
      <c r="J288" s="19">
        <v>2014</v>
      </c>
      <c r="K288" s="27">
        <f t="shared" si="12"/>
        <v>41996</v>
      </c>
      <c r="L288" s="29">
        <v>0.43055555555555558</v>
      </c>
      <c r="M288" s="29">
        <v>0.54861111111111105</v>
      </c>
      <c r="N288" s="94">
        <f t="shared" si="11"/>
        <v>0.11805555555555547</v>
      </c>
      <c r="O288" s="19"/>
    </row>
    <row r="289" spans="1:16" ht="15.75" customHeight="1">
      <c r="A289" s="19">
        <v>279</v>
      </c>
      <c r="B289" s="34"/>
      <c r="C289" s="24" t="str">
        <f>VLOOKUP($E289,'[1]DS HSSV 2013-14'!$B$2:$I$5181,2,0)</f>
        <v xml:space="preserve">Nguyễn Ngọc  </v>
      </c>
      <c r="D289" s="23" t="str">
        <f>VLOOKUP($E289,'[1]DS HSSV 2013-14'!$B$2:$I$5181,3,0)</f>
        <v>Hải</v>
      </c>
      <c r="E289" s="79" t="s">
        <v>499</v>
      </c>
      <c r="F289" s="28" t="str">
        <f>VLOOKUP($E289,'[1]DS HSSV 2013-14'!$B$2:$I$5181,5,0)</f>
        <v>14CĐ-Ô4</v>
      </c>
      <c r="G289" s="81">
        <v>14</v>
      </c>
      <c r="H289" s="19">
        <v>23</v>
      </c>
      <c r="I289" s="19">
        <v>12</v>
      </c>
      <c r="J289" s="19">
        <v>2014</v>
      </c>
      <c r="K289" s="27">
        <f t="shared" si="12"/>
        <v>41996</v>
      </c>
      <c r="L289" s="29">
        <v>0.44791666666666669</v>
      </c>
      <c r="M289" s="29">
        <v>0.4861111111111111</v>
      </c>
      <c r="N289" s="94">
        <f t="shared" si="11"/>
        <v>3.819444444444442E-2</v>
      </c>
      <c r="O289" s="19"/>
      <c r="P289" s="9">
        <v>84000</v>
      </c>
    </row>
    <row r="290" spans="1:16" ht="15.75" customHeight="1">
      <c r="A290" s="110">
        <v>280</v>
      </c>
      <c r="B290" s="109"/>
      <c r="C290" s="24" t="str">
        <f>VLOOKUP($E290,'[1]DS HSSV 2013-14'!$B$2:$I$5181,2,0)</f>
        <v xml:space="preserve">Võ Văn  </v>
      </c>
      <c r="D290" s="23" t="str">
        <f>VLOOKUP($E290,'[1]DS HSSV 2013-14'!$B$2:$I$5181,3,0)</f>
        <v>Vinh</v>
      </c>
      <c r="E290" s="106" t="s">
        <v>731</v>
      </c>
      <c r="F290" s="28" t="str">
        <f>VLOOKUP($E290,'[1]DS HSSV 2013-14'!$B$2:$I$5181,5,0)</f>
        <v>14CĐ-Ô4</v>
      </c>
      <c r="G290" s="81">
        <v>11</v>
      </c>
      <c r="H290" s="19">
        <v>23</v>
      </c>
      <c r="I290" s="19">
        <v>12</v>
      </c>
      <c r="J290" s="19">
        <v>2014</v>
      </c>
      <c r="K290" s="27">
        <f t="shared" si="12"/>
        <v>41996</v>
      </c>
      <c r="L290" s="29">
        <v>0.44791666666666669</v>
      </c>
      <c r="M290" s="29">
        <v>0.52083333333333337</v>
      </c>
      <c r="N290" s="94">
        <f t="shared" si="11"/>
        <v>7.2916666666666685E-2</v>
      </c>
      <c r="O290" s="19"/>
    </row>
    <row r="291" spans="1:16" ht="15.75" customHeight="1">
      <c r="A291" s="19">
        <v>281</v>
      </c>
      <c r="B291" s="34"/>
      <c r="C291" s="24" t="e">
        <f>VLOOKUP($E291,'[1]DS HSSV 2013-14'!$B$2:$I$5181,2,0)</f>
        <v>#N/A</v>
      </c>
      <c r="D291" s="23" t="e">
        <f>VLOOKUP($E291,'[1]DS HSSV 2013-14'!$B$2:$I$5181,3,0)</f>
        <v>#N/A</v>
      </c>
      <c r="E291" s="79" t="s">
        <v>460</v>
      </c>
      <c r="F291" s="28" t="e">
        <f>VLOOKUP($E291,'[1]DS HSSV 2013-14'!$B$2:$I$5181,5,0)</f>
        <v>#N/A</v>
      </c>
      <c r="G291" s="81">
        <v>16</v>
      </c>
      <c r="H291" s="19">
        <v>23</v>
      </c>
      <c r="I291" s="19">
        <v>12</v>
      </c>
      <c r="J291" s="19">
        <v>2014</v>
      </c>
      <c r="K291" s="27">
        <f t="shared" si="12"/>
        <v>41996</v>
      </c>
      <c r="L291" s="29">
        <v>0.43402777777777773</v>
      </c>
      <c r="M291" s="29">
        <v>0.47222222222222227</v>
      </c>
      <c r="N291" s="94">
        <f t="shared" si="11"/>
        <v>3.8194444444444531E-2</v>
      </c>
      <c r="O291" s="19"/>
    </row>
    <row r="292" spans="1:16" ht="15.75" customHeight="1">
      <c r="A292" s="19">
        <v>282</v>
      </c>
      <c r="B292" s="34"/>
      <c r="C292" s="24" t="str">
        <f>VLOOKUP($E292,'[1]DS HSSV 2013-14'!$B$2:$I$5181,2,0)</f>
        <v>Võ Văn</v>
      </c>
      <c r="D292" s="23" t="str">
        <f>VLOOKUP($E292,'[1]DS HSSV 2013-14'!$B$2:$I$5181,3,0)</f>
        <v>Nghĩa</v>
      </c>
      <c r="E292" s="79" t="s">
        <v>105</v>
      </c>
      <c r="F292" s="28" t="str">
        <f>VLOOKUP($E292,'[1]DS HSSV 2013-14'!$B$2:$I$5181,5,0)</f>
        <v>14CĐ-TP1</v>
      </c>
      <c r="G292" s="81">
        <v>14</v>
      </c>
      <c r="H292" s="19">
        <v>23</v>
      </c>
      <c r="I292" s="19">
        <v>12</v>
      </c>
      <c r="J292" s="19">
        <v>2014</v>
      </c>
      <c r="K292" s="27">
        <f t="shared" si="12"/>
        <v>41996</v>
      </c>
      <c r="L292" s="29">
        <v>0.40625</v>
      </c>
      <c r="M292" s="29">
        <v>0.4375</v>
      </c>
      <c r="N292" s="94">
        <f t="shared" si="11"/>
        <v>3.125E-2</v>
      </c>
      <c r="O292" s="19"/>
    </row>
    <row r="293" spans="1:16" ht="15.75" customHeight="1">
      <c r="A293" s="110">
        <v>283</v>
      </c>
      <c r="B293" s="109"/>
      <c r="C293" s="24" t="str">
        <f>VLOOKUP($E293,'[1]DS HSSV 2013-14'!$B$2:$I$5181,2,0)</f>
        <v>Diệp Thái</v>
      </c>
      <c r="D293" s="23" t="str">
        <f>VLOOKUP($E293,'[1]DS HSSV 2013-14'!$B$2:$I$5181,3,0)</f>
        <v>Thanh</v>
      </c>
      <c r="E293" s="79" t="s">
        <v>107</v>
      </c>
      <c r="F293" s="28" t="str">
        <f>VLOOKUP($E293,'[1]DS HSSV 2013-14'!$B$2:$I$5181,5,0)</f>
        <v>14CĐ-TP1</v>
      </c>
      <c r="G293" s="81">
        <v>15</v>
      </c>
      <c r="H293" s="19">
        <v>23</v>
      </c>
      <c r="I293" s="19">
        <v>12</v>
      </c>
      <c r="J293" s="19">
        <v>2014</v>
      </c>
      <c r="K293" s="27">
        <f t="shared" si="12"/>
        <v>41996</v>
      </c>
      <c r="L293" s="29">
        <v>0.40625</v>
      </c>
      <c r="M293" s="29">
        <v>0.4375</v>
      </c>
      <c r="N293" s="94">
        <f t="shared" si="11"/>
        <v>3.125E-2</v>
      </c>
      <c r="O293" s="19"/>
    </row>
    <row r="294" spans="1:16" ht="15.75" customHeight="1">
      <c r="A294" s="19">
        <v>284</v>
      </c>
      <c r="B294" s="34"/>
      <c r="C294" s="24" t="str">
        <f>VLOOKUP($E294,'[1]DS HSSV 2013-14'!$B$2:$I$5181,2,0)</f>
        <v xml:space="preserve">Trần Ngọc  </v>
      </c>
      <c r="D294" s="23" t="str">
        <f>VLOOKUP($E294,'[1]DS HSSV 2013-14'!$B$2:$I$5181,3,0)</f>
        <v>Thạch</v>
      </c>
      <c r="E294" s="79" t="s">
        <v>285</v>
      </c>
      <c r="F294" s="28" t="str">
        <f>VLOOKUP($E294,'[1]DS HSSV 2013-14'!$B$2:$I$5181,5,0)</f>
        <v>14CĐ-Ô4</v>
      </c>
      <c r="G294" s="81">
        <v>12</v>
      </c>
      <c r="H294" s="19">
        <v>23</v>
      </c>
      <c r="I294" s="19">
        <v>12</v>
      </c>
      <c r="J294" s="19">
        <v>2014</v>
      </c>
      <c r="K294" s="27">
        <f t="shared" si="12"/>
        <v>41996</v>
      </c>
      <c r="L294" s="29">
        <v>0.45833333333333331</v>
      </c>
      <c r="M294" s="29">
        <v>0.52083333333333337</v>
      </c>
      <c r="N294" s="94">
        <f t="shared" si="11"/>
        <v>6.2500000000000056E-2</v>
      </c>
      <c r="O294" s="19"/>
    </row>
    <row r="295" spans="1:16" ht="15.75" customHeight="1">
      <c r="A295" s="19">
        <v>285</v>
      </c>
      <c r="B295" s="34"/>
      <c r="C295" s="24" t="str">
        <f>VLOOKUP($E295,'[1]DS HSSV 2013-14'!$B$2:$I$5181,2,0)</f>
        <v>Nguyễn Xuân</v>
      </c>
      <c r="D295" s="23" t="str">
        <f>VLOOKUP($E295,'[1]DS HSSV 2013-14'!$B$2:$I$5181,3,0)</f>
        <v>Dũng</v>
      </c>
      <c r="E295" s="79" t="s">
        <v>235</v>
      </c>
      <c r="F295" s="28" t="str">
        <f>VLOOKUP($E295,'[1]DS HSSV 2013-14'!$B$2:$I$5181,5,0)</f>
        <v>14CĐ-Ô4</v>
      </c>
      <c r="G295" s="81">
        <v>13</v>
      </c>
      <c r="H295" s="19">
        <v>23</v>
      </c>
      <c r="I295" s="19">
        <v>12</v>
      </c>
      <c r="J295" s="19">
        <v>2014</v>
      </c>
      <c r="K295" s="27">
        <f t="shared" si="12"/>
        <v>41996</v>
      </c>
      <c r="L295" s="29">
        <v>0.46527777777777773</v>
      </c>
      <c r="M295" s="29">
        <v>0.4861111111111111</v>
      </c>
      <c r="N295" s="94">
        <f t="shared" si="11"/>
        <v>2.083333333333337E-2</v>
      </c>
      <c r="O295" s="19"/>
    </row>
    <row r="296" spans="1:16" ht="18.75" customHeight="1">
      <c r="A296" s="110">
        <v>286</v>
      </c>
      <c r="B296" s="109"/>
      <c r="C296" s="24" t="str">
        <f>VLOOKUP($E296,'[1]DS HSSV 2013-14'!$B$2:$I$5181,2,0)</f>
        <v>Phạm Giang</v>
      </c>
      <c r="D296" s="23" t="str">
        <f>VLOOKUP($E296,'[1]DS HSSV 2013-14'!$B$2:$I$5181,3,0)</f>
        <v>Hải</v>
      </c>
      <c r="E296" s="19" t="s">
        <v>734</v>
      </c>
      <c r="F296" s="28" t="str">
        <f>VLOOKUP($E296,'[1]DS HSSV 2013-14'!$B$2:$I$5181,5,0)</f>
        <v>13CĐ-ĐT1</v>
      </c>
      <c r="G296" s="81">
        <v>5</v>
      </c>
      <c r="H296" s="19">
        <v>23</v>
      </c>
      <c r="I296" s="19">
        <v>12</v>
      </c>
      <c r="J296" s="19">
        <v>2014</v>
      </c>
      <c r="K296" s="27">
        <f t="shared" si="12"/>
        <v>41996</v>
      </c>
      <c r="L296" s="29">
        <v>0.46527777777777773</v>
      </c>
      <c r="M296" s="29">
        <v>0.51111111111111118</v>
      </c>
      <c r="N296" s="94">
        <f t="shared" si="11"/>
        <v>4.5833333333333448E-2</v>
      </c>
      <c r="O296" s="19"/>
    </row>
    <row r="297" spans="1:16" ht="15.75" customHeight="1">
      <c r="A297" s="19">
        <v>287</v>
      </c>
      <c r="B297" s="34"/>
      <c r="C297" s="24" t="e">
        <f>VLOOKUP($E297,'[1]DS HSSV 2013-14'!$B$2:$I$5181,2,0)</f>
        <v>#N/A</v>
      </c>
      <c r="D297" s="23" t="e">
        <f>VLOOKUP($E297,'[1]DS HSSV 2013-14'!$B$2:$I$5181,3,0)</f>
        <v>#N/A</v>
      </c>
      <c r="E297" s="79" t="s">
        <v>643</v>
      </c>
      <c r="F297" s="28" t="e">
        <f>VLOOKUP($E297,'[1]DS HSSV 2013-14'!$B$2:$I$5181,5,0)</f>
        <v>#N/A</v>
      </c>
      <c r="G297" s="81">
        <v>3</v>
      </c>
      <c r="H297" s="19">
        <v>23</v>
      </c>
      <c r="I297" s="19">
        <v>12</v>
      </c>
      <c r="J297" s="19">
        <v>2014</v>
      </c>
      <c r="K297" s="27">
        <f t="shared" si="12"/>
        <v>41996</v>
      </c>
      <c r="L297" s="29">
        <v>0.47222222222222227</v>
      </c>
      <c r="M297" s="108">
        <v>0.49652777777777773</v>
      </c>
      <c r="N297" s="94">
        <f t="shared" si="11"/>
        <v>2.4305555555555469E-2</v>
      </c>
      <c r="O297" s="19"/>
    </row>
    <row r="298" spans="1:16" ht="15.75" customHeight="1">
      <c r="A298" s="19">
        <v>288</v>
      </c>
      <c r="B298" s="34"/>
      <c r="C298" s="24" t="str">
        <f>VLOOKUP($E298,'[1]DS HSSV 2013-14'!$B$2:$I$5181,2,0)</f>
        <v>Nguyễn Xuân</v>
      </c>
      <c r="D298" s="23" t="str">
        <f>VLOOKUP($E298,'[1]DS HSSV 2013-14'!$B$2:$I$5181,3,0)</f>
        <v>Dũng</v>
      </c>
      <c r="E298" s="79" t="s">
        <v>235</v>
      </c>
      <c r="F298" s="28" t="str">
        <f>VLOOKUP($E298,'[1]DS HSSV 2013-14'!$B$2:$I$5181,5,0)</f>
        <v>14CĐ-Ô4</v>
      </c>
      <c r="G298" s="81">
        <v>13</v>
      </c>
      <c r="H298" s="19">
        <v>23</v>
      </c>
      <c r="I298" s="19">
        <v>12</v>
      </c>
      <c r="J298" s="19">
        <v>2014</v>
      </c>
      <c r="K298" s="27">
        <f t="shared" si="12"/>
        <v>41996</v>
      </c>
      <c r="L298" s="29">
        <v>0.49305555555555558</v>
      </c>
      <c r="M298" s="29">
        <v>0.52083333333333337</v>
      </c>
      <c r="N298" s="94">
        <f t="shared" si="11"/>
        <v>2.777777777777779E-2</v>
      </c>
      <c r="O298" s="19"/>
    </row>
    <row r="299" spans="1:16" ht="15.75" customHeight="1">
      <c r="A299" s="19">
        <v>289</v>
      </c>
      <c r="B299" s="34"/>
      <c r="C299" s="24" t="e">
        <f>VLOOKUP($E299,'[1]DS HSSV 2013-14'!$B$2:$I$5181,2,0)</f>
        <v>#N/A</v>
      </c>
      <c r="D299" s="23" t="e">
        <f>VLOOKUP($E299,'[1]DS HSSV 2013-14'!$B$2:$I$5181,3,0)</f>
        <v>#N/A</v>
      </c>
      <c r="E299" s="79" t="s">
        <v>650</v>
      </c>
      <c r="F299" s="28" t="e">
        <f>VLOOKUP($E299,'[1]DS HSSV 2013-14'!$B$2:$I$5181,5,0)</f>
        <v>#N/A</v>
      </c>
      <c r="G299" s="81">
        <v>17</v>
      </c>
      <c r="H299" s="19">
        <v>23</v>
      </c>
      <c r="I299" s="19">
        <v>12</v>
      </c>
      <c r="J299" s="19">
        <v>2014</v>
      </c>
      <c r="K299" s="27">
        <f t="shared" si="12"/>
        <v>41996</v>
      </c>
      <c r="L299" s="29">
        <v>0.53125</v>
      </c>
      <c r="M299" s="29">
        <v>0.59305555555555556</v>
      </c>
      <c r="N299" s="94">
        <f t="shared" si="11"/>
        <v>6.1805555555555558E-2</v>
      </c>
      <c r="O299" s="19"/>
    </row>
    <row r="300" spans="1:16" ht="15.75" customHeight="1">
      <c r="A300" s="19">
        <v>290</v>
      </c>
      <c r="B300" s="34"/>
      <c r="C300" s="24" t="str">
        <f>VLOOKUP($E300,'[1]DS HSSV 2013-14'!$B$2:$I$5181,2,0)</f>
        <v>Đinh Văn</v>
      </c>
      <c r="D300" s="23" t="str">
        <f>VLOOKUP($E300,'[1]DS HSSV 2013-14'!$B$2:$I$5181,3,0)</f>
        <v>Thành</v>
      </c>
      <c r="E300" s="19" t="s">
        <v>247</v>
      </c>
      <c r="F300" s="28" t="str">
        <f>VLOOKUP($E300,'[1]DS HSSV 2013-14'!$B$2:$I$5181,5,0)</f>
        <v>13CĐ-Đ4</v>
      </c>
      <c r="G300" s="81">
        <v>13</v>
      </c>
      <c r="H300" s="19">
        <v>23</v>
      </c>
      <c r="I300" s="19">
        <v>12</v>
      </c>
      <c r="J300" s="19">
        <v>2014</v>
      </c>
      <c r="K300" s="27">
        <f t="shared" si="12"/>
        <v>41996</v>
      </c>
      <c r="L300" s="29">
        <v>0.53472222222222221</v>
      </c>
      <c r="M300" s="29">
        <v>0.54861111111111105</v>
      </c>
      <c r="N300" s="94">
        <f t="shared" si="11"/>
        <v>1.388888888888884E-2</v>
      </c>
      <c r="O300" s="19"/>
    </row>
    <row r="301" spans="1:16" ht="15.75" customHeight="1">
      <c r="A301" s="19">
        <v>291</v>
      </c>
      <c r="B301" s="34"/>
      <c r="C301" s="24" t="e">
        <f>VLOOKUP($E301,'[1]DS HSSV 2013-14'!$B$2:$I$5181,2,0)</f>
        <v>#N/A</v>
      </c>
      <c r="D301" s="23" t="e">
        <f>VLOOKUP($E301,'[1]DS HSSV 2013-14'!$B$2:$I$5181,3,0)</f>
        <v>#N/A</v>
      </c>
      <c r="E301" s="93" t="s">
        <v>579</v>
      </c>
      <c r="F301" s="28" t="e">
        <f>VLOOKUP($E301,'[1]DS HSSV 2013-14'!$B$2:$I$5181,5,0)</f>
        <v>#N/A</v>
      </c>
      <c r="G301" s="81">
        <v>1</v>
      </c>
      <c r="H301" s="19">
        <v>23</v>
      </c>
      <c r="I301" s="19">
        <v>12</v>
      </c>
      <c r="J301" s="19">
        <v>2014</v>
      </c>
      <c r="K301" s="27">
        <f t="shared" si="12"/>
        <v>41996</v>
      </c>
      <c r="L301" s="29">
        <v>0.53472222222222221</v>
      </c>
      <c r="M301" s="29">
        <v>0.54861111111111105</v>
      </c>
      <c r="N301" s="94">
        <f t="shared" si="11"/>
        <v>1.388888888888884E-2</v>
      </c>
      <c r="O301" s="19"/>
    </row>
    <row r="302" spans="1:16" ht="15.75" customHeight="1">
      <c r="A302" s="19">
        <v>292</v>
      </c>
      <c r="B302" s="34"/>
      <c r="C302" s="24" t="str">
        <f>VLOOKUP($E302,'[1]DS HSSV 2013-14'!$B$2:$I$5181,2,0)</f>
        <v>Đào Tuấn</v>
      </c>
      <c r="D302" s="23" t="str">
        <f>VLOOKUP($E302,'[1]DS HSSV 2013-14'!$B$2:$I$5181,3,0)</f>
        <v>Huy</v>
      </c>
      <c r="E302" s="19" t="s">
        <v>526</v>
      </c>
      <c r="F302" s="28" t="str">
        <f>VLOOKUP($E302,'[1]DS HSSV 2013-14'!$B$2:$I$5181,5,0)</f>
        <v>13CĐ-Đ4</v>
      </c>
      <c r="G302" s="81">
        <v>16</v>
      </c>
      <c r="H302" s="19">
        <v>23</v>
      </c>
      <c r="I302" s="19">
        <v>12</v>
      </c>
      <c r="J302" s="19">
        <v>2014</v>
      </c>
      <c r="K302" s="27">
        <f t="shared" si="12"/>
        <v>41996</v>
      </c>
      <c r="L302" s="29">
        <v>0.53819444444444442</v>
      </c>
      <c r="M302" s="29">
        <v>0.54861111111111105</v>
      </c>
      <c r="N302" s="94">
        <f t="shared" si="11"/>
        <v>1.041666666666663E-2</v>
      </c>
      <c r="O302" s="19"/>
    </row>
    <row r="303" spans="1:16" ht="18.75" customHeight="1">
      <c r="A303" s="19">
        <v>293</v>
      </c>
      <c r="B303" s="34"/>
      <c r="C303" s="24" t="str">
        <f>VLOOKUP($E303,'[1]DS HSSV 2013-14'!$B$2:$I$5181,2,0)</f>
        <v>Đào Tuấn</v>
      </c>
      <c r="D303" s="23" t="str">
        <f>VLOOKUP($E303,'[1]DS HSSV 2013-14'!$B$2:$I$5181,3,0)</f>
        <v>Huy</v>
      </c>
      <c r="E303" s="93" t="s">
        <v>526</v>
      </c>
      <c r="F303" s="28" t="str">
        <f>VLOOKUP($E303,'[1]DS HSSV 2013-14'!$B$2:$I$5181,5,0)</f>
        <v>13CĐ-Đ4</v>
      </c>
      <c r="G303" s="85">
        <v>16</v>
      </c>
      <c r="H303" s="19">
        <v>23</v>
      </c>
      <c r="I303" s="19">
        <v>12</v>
      </c>
      <c r="J303" s="19">
        <v>2014</v>
      </c>
      <c r="K303" s="27">
        <f t="shared" si="12"/>
        <v>41996</v>
      </c>
      <c r="L303" s="29">
        <v>0.53472222222222221</v>
      </c>
      <c r="M303" s="29">
        <v>0.54861111111111105</v>
      </c>
      <c r="N303" s="94">
        <f t="shared" si="11"/>
        <v>1.388888888888884E-2</v>
      </c>
      <c r="O303" s="19"/>
    </row>
    <row r="304" spans="1:16" ht="15.75" customHeight="1">
      <c r="A304" s="19">
        <v>294</v>
      </c>
      <c r="B304" s="34"/>
      <c r="C304" s="24" t="str">
        <f>VLOOKUP($E304,'[1]DS HSSV 2013-14'!$B$2:$I$5181,2,0)</f>
        <v>Nguyễn Thường</v>
      </c>
      <c r="D304" s="23" t="str">
        <f>VLOOKUP($E304,'[1]DS HSSV 2013-14'!$B$2:$I$5181,3,0)</f>
        <v>Tín</v>
      </c>
      <c r="E304" s="79" t="s">
        <v>451</v>
      </c>
      <c r="F304" s="28" t="str">
        <f>VLOOKUP($E304,'[1]DS HSSV 2013-14'!$B$2:$I$5181,5,0)</f>
        <v>14CĐ-TM1</v>
      </c>
      <c r="G304" s="81">
        <v>3</v>
      </c>
      <c r="H304" s="19">
        <v>23</v>
      </c>
      <c r="I304" s="19">
        <v>12</v>
      </c>
      <c r="J304" s="19">
        <v>2014</v>
      </c>
      <c r="K304" s="27">
        <f t="shared" si="12"/>
        <v>41996</v>
      </c>
      <c r="L304" s="29">
        <v>0.65972222222222221</v>
      </c>
      <c r="M304" s="29">
        <v>0.70138888888888884</v>
      </c>
      <c r="N304" s="94">
        <f t="shared" si="11"/>
        <v>4.166666666666663E-2</v>
      </c>
      <c r="O304" s="19"/>
    </row>
    <row r="305" spans="1:15" ht="31.5" customHeight="1">
      <c r="A305" s="19">
        <v>295</v>
      </c>
      <c r="B305" s="34"/>
      <c r="C305" s="24" t="str">
        <f>VLOOKUP($E305,'[1]DS HSSV 2013-14'!$B$2:$I$5181,2,0)</f>
        <v>Nguyễn Thị Hồng</v>
      </c>
      <c r="D305" s="23" t="str">
        <f>VLOOKUP($E305,'[1]DS HSSV 2013-14'!$B$2:$I$5181,3,0)</f>
        <v>Vân</v>
      </c>
      <c r="E305" s="19" t="s">
        <v>399</v>
      </c>
      <c r="F305" s="28" t="str">
        <f>VLOOKUP($E305,'[1]DS HSSV 2013-14'!$B$2:$I$5181,5,0)</f>
        <v>13CĐ-M</v>
      </c>
      <c r="G305" s="81">
        <v>15</v>
      </c>
      <c r="H305" s="19">
        <v>24</v>
      </c>
      <c r="I305" s="19">
        <v>12</v>
      </c>
      <c r="J305" s="19">
        <v>2014</v>
      </c>
      <c r="K305" s="27">
        <f t="shared" si="12"/>
        <v>41997</v>
      </c>
      <c r="L305" s="29">
        <v>0.3923611111111111</v>
      </c>
      <c r="M305" s="29">
        <v>0.47222222222222227</v>
      </c>
      <c r="N305" s="94">
        <f t="shared" si="11"/>
        <v>7.986111111111116E-2</v>
      </c>
      <c r="O305" s="19"/>
    </row>
    <row r="306" spans="1:15" ht="15.75" customHeight="1">
      <c r="A306" s="19">
        <v>296</v>
      </c>
      <c r="B306" s="34"/>
      <c r="C306" s="24" t="str">
        <f>VLOOKUP($E306,'[1]DS HSSV 2013-14'!$B$2:$I$5181,2,0)</f>
        <v>Bùi Thị Kim</v>
      </c>
      <c r="D306" s="23" t="str">
        <f>VLOOKUP($E306,'[1]DS HSSV 2013-14'!$B$2:$I$5181,3,0)</f>
        <v>Hằng</v>
      </c>
      <c r="E306" s="19" t="s">
        <v>213</v>
      </c>
      <c r="F306" s="28" t="str">
        <f>VLOOKUP($E306,'[1]DS HSSV 2013-14'!$B$2:$I$5181,5,0)</f>
        <v>13CĐ-M</v>
      </c>
      <c r="G306" s="81">
        <v>16</v>
      </c>
      <c r="H306" s="19">
        <v>24</v>
      </c>
      <c r="I306" s="19">
        <v>12</v>
      </c>
      <c r="J306" s="19">
        <v>2014</v>
      </c>
      <c r="K306" s="27">
        <f t="shared" si="12"/>
        <v>41997</v>
      </c>
      <c r="L306" s="29">
        <v>0.3923611111111111</v>
      </c>
      <c r="M306" s="29">
        <v>0.41666666666666669</v>
      </c>
      <c r="N306" s="94">
        <f t="shared" si="11"/>
        <v>2.430555555555558E-2</v>
      </c>
      <c r="O306" s="19"/>
    </row>
    <row r="307" spans="1:15" ht="15.75" customHeight="1">
      <c r="A307" s="19">
        <v>297</v>
      </c>
      <c r="B307" s="34"/>
      <c r="C307" s="24" t="str">
        <f>VLOOKUP($E307,'[1]DS HSSV 2013-14'!$B$2:$I$5181,2,0)</f>
        <v>Lê Hoàng Trúc</v>
      </c>
      <c r="D307" s="23" t="str">
        <f>VLOOKUP($E307,'[1]DS HSSV 2013-14'!$B$2:$I$5181,3,0)</f>
        <v>Quyên</v>
      </c>
      <c r="E307" s="19" t="s">
        <v>438</v>
      </c>
      <c r="F307" s="28" t="str">
        <f>VLOOKUP($E307,'[1]DS HSSV 2013-14'!$B$2:$I$5181,5,0)</f>
        <v>13CĐ-M</v>
      </c>
      <c r="G307" s="81">
        <v>17</v>
      </c>
      <c r="H307" s="19">
        <v>24</v>
      </c>
      <c r="I307" s="19">
        <v>12</v>
      </c>
      <c r="J307" s="19">
        <v>2014</v>
      </c>
      <c r="K307" s="27">
        <f t="shared" si="12"/>
        <v>41997</v>
      </c>
      <c r="L307" s="29">
        <v>0.3923611111111111</v>
      </c>
      <c r="M307" s="29">
        <v>0.41666666666666669</v>
      </c>
      <c r="N307" s="94">
        <f t="shared" si="11"/>
        <v>2.430555555555558E-2</v>
      </c>
      <c r="O307" s="19"/>
    </row>
    <row r="308" spans="1:15" ht="15.75" customHeight="1">
      <c r="A308" s="19">
        <v>298</v>
      </c>
      <c r="B308" s="34"/>
      <c r="C308" s="24" t="str">
        <f>VLOOKUP($E308,'[1]DS HSSV 2013-14'!$B$2:$I$5181,2,0)</f>
        <v>Ngô Văn</v>
      </c>
      <c r="D308" s="23" t="str">
        <f>VLOOKUP($E308,'[1]DS HSSV 2013-14'!$B$2:$I$5181,3,0)</f>
        <v>Tạc</v>
      </c>
      <c r="E308" s="19" t="s">
        <v>208</v>
      </c>
      <c r="F308" s="28" t="str">
        <f>VLOOKUP($E308,'[1]DS HSSV 2013-14'!$B$2:$I$5181,5,0)</f>
        <v>13CĐ-ĐT3</v>
      </c>
      <c r="G308" s="81">
        <v>11</v>
      </c>
      <c r="H308" s="19">
        <v>24</v>
      </c>
      <c r="I308" s="19">
        <v>12</v>
      </c>
      <c r="J308" s="19">
        <v>2014</v>
      </c>
      <c r="K308" s="27">
        <f t="shared" si="12"/>
        <v>41997</v>
      </c>
      <c r="L308" s="29">
        <v>0.37152777777777773</v>
      </c>
      <c r="M308" s="29">
        <v>0.39583333333333331</v>
      </c>
      <c r="N308" s="94">
        <f t="shared" si="11"/>
        <v>2.430555555555558E-2</v>
      </c>
      <c r="O308" s="19"/>
    </row>
    <row r="309" spans="1:15" ht="18.75" customHeight="1">
      <c r="A309" s="19">
        <v>299</v>
      </c>
      <c r="B309" s="34"/>
      <c r="C309" s="24" t="str">
        <f>VLOOKUP($E309,'[1]DS HSSV 2013-14'!$B$2:$I$5181,2,0)</f>
        <v>Vương Hào</v>
      </c>
      <c r="D309" s="23" t="str">
        <f>VLOOKUP($E309,'[1]DS HSSV 2013-14'!$B$2:$I$5181,3,0)</f>
        <v>Thảo</v>
      </c>
      <c r="E309" s="19" t="s">
        <v>733</v>
      </c>
      <c r="F309" s="28" t="str">
        <f>VLOOKUP($E309,'[1]DS HSSV 2013-14'!$B$2:$I$5181,5,0)</f>
        <v>13CĐ-M</v>
      </c>
      <c r="G309" s="81">
        <v>14</v>
      </c>
      <c r="H309" s="19">
        <v>24</v>
      </c>
      <c r="I309" s="19">
        <v>12</v>
      </c>
      <c r="J309" s="19">
        <v>2014</v>
      </c>
      <c r="K309" s="27">
        <f t="shared" si="12"/>
        <v>41997</v>
      </c>
      <c r="L309" s="29">
        <v>0.39930555555555558</v>
      </c>
      <c r="M309" s="29">
        <v>0.41666666666666669</v>
      </c>
      <c r="N309" s="94">
        <f t="shared" si="11"/>
        <v>1.7361111111111105E-2</v>
      </c>
      <c r="O309" s="19"/>
    </row>
    <row r="310" spans="1:15" ht="31.5" customHeight="1">
      <c r="A310" s="19">
        <v>300</v>
      </c>
      <c r="B310" s="34"/>
      <c r="C310" s="24" t="str">
        <f>VLOOKUP($E310,'[1]DS HSSV 2013-14'!$B$2:$I$5181,2,0)</f>
        <v xml:space="preserve">Đỗ Hoàng  </v>
      </c>
      <c r="D310" s="23" t="str">
        <f>VLOOKUP($E310,'[1]DS HSSV 2013-14'!$B$2:$I$5181,3,0)</f>
        <v>Nam</v>
      </c>
      <c r="E310" s="19" t="s">
        <v>433</v>
      </c>
      <c r="F310" s="28" t="str">
        <f>VLOOKUP($E310,'[1]DS HSSV 2013-14'!$B$2:$I$5181,5,0)</f>
        <v>12CĐ-NL1</v>
      </c>
      <c r="G310" s="19">
        <v>14</v>
      </c>
      <c r="H310" s="19">
        <v>24</v>
      </c>
      <c r="I310" s="19">
        <v>12</v>
      </c>
      <c r="J310" s="19">
        <v>2014</v>
      </c>
      <c r="K310" s="27">
        <f t="shared" si="12"/>
        <v>41997</v>
      </c>
      <c r="L310" s="29">
        <v>0.4236111111111111</v>
      </c>
      <c r="M310" s="29">
        <v>0.43958333333333338</v>
      </c>
      <c r="N310" s="94">
        <f t="shared" si="11"/>
        <v>1.5972222222222276E-2</v>
      </c>
      <c r="O310" s="19"/>
    </row>
    <row r="311" spans="1:15" ht="15.75" customHeight="1">
      <c r="A311" s="19">
        <v>301</v>
      </c>
      <c r="B311" s="34"/>
      <c r="C311" s="24" t="str">
        <f>VLOOKUP($E311,'[1]DS HSSV 2013-14'!$B$2:$I$5181,2,0)</f>
        <v>Nguyễn Thị</v>
      </c>
      <c r="D311" s="23" t="str">
        <f>VLOOKUP($E311,'[1]DS HSSV 2013-14'!$B$2:$I$5181,3,0)</f>
        <v>Linh</v>
      </c>
      <c r="E311" s="19" t="s">
        <v>732</v>
      </c>
      <c r="F311" s="28" t="str">
        <f>VLOOKUP($E311,'[1]DS HSSV 2013-14'!$B$2:$I$5181,5,0)</f>
        <v>12CĐ-M</v>
      </c>
      <c r="G311" s="81">
        <v>14</v>
      </c>
      <c r="H311" s="19">
        <v>24</v>
      </c>
      <c r="I311" s="19">
        <v>12</v>
      </c>
      <c r="J311" s="19">
        <v>2014</v>
      </c>
      <c r="K311" s="27">
        <f t="shared" si="12"/>
        <v>41997</v>
      </c>
      <c r="L311" s="29">
        <v>0.48958333333333331</v>
      </c>
      <c r="M311" s="29">
        <v>0.52777777777777779</v>
      </c>
      <c r="N311" s="94">
        <f t="shared" si="11"/>
        <v>3.8194444444444475E-2</v>
      </c>
      <c r="O311" s="19"/>
    </row>
    <row r="312" spans="1:15" ht="15.75" customHeight="1">
      <c r="A312" s="19">
        <v>302</v>
      </c>
      <c r="B312" s="34"/>
      <c r="C312" s="24" t="str">
        <f>VLOOKUP($E312,'[1]DS HSSV 2013-14'!$B$2:$I$5181,2,0)</f>
        <v>Đào Tuấn</v>
      </c>
      <c r="D312" s="23" t="str">
        <f>VLOOKUP($E312,'[1]DS HSSV 2013-14'!$B$2:$I$5181,3,0)</f>
        <v>Huy</v>
      </c>
      <c r="E312" s="19" t="s">
        <v>526</v>
      </c>
      <c r="F312" s="28" t="str">
        <f>VLOOKUP($E312,'[1]DS HSSV 2013-14'!$B$2:$I$5181,5,0)</f>
        <v>13CĐ-Đ4</v>
      </c>
      <c r="G312" s="81">
        <v>17</v>
      </c>
      <c r="H312" s="91">
        <v>24</v>
      </c>
      <c r="I312" s="91">
        <v>12</v>
      </c>
      <c r="J312" s="19">
        <v>2014</v>
      </c>
      <c r="K312" s="27">
        <f t="shared" si="12"/>
        <v>41997</v>
      </c>
      <c r="L312" s="29">
        <v>0.5</v>
      </c>
      <c r="M312" s="29">
        <v>0.68055555555555547</v>
      </c>
      <c r="N312" s="94">
        <f t="shared" si="11"/>
        <v>0.18055555555555547</v>
      </c>
      <c r="O312" s="19"/>
    </row>
    <row r="313" spans="1:15" ht="15.75" customHeight="1">
      <c r="A313" s="19">
        <v>303</v>
      </c>
      <c r="B313" s="34"/>
      <c r="C313" s="24" t="str">
        <f>VLOOKUP($E313,'[1]DS HSSV 2013-14'!$B$2:$I$5181,2,0)</f>
        <v>Nguyễn Minh</v>
      </c>
      <c r="D313" s="23" t="str">
        <f>VLOOKUP($E313,'[1]DS HSSV 2013-14'!$B$2:$I$5181,3,0)</f>
        <v>Toàn</v>
      </c>
      <c r="E313" s="19" t="s">
        <v>409</v>
      </c>
      <c r="F313" s="28" t="str">
        <f>VLOOKUP($E313,'[1]DS HSSV 2013-14'!$B$2:$I$5181,5,0)</f>
        <v>12CĐ-TM1</v>
      </c>
      <c r="G313" s="81">
        <v>11</v>
      </c>
      <c r="H313" s="19">
        <v>24</v>
      </c>
      <c r="I313" s="19">
        <v>12</v>
      </c>
      <c r="J313" s="19">
        <v>2014</v>
      </c>
      <c r="K313" s="27">
        <f t="shared" si="12"/>
        <v>41997</v>
      </c>
      <c r="L313" s="29">
        <v>0.52083333333333337</v>
      </c>
      <c r="M313" s="29">
        <v>0.55208333333333337</v>
      </c>
      <c r="N313" s="94">
        <f t="shared" si="11"/>
        <v>3.125E-2</v>
      </c>
      <c r="O313" s="19"/>
    </row>
    <row r="314" spans="1:15" ht="15.75" customHeight="1">
      <c r="A314" s="19">
        <v>304</v>
      </c>
      <c r="B314" s="34"/>
      <c r="C314" s="24" t="str">
        <f>VLOOKUP($E314,'[1]DS HSSV 2013-14'!$B$2:$I$5181,2,0)</f>
        <v>Lê Công</v>
      </c>
      <c r="D314" s="23" t="str">
        <f>VLOOKUP($E314,'[1]DS HSSV 2013-14'!$B$2:$I$5181,3,0)</f>
        <v>Trung</v>
      </c>
      <c r="E314" s="107" t="s">
        <v>355</v>
      </c>
      <c r="F314" s="28" t="str">
        <f>VLOOKUP($E314,'[1]DS HSSV 2013-14'!$B$2:$I$5181,5,0)</f>
        <v>12CĐ-TM1</v>
      </c>
      <c r="G314" s="81">
        <v>12</v>
      </c>
      <c r="H314" s="19">
        <v>24</v>
      </c>
      <c r="I314" s="19">
        <v>12</v>
      </c>
      <c r="J314" s="19">
        <v>2014</v>
      </c>
      <c r="K314" s="27">
        <f t="shared" si="12"/>
        <v>41997</v>
      </c>
      <c r="L314" s="29">
        <v>0.52083333333333337</v>
      </c>
      <c r="M314" s="29">
        <v>0.55208333333333337</v>
      </c>
      <c r="N314" s="94">
        <f t="shared" si="11"/>
        <v>3.125E-2</v>
      </c>
      <c r="O314" s="19"/>
    </row>
    <row r="315" spans="1:15" ht="15.75" customHeight="1">
      <c r="A315" s="19">
        <v>305</v>
      </c>
      <c r="B315" s="34"/>
      <c r="C315" s="24" t="str">
        <f>VLOOKUP($E315,'[1]DS HSSV 2013-14'!$B$2:$I$5181,2,0)</f>
        <v>Võ Tống Hồng</v>
      </c>
      <c r="D315" s="23" t="str">
        <f>VLOOKUP($E315,'[1]DS HSSV 2013-14'!$B$2:$I$5181,3,0)</f>
        <v>Quang</v>
      </c>
      <c r="E315" s="93" t="s">
        <v>90</v>
      </c>
      <c r="F315" s="28" t="str">
        <f>VLOOKUP($E315,'[1]DS HSSV 2013-14'!$B$2:$I$5181,5,0)</f>
        <v>13CĐ-Đ4</v>
      </c>
      <c r="G315" s="81">
        <v>16</v>
      </c>
      <c r="H315" s="19">
        <v>24</v>
      </c>
      <c r="I315" s="19">
        <v>12</v>
      </c>
      <c r="J315" s="19">
        <v>2014</v>
      </c>
      <c r="K315" s="27">
        <f t="shared" si="12"/>
        <v>41997</v>
      </c>
      <c r="L315" s="29">
        <v>0.56597222222222221</v>
      </c>
      <c r="M315" s="29">
        <v>0.59722222222222221</v>
      </c>
      <c r="N315" s="94">
        <f t="shared" si="11"/>
        <v>3.125E-2</v>
      </c>
      <c r="O315" s="19"/>
    </row>
    <row r="316" spans="1:15" ht="15.75" customHeight="1">
      <c r="A316" s="19">
        <v>306</v>
      </c>
      <c r="B316" s="34"/>
      <c r="C316" s="24" t="str">
        <f>VLOOKUP($E316,'[1]DS HSSV 2013-14'!$B$2:$I$5181,2,0)</f>
        <v>Nguyễn Hoàng</v>
      </c>
      <c r="D316" s="23" t="str">
        <f>VLOOKUP($E316,'[1]DS HSSV 2013-14'!$B$2:$I$5181,3,0)</f>
        <v>Việt</v>
      </c>
      <c r="E316" s="79" t="s">
        <v>45</v>
      </c>
      <c r="F316" s="28" t="str">
        <f>VLOOKUP($E316,'[1]DS HSSV 2013-14'!$B$2:$I$5181,5,0)</f>
        <v>14CĐ-TM1</v>
      </c>
      <c r="G316" s="81">
        <v>5</v>
      </c>
      <c r="H316" s="19">
        <v>24</v>
      </c>
      <c r="I316" s="19">
        <v>12</v>
      </c>
      <c r="J316" s="19">
        <v>2014</v>
      </c>
      <c r="K316" s="27">
        <f t="shared" si="12"/>
        <v>41997</v>
      </c>
      <c r="L316" s="29">
        <v>0.58333333333333337</v>
      </c>
      <c r="M316" s="29">
        <v>0.59722222222222221</v>
      </c>
      <c r="N316" s="94">
        <f t="shared" si="11"/>
        <v>1.388888888888884E-2</v>
      </c>
      <c r="O316" s="19"/>
    </row>
    <row r="317" spans="1:15" ht="15.75" customHeight="1">
      <c r="A317" s="19">
        <v>307</v>
      </c>
      <c r="B317" s="34"/>
      <c r="C317" s="24" t="str">
        <f>VLOOKUP($E317,'[1]DS HSSV 2013-14'!$B$2:$I$5181,2,0)</f>
        <v xml:space="preserve">Đặng Thế  </v>
      </c>
      <c r="D317" s="23" t="str">
        <f>VLOOKUP($E317,'[1]DS HSSV 2013-14'!$B$2:$I$5181,3,0)</f>
        <v>Công</v>
      </c>
      <c r="E317" s="93" t="s">
        <v>498</v>
      </c>
      <c r="F317" s="28" t="str">
        <f>VLOOKUP($E317,'[1]DS HSSV 2013-14'!$B$2:$I$5181,5,0)</f>
        <v>12CĐ-NL2</v>
      </c>
      <c r="G317" s="81">
        <v>2</v>
      </c>
      <c r="H317" s="19">
        <v>24</v>
      </c>
      <c r="I317" s="19">
        <v>12</v>
      </c>
      <c r="J317" s="19">
        <v>2014</v>
      </c>
      <c r="K317" s="27">
        <f t="shared" si="12"/>
        <v>41997</v>
      </c>
      <c r="L317" s="29">
        <v>0.64583333333333337</v>
      </c>
      <c r="M317" s="29">
        <v>0.68055555555555547</v>
      </c>
      <c r="N317" s="94">
        <f t="shared" si="11"/>
        <v>3.4722222222222099E-2</v>
      </c>
      <c r="O317" s="19"/>
    </row>
    <row r="318" spans="1:15" ht="15.75" customHeight="1">
      <c r="A318" s="19">
        <v>308</v>
      </c>
      <c r="B318" s="34"/>
      <c r="C318" s="24" t="e">
        <f>VLOOKUP($E318,'[1]DS HSSV 2013-14'!$B$2:$I$5181,2,0)</f>
        <v>#N/A</v>
      </c>
      <c r="D318" s="23" t="e">
        <f>VLOOKUP($E318,'[1]DS HSSV 2013-14'!$B$2:$I$5181,3,0)</f>
        <v>#N/A</v>
      </c>
      <c r="E318" s="79" t="s">
        <v>497</v>
      </c>
      <c r="F318" s="28" t="e">
        <f>VLOOKUP($E318,'[1]DS HSSV 2013-14'!$B$2:$I$5181,5,0)</f>
        <v>#N/A</v>
      </c>
      <c r="G318" s="81">
        <v>11</v>
      </c>
      <c r="H318" s="19">
        <v>25</v>
      </c>
      <c r="I318" s="19">
        <v>12</v>
      </c>
      <c r="J318" s="19">
        <v>2014</v>
      </c>
      <c r="K318" s="27">
        <f t="shared" si="12"/>
        <v>41998</v>
      </c>
      <c r="L318" s="29">
        <v>0.30555555555555552</v>
      </c>
      <c r="M318" s="29">
        <v>0.39583333333333331</v>
      </c>
      <c r="N318" s="94">
        <f t="shared" si="11"/>
        <v>9.027777777777779E-2</v>
      </c>
      <c r="O318" s="19"/>
    </row>
    <row r="319" spans="1:15" ht="15.75" customHeight="1">
      <c r="A319" s="19">
        <v>309</v>
      </c>
      <c r="B319" s="34"/>
      <c r="C319" s="24" t="str">
        <f>VLOOKUP($E319,'[1]DS HSSV 2013-14'!$B$2:$I$5181,2,0)</f>
        <v xml:space="preserve">Trần Văn Phố </v>
      </c>
      <c r="D319" s="23" t="str">
        <f>VLOOKUP($E319,'[1]DS HSSV 2013-14'!$B$2:$I$5181,3,0)</f>
        <v>Văn</v>
      </c>
      <c r="E319" s="79" t="s">
        <v>697</v>
      </c>
      <c r="F319" s="28" t="str">
        <f>VLOOKUP($E319,'[1]DS HSSV 2013-14'!$B$2:$I$5181,5,0)</f>
        <v>14CĐ-Ô4</v>
      </c>
      <c r="G319" s="81">
        <v>12</v>
      </c>
      <c r="H319" s="19">
        <v>25</v>
      </c>
      <c r="I319" s="19">
        <v>12</v>
      </c>
      <c r="J319" s="19">
        <v>2014</v>
      </c>
      <c r="K319" s="27">
        <f t="shared" si="12"/>
        <v>41998</v>
      </c>
      <c r="L319" s="29">
        <v>0.30555555555555552</v>
      </c>
      <c r="M319" s="29">
        <v>0.34722222222222227</v>
      </c>
      <c r="N319" s="94">
        <f t="shared" si="11"/>
        <v>4.1666666666666741E-2</v>
      </c>
      <c r="O319" s="19"/>
    </row>
    <row r="320" spans="1:15" ht="15.75" customHeight="1">
      <c r="A320" s="19">
        <v>310</v>
      </c>
      <c r="B320" s="34"/>
      <c r="C320" s="24" t="str">
        <f>VLOOKUP($E320,'[1]DS HSSV 2013-14'!$B$2:$I$5181,2,0)</f>
        <v xml:space="preserve">Võ Văn  </v>
      </c>
      <c r="D320" s="23" t="str">
        <f>VLOOKUP($E320,'[1]DS HSSV 2013-14'!$B$2:$I$5181,3,0)</f>
        <v>Vinh</v>
      </c>
      <c r="E320" s="106" t="s">
        <v>731</v>
      </c>
      <c r="F320" s="28" t="str">
        <f>VLOOKUP($E320,'[1]DS HSSV 2013-14'!$B$2:$I$5181,5,0)</f>
        <v>14CĐ-Ô4</v>
      </c>
      <c r="G320" s="81">
        <v>18</v>
      </c>
      <c r="H320" s="19">
        <v>25</v>
      </c>
      <c r="I320" s="19">
        <v>12</v>
      </c>
      <c r="J320" s="19">
        <v>2014</v>
      </c>
      <c r="K320" s="27">
        <f t="shared" si="12"/>
        <v>41998</v>
      </c>
      <c r="L320" s="29">
        <v>0.30555555555555552</v>
      </c>
      <c r="M320" s="29">
        <v>0.34722222222222227</v>
      </c>
      <c r="N320" s="94">
        <f t="shared" si="11"/>
        <v>4.1666666666666741E-2</v>
      </c>
      <c r="O320" s="19"/>
    </row>
    <row r="321" spans="1:15" ht="15.75" customHeight="1">
      <c r="A321" s="19">
        <v>311</v>
      </c>
      <c r="B321" s="34"/>
      <c r="C321" s="24" t="str">
        <f>VLOOKUP($E321,'[1]DS HSSV 2013-14'!$B$2:$I$5181,2,0)</f>
        <v xml:space="preserve">Lã Văn  </v>
      </c>
      <c r="D321" s="23" t="str">
        <f>VLOOKUP($E321,'[1]DS HSSV 2013-14'!$B$2:$I$5181,3,0)</f>
        <v>Công</v>
      </c>
      <c r="E321" s="93" t="s">
        <v>730</v>
      </c>
      <c r="F321" s="28" t="str">
        <f>VLOOKUP($E321,'[1]DS HSSV 2013-14'!$B$2:$I$5181,5,0)</f>
        <v>12CĐ-ĐT3</v>
      </c>
      <c r="G321" s="81">
        <v>13</v>
      </c>
      <c r="H321" s="19">
        <v>25</v>
      </c>
      <c r="I321" s="19">
        <v>12</v>
      </c>
      <c r="J321" s="19">
        <v>2014</v>
      </c>
      <c r="K321" s="27">
        <f t="shared" si="12"/>
        <v>41998</v>
      </c>
      <c r="L321" s="29">
        <v>0.30555555555555552</v>
      </c>
      <c r="M321" s="29">
        <v>0.47222222222222227</v>
      </c>
      <c r="N321" s="94">
        <f t="shared" si="11"/>
        <v>0.16666666666666674</v>
      </c>
      <c r="O321" s="19"/>
    </row>
    <row r="322" spans="1:15" ht="15.75" customHeight="1">
      <c r="A322" s="19">
        <v>312</v>
      </c>
      <c r="B322" s="34"/>
      <c r="C322" s="24" t="str">
        <f>VLOOKUP($E322,'[1]DS HSSV 2013-14'!$B$2:$I$5181,2,0)</f>
        <v>Dương Thị</v>
      </c>
      <c r="D322" s="23" t="str">
        <f>VLOOKUP($E322,'[1]DS HSSV 2013-14'!$B$2:$I$5181,3,0)</f>
        <v>Dung</v>
      </c>
      <c r="E322" s="56" t="s">
        <v>334</v>
      </c>
      <c r="F322" s="28" t="str">
        <f>VLOOKUP($E322,'[1]DS HSSV 2013-14'!$B$2:$I$5181,5,0)</f>
        <v>12CĐ-M</v>
      </c>
      <c r="G322" s="81">
        <v>16</v>
      </c>
      <c r="H322" s="19">
        <v>25</v>
      </c>
      <c r="I322" s="19">
        <v>12</v>
      </c>
      <c r="J322" s="19">
        <v>2014</v>
      </c>
      <c r="K322" s="27">
        <f t="shared" si="12"/>
        <v>41998</v>
      </c>
      <c r="L322" s="29">
        <v>0.33333333333333331</v>
      </c>
      <c r="M322" s="29">
        <v>0.6875</v>
      </c>
      <c r="N322" s="94">
        <f t="shared" si="11"/>
        <v>0.35416666666666669</v>
      </c>
      <c r="O322" s="19"/>
    </row>
    <row r="323" spans="1:15" ht="15.75" customHeight="1">
      <c r="A323" s="19">
        <v>313</v>
      </c>
      <c r="B323" s="34"/>
      <c r="C323" s="24" t="str">
        <f>VLOOKUP($E323,'[1]DS HSSV 2013-14'!$B$2:$I$5181,2,0)</f>
        <v>Nguyễn Thị Ngọc</v>
      </c>
      <c r="D323" s="23" t="str">
        <f>VLOOKUP($E323,'[1]DS HSSV 2013-14'!$B$2:$I$5181,3,0)</f>
        <v>Thảo</v>
      </c>
      <c r="E323" s="19" t="s">
        <v>337</v>
      </c>
      <c r="F323" s="28" t="str">
        <f>VLOOKUP($E323,'[1]DS HSSV 2013-14'!$B$2:$I$5181,5,0)</f>
        <v>12CĐ-M</v>
      </c>
      <c r="G323" s="81">
        <v>13</v>
      </c>
      <c r="H323" s="19">
        <v>25</v>
      </c>
      <c r="I323" s="19">
        <v>12</v>
      </c>
      <c r="J323" s="19">
        <v>2014</v>
      </c>
      <c r="K323" s="27">
        <f t="shared" si="12"/>
        <v>41998</v>
      </c>
      <c r="L323" s="29">
        <v>0.3923611111111111</v>
      </c>
      <c r="M323" s="29">
        <v>0.6875</v>
      </c>
      <c r="N323" s="94">
        <f t="shared" si="11"/>
        <v>0.2951388888888889</v>
      </c>
      <c r="O323" s="19"/>
    </row>
    <row r="324" spans="1:15" ht="15.75" customHeight="1">
      <c r="A324" s="19">
        <v>314</v>
      </c>
      <c r="B324" s="34"/>
      <c r="C324" s="24" t="e">
        <f>VLOOKUP($E324,'[1]DS HSSV 2013-14'!$B$2:$I$5181,2,0)</f>
        <v>#N/A</v>
      </c>
      <c r="D324" s="23" t="e">
        <f>VLOOKUP($E324,'[1]DS HSSV 2013-14'!$B$2:$I$5181,3,0)</f>
        <v>#N/A</v>
      </c>
      <c r="E324" s="79" t="s">
        <v>460</v>
      </c>
      <c r="F324" s="28" t="e">
        <f>VLOOKUP($E324,'[1]DS HSSV 2013-14'!$B$2:$I$5181,5,0)</f>
        <v>#N/A</v>
      </c>
      <c r="G324" s="81">
        <v>8</v>
      </c>
      <c r="H324" s="19">
        <v>25</v>
      </c>
      <c r="I324" s="19">
        <v>12</v>
      </c>
      <c r="J324" s="19">
        <v>2014</v>
      </c>
      <c r="K324" s="27">
        <f t="shared" si="12"/>
        <v>41998</v>
      </c>
      <c r="L324" s="29">
        <v>0.43055555555555558</v>
      </c>
      <c r="M324" s="29">
        <v>0.49305555555555558</v>
      </c>
      <c r="N324" s="94">
        <f t="shared" si="11"/>
        <v>6.25E-2</v>
      </c>
      <c r="O324" s="19"/>
    </row>
    <row r="325" spans="1:15" ht="15.75" customHeight="1">
      <c r="A325" s="19">
        <v>315</v>
      </c>
      <c r="B325" s="34"/>
      <c r="C325" s="24" t="str">
        <f>VLOOKUP($E325,'[1]DS HSSV 2013-14'!$B$2:$I$5181,2,0)</f>
        <v>Huỳnh Văn</v>
      </c>
      <c r="D325" s="23" t="str">
        <f>VLOOKUP($E325,'[1]DS HSSV 2013-14'!$B$2:$I$5181,3,0)</f>
        <v>Sang</v>
      </c>
      <c r="E325" s="19" t="s">
        <v>617</v>
      </c>
      <c r="F325" s="28" t="str">
        <f>VLOOKUP($E325,'[1]DS HSSV 2013-14'!$B$2:$I$5181,5,0)</f>
        <v>12CĐ-CK2</v>
      </c>
      <c r="G325" s="81">
        <v>11</v>
      </c>
      <c r="H325" s="19">
        <v>25</v>
      </c>
      <c r="I325" s="19">
        <v>12</v>
      </c>
      <c r="J325" s="19">
        <v>2014</v>
      </c>
      <c r="K325" s="27">
        <f t="shared" si="12"/>
        <v>41998</v>
      </c>
      <c r="L325" s="29">
        <v>0.44097222222222227</v>
      </c>
      <c r="M325" s="29">
        <v>0.49652777777777773</v>
      </c>
      <c r="N325" s="94">
        <f t="shared" si="11"/>
        <v>5.5555555555555469E-2</v>
      </c>
      <c r="O325" s="19"/>
    </row>
    <row r="326" spans="1:15" ht="15.75" customHeight="1">
      <c r="A326" s="19">
        <v>316</v>
      </c>
      <c r="B326" s="34"/>
      <c r="C326" s="24" t="str">
        <f>VLOOKUP($E326,'[1]DS HSSV 2013-14'!$B$2:$I$5181,2,0)</f>
        <v>Trương Hoàng Quang</v>
      </c>
      <c r="D326" s="23" t="str">
        <f>VLOOKUP($E326,'[1]DS HSSV 2013-14'!$B$2:$I$5181,3,0)</f>
        <v>Vinh</v>
      </c>
      <c r="E326" s="19" t="s">
        <v>729</v>
      </c>
      <c r="F326" s="28" t="str">
        <f>VLOOKUP($E326,'[1]DS HSSV 2013-14'!$B$2:$I$5181,5,0)</f>
        <v>12CĐ-CK2</v>
      </c>
      <c r="G326" s="81">
        <v>3</v>
      </c>
      <c r="H326" s="19">
        <v>25</v>
      </c>
      <c r="I326" s="19">
        <v>12</v>
      </c>
      <c r="J326" s="19">
        <v>2014</v>
      </c>
      <c r="K326" s="27">
        <f t="shared" si="12"/>
        <v>41998</v>
      </c>
      <c r="L326" s="29">
        <v>0.44791666666666669</v>
      </c>
      <c r="M326" s="29">
        <v>0.5</v>
      </c>
      <c r="N326" s="94">
        <f t="shared" si="11"/>
        <v>5.2083333333333315E-2</v>
      </c>
      <c r="O326" s="19"/>
    </row>
    <row r="327" spans="1:15" ht="15.75" customHeight="1">
      <c r="A327" s="19">
        <v>317</v>
      </c>
      <c r="B327" s="34"/>
      <c r="C327" s="24" t="str">
        <f>VLOOKUP($E327,'[1]DS HSSV 2013-14'!$B$2:$I$5181,2,0)</f>
        <v>Nguyễn Trọng</v>
      </c>
      <c r="D327" s="23" t="str">
        <f>VLOOKUP($E327,'[1]DS HSSV 2013-14'!$B$2:$I$5181,3,0)</f>
        <v>Khang</v>
      </c>
      <c r="E327" s="19" t="s">
        <v>728</v>
      </c>
      <c r="F327" s="28" t="str">
        <f>VLOOKUP($E327,'[1]DS HSSV 2013-14'!$B$2:$I$5181,5,0)</f>
        <v>12CĐ-CK2</v>
      </c>
      <c r="G327" s="81">
        <v>4</v>
      </c>
      <c r="H327" s="19">
        <v>25</v>
      </c>
      <c r="I327" s="19">
        <v>12</v>
      </c>
      <c r="J327" s="19">
        <v>2014</v>
      </c>
      <c r="K327" s="27">
        <f t="shared" si="12"/>
        <v>41998</v>
      </c>
      <c r="L327" s="29">
        <v>0.44791666666666669</v>
      </c>
      <c r="M327" s="29">
        <v>0.5</v>
      </c>
      <c r="N327" s="94">
        <f t="shared" si="11"/>
        <v>5.2083333333333315E-2</v>
      </c>
      <c r="O327" s="19"/>
    </row>
    <row r="328" spans="1:15" ht="15.75" customHeight="1">
      <c r="A328" s="19">
        <v>318</v>
      </c>
      <c r="B328" s="34"/>
      <c r="C328" s="24" t="str">
        <f>VLOOKUP($E328,'[1]DS HSSV 2013-14'!$B$2:$I$5181,2,0)</f>
        <v>Phạm Việt</v>
      </c>
      <c r="D328" s="23" t="str">
        <f>VLOOKUP($E328,'[1]DS HSSV 2013-14'!$B$2:$I$5181,3,0)</f>
        <v>Thịnh</v>
      </c>
      <c r="E328" s="19" t="s">
        <v>727</v>
      </c>
      <c r="F328" s="28" t="str">
        <f>VLOOKUP($E328,'[1]DS HSSV 2013-14'!$B$2:$I$5181,5,0)</f>
        <v>12CĐ-CK2</v>
      </c>
      <c r="G328" s="81">
        <v>5</v>
      </c>
      <c r="H328" s="19">
        <v>25</v>
      </c>
      <c r="I328" s="19">
        <v>12</v>
      </c>
      <c r="J328" s="19">
        <v>2014</v>
      </c>
      <c r="K328" s="27">
        <f t="shared" si="12"/>
        <v>41998</v>
      </c>
      <c r="L328" s="29">
        <v>0.4513888888888889</v>
      </c>
      <c r="M328" s="29">
        <v>0.5</v>
      </c>
      <c r="N328" s="94">
        <f t="shared" si="11"/>
        <v>4.8611111111111105E-2</v>
      </c>
      <c r="O328" s="19"/>
    </row>
    <row r="329" spans="1:15" ht="15.75" customHeight="1">
      <c r="A329" s="19">
        <v>319</v>
      </c>
      <c r="B329" s="34"/>
      <c r="C329" s="24" t="str">
        <f>VLOOKUP($E329,'[1]DS HSSV 2013-14'!$B$2:$I$5181,2,0)</f>
        <v>Trịnh Thị</v>
      </c>
      <c r="D329" s="23" t="str">
        <f>VLOOKUP($E329,'[1]DS HSSV 2013-14'!$B$2:$I$5181,3,0)</f>
        <v>Nhung</v>
      </c>
      <c r="E329" s="19" t="s">
        <v>118</v>
      </c>
      <c r="F329" s="28" t="str">
        <f>VLOOKUP($E329,'[1]DS HSSV 2013-14'!$B$2:$I$5181,5,0)</f>
        <v>12CĐ-M</v>
      </c>
      <c r="G329" s="81">
        <v>14</v>
      </c>
      <c r="H329" s="19">
        <v>25</v>
      </c>
      <c r="I329" s="19">
        <v>12</v>
      </c>
      <c r="J329" s="19">
        <v>2014</v>
      </c>
      <c r="K329" s="27">
        <f t="shared" si="12"/>
        <v>41998</v>
      </c>
      <c r="L329" s="29">
        <v>0.46875</v>
      </c>
      <c r="M329" s="29">
        <v>0.52430555555555558</v>
      </c>
      <c r="N329" s="94">
        <f t="shared" si="11"/>
        <v>5.555555555555558E-2</v>
      </c>
      <c r="O329" s="19"/>
    </row>
    <row r="330" spans="1:15" ht="31.5" customHeight="1">
      <c r="A330" s="19">
        <v>320</v>
      </c>
      <c r="B330" s="34"/>
      <c r="C330" s="24" t="str">
        <f>VLOOKUP($E330,'[1]DS HSSV 2013-14'!$B$2:$I$5181,2,0)</f>
        <v xml:space="preserve">Dương Lý  </v>
      </c>
      <c r="D330" s="23" t="str">
        <f>VLOOKUP($E330,'[1]DS HSSV 2013-14'!$B$2:$I$5181,3,0)</f>
        <v>Vương</v>
      </c>
      <c r="E330" s="19" t="s">
        <v>726</v>
      </c>
      <c r="F330" s="28" t="str">
        <f>VLOOKUP($E330,'[1]DS HSSV 2013-14'!$B$2:$I$5181,5,0)</f>
        <v>12CĐ-CK2</v>
      </c>
      <c r="G330" s="81">
        <v>5</v>
      </c>
      <c r="H330" s="19">
        <v>25</v>
      </c>
      <c r="I330" s="19">
        <v>12</v>
      </c>
      <c r="J330" s="19">
        <v>2014</v>
      </c>
      <c r="K330" s="27">
        <f t="shared" si="12"/>
        <v>41998</v>
      </c>
      <c r="L330" s="29">
        <v>0.51388888888888895</v>
      </c>
      <c r="M330" s="29">
        <v>0.52777777777777779</v>
      </c>
      <c r="N330" s="94">
        <f t="shared" si="11"/>
        <v>1.388888888888884E-2</v>
      </c>
      <c r="O330" s="19"/>
    </row>
    <row r="331" spans="1:15" ht="15.75" customHeight="1">
      <c r="A331" s="19">
        <v>321</v>
      </c>
      <c r="B331" s="34"/>
      <c r="C331" s="24" t="str">
        <f>VLOOKUP($E331,'[1]DS HSSV 2013-14'!$B$2:$I$5181,2,0)</f>
        <v>Phạm Minh</v>
      </c>
      <c r="D331" s="23" t="str">
        <f>VLOOKUP($E331,'[1]DS HSSV 2013-14'!$B$2:$I$5181,3,0)</f>
        <v>Tân</v>
      </c>
      <c r="E331" s="56" t="s">
        <v>725</v>
      </c>
      <c r="F331" s="28" t="str">
        <f>VLOOKUP($E331,'[1]DS HSSV 2013-14'!$B$2:$I$5181,5,0)</f>
        <v>12CĐ-CK2</v>
      </c>
      <c r="G331" s="85">
        <v>4</v>
      </c>
      <c r="H331" s="19">
        <v>25</v>
      </c>
      <c r="I331" s="19">
        <v>12</v>
      </c>
      <c r="J331" s="19">
        <v>2014</v>
      </c>
      <c r="K331" s="27">
        <f t="shared" si="12"/>
        <v>41998</v>
      </c>
      <c r="L331" s="46">
        <v>0.51388888888888895</v>
      </c>
      <c r="M331" s="29">
        <v>0.52777777777777779</v>
      </c>
      <c r="N331" s="94">
        <f t="shared" ref="N331:N394" si="13">M331-L331</f>
        <v>1.388888888888884E-2</v>
      </c>
      <c r="O331" s="19"/>
    </row>
    <row r="332" spans="1:15" ht="15.75" customHeight="1">
      <c r="A332" s="19">
        <v>322</v>
      </c>
      <c r="B332" s="34"/>
      <c r="C332" s="24" t="str">
        <f>VLOOKUP($E332,'[1]DS HSSV 2013-14'!$B$2:$I$5181,2,0)</f>
        <v>Trần Đình</v>
      </c>
      <c r="D332" s="23" t="str">
        <f>VLOOKUP($E332,'[1]DS HSSV 2013-14'!$B$2:$I$5181,3,0)</f>
        <v>Việt</v>
      </c>
      <c r="E332" s="19" t="s">
        <v>724</v>
      </c>
      <c r="F332" s="28" t="str">
        <f>VLOOKUP($E332,'[1]DS HSSV 2013-14'!$B$2:$I$5181,5,0)</f>
        <v>13TC-QTM</v>
      </c>
      <c r="G332" s="81">
        <v>14</v>
      </c>
      <c r="H332" s="19">
        <v>25</v>
      </c>
      <c r="I332" s="19">
        <v>12</v>
      </c>
      <c r="J332" s="19">
        <v>2014</v>
      </c>
      <c r="K332" s="27">
        <f t="shared" ref="K332:K395" si="14">DATE(J332,I332,H332)</f>
        <v>41998</v>
      </c>
      <c r="L332" s="29">
        <v>0.53472222222222221</v>
      </c>
      <c r="M332" s="29">
        <v>0.55902777777777779</v>
      </c>
      <c r="N332" s="94">
        <f t="shared" si="13"/>
        <v>2.430555555555558E-2</v>
      </c>
      <c r="O332" s="19"/>
    </row>
    <row r="333" spans="1:15" ht="15.75" customHeight="1">
      <c r="A333" s="19">
        <v>323</v>
      </c>
      <c r="B333" s="34"/>
      <c r="C333" s="24" t="str">
        <f>VLOOKUP($E333,'[1]DS HSSV 2013-14'!$B$2:$I$5181,2,0)</f>
        <v>Nguyễn Minh</v>
      </c>
      <c r="D333" s="23" t="str">
        <f>VLOOKUP($E333,'[1]DS HSSV 2013-14'!$B$2:$I$5181,3,0)</f>
        <v>Trí</v>
      </c>
      <c r="E333" s="105" t="s">
        <v>723</v>
      </c>
      <c r="F333" s="28" t="str">
        <f>VLOOKUP($E333,'[1]DS HSSV 2013-14'!$B$2:$I$5181,5,0)</f>
        <v>13TC-QTM</v>
      </c>
      <c r="G333" s="81">
        <v>4</v>
      </c>
      <c r="H333" s="19">
        <v>25</v>
      </c>
      <c r="I333" s="19">
        <v>12</v>
      </c>
      <c r="J333" s="19">
        <v>2014</v>
      </c>
      <c r="K333" s="27">
        <f t="shared" si="14"/>
        <v>41998</v>
      </c>
      <c r="L333" s="29">
        <v>0.54166666666666663</v>
      </c>
      <c r="M333" s="29">
        <v>0.55555555555555558</v>
      </c>
      <c r="N333" s="94">
        <f t="shared" si="13"/>
        <v>1.3888888888888951E-2</v>
      </c>
      <c r="O333" s="19"/>
    </row>
    <row r="334" spans="1:15" ht="15.75" customHeight="1">
      <c r="A334" s="19">
        <v>324</v>
      </c>
      <c r="B334" s="34"/>
      <c r="C334" s="24" t="str">
        <f>VLOOKUP($E334,'[1]DS HSSV 2013-14'!$B$2:$I$5181,2,0)</f>
        <v xml:space="preserve">Nguyễn Ngọc Huy </v>
      </c>
      <c r="D334" s="23" t="str">
        <f>VLOOKUP($E334,'[1]DS HSSV 2013-14'!$B$2:$I$5181,3,0)</f>
        <v>Thịnh</v>
      </c>
      <c r="E334" s="19" t="s">
        <v>58</v>
      </c>
      <c r="F334" s="28" t="str">
        <f>VLOOKUP($E334,'[1]DS HSSV 2013-14'!$B$2:$I$5181,5,0)</f>
        <v>13CĐ-ĐT3</v>
      </c>
      <c r="G334" s="81">
        <v>11</v>
      </c>
      <c r="H334" s="19">
        <v>25</v>
      </c>
      <c r="I334" s="19">
        <v>12</v>
      </c>
      <c r="J334" s="19">
        <v>2014</v>
      </c>
      <c r="K334" s="27">
        <f t="shared" si="14"/>
        <v>41998</v>
      </c>
      <c r="L334" s="29">
        <v>0.58333333333333337</v>
      </c>
      <c r="M334" s="29">
        <v>0.60416666666666663</v>
      </c>
      <c r="N334" s="94">
        <f t="shared" si="13"/>
        <v>2.0833333333333259E-2</v>
      </c>
      <c r="O334" s="19"/>
    </row>
    <row r="335" spans="1:15" ht="15.75" customHeight="1">
      <c r="A335" s="19">
        <v>325</v>
      </c>
      <c r="B335" s="34"/>
      <c r="C335" s="24" t="str">
        <f>VLOOKUP($E335,'[1]DS HSSV 2013-14'!$B$2:$I$5181,2,0)</f>
        <v xml:space="preserve">Bùi Hữu  </v>
      </c>
      <c r="D335" s="23" t="str">
        <f>VLOOKUP($E335,'[1]DS HSSV 2013-14'!$B$2:$I$5181,3,0)</f>
        <v>Nghĩa</v>
      </c>
      <c r="E335" s="93" t="s">
        <v>423</v>
      </c>
      <c r="F335" s="28" t="str">
        <f>VLOOKUP($E335,'[1]DS HSSV 2013-14'!$B$2:$I$5181,5,0)</f>
        <v>12CĐ-Đ1</v>
      </c>
      <c r="G335" s="81">
        <v>12</v>
      </c>
      <c r="H335" s="19">
        <v>25</v>
      </c>
      <c r="I335" s="19">
        <v>12</v>
      </c>
      <c r="J335" s="19">
        <v>2014</v>
      </c>
      <c r="K335" s="27">
        <f t="shared" si="14"/>
        <v>41998</v>
      </c>
      <c r="L335" s="29">
        <v>0.56597222222222221</v>
      </c>
      <c r="M335" s="29">
        <v>0.64930555555555558</v>
      </c>
      <c r="N335" s="94">
        <f t="shared" si="13"/>
        <v>8.333333333333337E-2</v>
      </c>
      <c r="O335" s="19"/>
    </row>
    <row r="336" spans="1:15" ht="15.75" customHeight="1">
      <c r="A336" s="19">
        <v>326</v>
      </c>
      <c r="B336" s="34"/>
      <c r="C336" s="24" t="str">
        <f>VLOOKUP($E336,'[1]DS HSSV 2013-14'!$B$2:$I$5181,2,0)</f>
        <v>Nguyễn Phạm Hoàng</v>
      </c>
      <c r="D336" s="23" t="str">
        <f>VLOOKUP($E336,'[1]DS HSSV 2013-14'!$B$2:$I$5181,3,0)</f>
        <v>Quân</v>
      </c>
      <c r="E336" s="93" t="s">
        <v>649</v>
      </c>
      <c r="F336" s="28" t="str">
        <f>VLOOKUP($E336,'[1]DS HSSV 2013-14'!$B$2:$I$5181,5,0)</f>
        <v>14TC-CKP</v>
      </c>
      <c r="G336" s="81">
        <v>11</v>
      </c>
      <c r="H336" s="19">
        <v>25</v>
      </c>
      <c r="I336" s="19">
        <v>12</v>
      </c>
      <c r="J336" s="19">
        <v>2014</v>
      </c>
      <c r="K336" s="27">
        <f t="shared" si="14"/>
        <v>41998</v>
      </c>
      <c r="L336" s="29">
        <v>0.65625</v>
      </c>
      <c r="M336" s="29">
        <v>0.69791666666666663</v>
      </c>
      <c r="N336" s="94">
        <f t="shared" si="13"/>
        <v>4.166666666666663E-2</v>
      </c>
      <c r="O336" s="19"/>
    </row>
    <row r="337" spans="1:15" ht="15.75" customHeight="1">
      <c r="A337" s="19">
        <v>327</v>
      </c>
      <c r="B337" s="34"/>
      <c r="C337" s="24" t="str">
        <f>VLOOKUP($E337,'[1]DS HSSV 2013-14'!$B$2:$I$5181,2,0)</f>
        <v>Lê Vạn</v>
      </c>
      <c r="D337" s="23" t="str">
        <f>VLOOKUP($E337,'[1]DS HSSV 2013-14'!$B$2:$I$5181,3,0)</f>
        <v>Bảo</v>
      </c>
      <c r="E337" s="19" t="s">
        <v>716</v>
      </c>
      <c r="F337" s="28" t="str">
        <f>VLOOKUP($E337,'[1]DS HSSV 2013-14'!$B$2:$I$5181,5,0)</f>
        <v>13CĐ-Ô1</v>
      </c>
      <c r="G337" s="81">
        <v>3</v>
      </c>
      <c r="H337" s="19">
        <v>26</v>
      </c>
      <c r="I337" s="19">
        <v>12</v>
      </c>
      <c r="J337" s="19">
        <v>2014</v>
      </c>
      <c r="K337" s="27">
        <f t="shared" si="14"/>
        <v>41999</v>
      </c>
      <c r="L337" s="29">
        <v>0.35138888888888892</v>
      </c>
      <c r="M337" s="29">
        <v>0.3576388888888889</v>
      </c>
      <c r="N337" s="94">
        <f t="shared" si="13"/>
        <v>6.2499999999999778E-3</v>
      </c>
      <c r="O337" s="19"/>
    </row>
    <row r="338" spans="1:15" ht="18.75" customHeight="1">
      <c r="A338" s="19">
        <v>328</v>
      </c>
      <c r="B338" s="34"/>
      <c r="C338" s="24" t="str">
        <f>VLOOKUP($E338,'[1]DS HSSV 2013-14'!$B$2:$I$5181,2,0)</f>
        <v>Hồ Chí</v>
      </c>
      <c r="D338" s="23" t="str">
        <f>VLOOKUP($E338,'[1]DS HSSV 2013-14'!$B$2:$I$5181,3,0)</f>
        <v>Dũng</v>
      </c>
      <c r="E338" s="19" t="s">
        <v>102</v>
      </c>
      <c r="F338" s="28" t="str">
        <f>VLOOKUP($E338,'[1]DS HSSV 2013-14'!$B$2:$I$5181,5,0)</f>
        <v>13CĐ-Ô4</v>
      </c>
      <c r="G338" s="81">
        <v>12</v>
      </c>
      <c r="H338" s="19">
        <v>26</v>
      </c>
      <c r="I338" s="19">
        <v>12</v>
      </c>
      <c r="J338" s="19">
        <v>2014</v>
      </c>
      <c r="K338" s="27">
        <f t="shared" si="14"/>
        <v>41999</v>
      </c>
      <c r="L338" s="29">
        <v>0.33333333333333331</v>
      </c>
      <c r="M338" s="29">
        <v>0.35416666666666669</v>
      </c>
      <c r="N338" s="94">
        <f t="shared" si="13"/>
        <v>2.083333333333337E-2</v>
      </c>
      <c r="O338" s="19"/>
    </row>
    <row r="339" spans="1:15" ht="18.75" customHeight="1">
      <c r="A339" s="19">
        <v>329</v>
      </c>
      <c r="B339" s="34"/>
      <c r="C339" s="24" t="str">
        <f>VLOOKUP($E339,'[1]DS HSSV 2013-14'!$B$2:$I$5181,2,0)</f>
        <v>Nguyễn Minh</v>
      </c>
      <c r="D339" s="23" t="str">
        <f>VLOOKUP($E339,'[1]DS HSSV 2013-14'!$B$2:$I$5181,3,0)</f>
        <v>Tâm</v>
      </c>
      <c r="E339" s="19" t="s">
        <v>722</v>
      </c>
      <c r="F339" s="28" t="str">
        <f>VLOOKUP($E339,'[1]DS HSSV 2013-14'!$B$2:$I$5181,5,0)</f>
        <v>11CĐ-Đ3</v>
      </c>
      <c r="G339" s="50">
        <v>11</v>
      </c>
      <c r="H339" s="19">
        <v>26</v>
      </c>
      <c r="I339" s="19">
        <v>12</v>
      </c>
      <c r="J339" s="19">
        <v>2014</v>
      </c>
      <c r="K339" s="27">
        <f t="shared" si="14"/>
        <v>41999</v>
      </c>
      <c r="L339" s="29">
        <v>0.3125</v>
      </c>
      <c r="M339" s="29">
        <v>0.41666666666666669</v>
      </c>
      <c r="N339" s="94">
        <f t="shared" si="13"/>
        <v>0.10416666666666669</v>
      </c>
      <c r="O339" s="19"/>
    </row>
    <row r="340" spans="1:15" ht="15.75" customHeight="1">
      <c r="A340" s="19">
        <v>330</v>
      </c>
      <c r="B340" s="34"/>
      <c r="C340" s="24" t="str">
        <f>VLOOKUP($E340,'[1]DS HSSV 2013-14'!$B$2:$I$5181,2,0)</f>
        <v>Nguyễn Huỳnh Mạnh</v>
      </c>
      <c r="D340" s="23" t="str">
        <f>VLOOKUP($E340,'[1]DS HSSV 2013-14'!$B$2:$I$5181,3,0)</f>
        <v>Quốc</v>
      </c>
      <c r="E340" s="19" t="s">
        <v>690</v>
      </c>
      <c r="F340" s="28" t="str">
        <f>VLOOKUP($E340,'[1]DS HSSV 2013-14'!$B$2:$I$5181,5,0)</f>
        <v>12CĐ-TP1</v>
      </c>
      <c r="G340" s="81">
        <v>16</v>
      </c>
      <c r="H340" s="19">
        <v>26</v>
      </c>
      <c r="I340" s="19">
        <v>12</v>
      </c>
      <c r="J340" s="19">
        <v>2014</v>
      </c>
      <c r="K340" s="27">
        <f t="shared" si="14"/>
        <v>41999</v>
      </c>
      <c r="L340" s="29">
        <v>0.37361111111111112</v>
      </c>
      <c r="M340" s="29">
        <v>0.46527777777777773</v>
      </c>
      <c r="N340" s="94">
        <f t="shared" si="13"/>
        <v>9.1666666666666619E-2</v>
      </c>
      <c r="O340" s="19"/>
    </row>
    <row r="341" spans="1:15" ht="15.75" customHeight="1">
      <c r="A341" s="19">
        <v>331</v>
      </c>
      <c r="B341" s="34"/>
      <c r="C341" s="24" t="str">
        <f>VLOOKUP($E341,'[1]DS HSSV 2013-14'!$B$2:$I$5181,2,0)</f>
        <v>Lê Văn</v>
      </c>
      <c r="D341" s="23" t="str">
        <f>VLOOKUP($E341,'[1]DS HSSV 2013-14'!$B$2:$I$5181,3,0)</f>
        <v>Binh</v>
      </c>
      <c r="E341" s="54" t="s">
        <v>721</v>
      </c>
      <c r="F341" s="28" t="str">
        <f>VLOOKUP($E341,'[1]DS HSSV 2013-14'!$B$2:$I$5181,5,0)</f>
        <v>12CĐ-ĐT1</v>
      </c>
      <c r="G341" s="83"/>
      <c r="H341" s="19">
        <v>26</v>
      </c>
      <c r="I341" s="19">
        <v>12</v>
      </c>
      <c r="J341" s="19">
        <v>2014</v>
      </c>
      <c r="K341" s="27">
        <f t="shared" si="14"/>
        <v>41999</v>
      </c>
      <c r="L341" s="29">
        <v>0.40625</v>
      </c>
      <c r="M341" s="29">
        <v>0.44791666666666669</v>
      </c>
      <c r="N341" s="94">
        <f t="shared" si="13"/>
        <v>4.1666666666666685E-2</v>
      </c>
      <c r="O341" s="19"/>
    </row>
    <row r="342" spans="1:15" ht="15.75" customHeight="1">
      <c r="A342" s="19">
        <v>332</v>
      </c>
      <c r="B342" s="34"/>
      <c r="C342" s="24" t="str">
        <f>VLOOKUP($E342,'[1]DS HSSV 2013-14'!$B$2:$I$5181,2,0)</f>
        <v xml:space="preserve">Mai Thái  </v>
      </c>
      <c r="D342" s="23" t="str">
        <f>VLOOKUP($E342,'[1]DS HSSV 2013-14'!$B$2:$I$5181,3,0)</f>
        <v>Bảo</v>
      </c>
      <c r="E342" s="19" t="s">
        <v>280</v>
      </c>
      <c r="F342" s="28" t="str">
        <f>VLOOKUP($E342,'[1]DS HSSV 2013-14'!$B$2:$I$5181,5,0)</f>
        <v>12CĐ-ĐT1</v>
      </c>
      <c r="G342" s="81">
        <v>3</v>
      </c>
      <c r="H342" s="19">
        <v>26</v>
      </c>
      <c r="I342" s="19">
        <v>12</v>
      </c>
      <c r="J342" s="19">
        <v>2014</v>
      </c>
      <c r="K342" s="27">
        <f t="shared" si="14"/>
        <v>41999</v>
      </c>
      <c r="L342" s="29">
        <v>0.40625</v>
      </c>
      <c r="M342" s="29">
        <v>0.44791666666666669</v>
      </c>
      <c r="N342" s="94">
        <f t="shared" si="13"/>
        <v>4.1666666666666685E-2</v>
      </c>
      <c r="O342" s="19"/>
    </row>
    <row r="343" spans="1:15" ht="15.75" customHeight="1">
      <c r="A343" s="19">
        <v>333</v>
      </c>
      <c r="B343" s="34"/>
      <c r="C343" s="24" t="str">
        <f>VLOOKUP($E343,'[1]DS HSSV 2013-14'!$B$2:$I$5181,2,0)</f>
        <v>Nguyễn Thị Ngọc</v>
      </c>
      <c r="D343" s="23" t="str">
        <f>VLOOKUP($E343,'[1]DS HSSV 2013-14'!$B$2:$I$5181,3,0)</f>
        <v>Thảo</v>
      </c>
      <c r="E343" s="19" t="s">
        <v>337</v>
      </c>
      <c r="F343" s="28" t="str">
        <f>VLOOKUP($E343,'[1]DS HSSV 2013-14'!$B$2:$I$5181,5,0)</f>
        <v>12CĐ-M</v>
      </c>
      <c r="G343" s="81">
        <v>13</v>
      </c>
      <c r="H343" s="19">
        <v>26</v>
      </c>
      <c r="I343" s="19">
        <v>12</v>
      </c>
      <c r="J343" s="19">
        <v>2014</v>
      </c>
      <c r="K343" s="27">
        <f t="shared" si="14"/>
        <v>41999</v>
      </c>
      <c r="L343" s="29">
        <v>0.41319444444444442</v>
      </c>
      <c r="M343" s="29">
        <v>0.48472222222222222</v>
      </c>
      <c r="N343" s="94">
        <f t="shared" si="13"/>
        <v>7.1527777777777801E-2</v>
      </c>
      <c r="O343" s="19"/>
    </row>
    <row r="344" spans="1:15" ht="15.75" customHeight="1">
      <c r="A344" s="19">
        <v>334</v>
      </c>
      <c r="B344" s="34"/>
      <c r="C344" s="24" t="str">
        <f>VLOOKUP($E344,'[1]DS HSSV 2013-14'!$B$2:$I$5181,2,0)</f>
        <v>Nguyễn Thị Thúy</v>
      </c>
      <c r="D344" s="23" t="str">
        <f>VLOOKUP($E344,'[1]DS HSSV 2013-14'!$B$2:$I$5181,3,0)</f>
        <v>Nga</v>
      </c>
      <c r="E344" s="54" t="s">
        <v>250</v>
      </c>
      <c r="F344" s="28" t="str">
        <f>VLOOKUP($E344,'[1]DS HSSV 2013-14'!$B$2:$I$5181,5,0)</f>
        <v>12CĐ-M</v>
      </c>
      <c r="G344" s="85">
        <v>3</v>
      </c>
      <c r="H344" s="19">
        <v>26</v>
      </c>
      <c r="I344" s="19">
        <v>12</v>
      </c>
      <c r="J344" s="19">
        <v>2014</v>
      </c>
      <c r="K344" s="27">
        <f t="shared" si="14"/>
        <v>41999</v>
      </c>
      <c r="L344" s="29">
        <v>0.41319444444444442</v>
      </c>
      <c r="M344" s="29">
        <v>0.69791666666666663</v>
      </c>
      <c r="N344" s="94">
        <f t="shared" si="13"/>
        <v>0.28472222222222221</v>
      </c>
      <c r="O344" s="19"/>
    </row>
    <row r="345" spans="1:15" ht="15.75" customHeight="1">
      <c r="A345" s="19">
        <v>335</v>
      </c>
      <c r="B345" s="34"/>
      <c r="C345" s="24" t="str">
        <f>VLOOKUP($E345,'[1]DS HSSV 2013-14'!$B$2:$I$5181,2,0)</f>
        <v>Huỳnh Thị Kim</v>
      </c>
      <c r="D345" s="23" t="str">
        <f>VLOOKUP($E345,'[1]DS HSSV 2013-14'!$B$2:$I$5181,3,0)</f>
        <v>Liên</v>
      </c>
      <c r="E345" s="19" t="s">
        <v>338</v>
      </c>
      <c r="F345" s="28" t="str">
        <f>VLOOKUP($E345,'[1]DS HSSV 2013-14'!$B$2:$I$5181,5,0)</f>
        <v>12CĐ-M</v>
      </c>
      <c r="G345" s="81">
        <v>1</v>
      </c>
      <c r="H345" s="19">
        <v>26</v>
      </c>
      <c r="I345" s="19">
        <v>12</v>
      </c>
      <c r="J345" s="19">
        <v>2014</v>
      </c>
      <c r="K345" s="27">
        <f t="shared" si="14"/>
        <v>41999</v>
      </c>
      <c r="L345" s="29">
        <v>0.41666666666666669</v>
      </c>
      <c r="M345" s="29">
        <v>0.4826388888888889</v>
      </c>
      <c r="N345" s="94">
        <f t="shared" si="13"/>
        <v>6.597222222222221E-2</v>
      </c>
      <c r="O345" s="19"/>
    </row>
    <row r="346" spans="1:15" ht="15.75" customHeight="1">
      <c r="A346" s="19">
        <v>336</v>
      </c>
      <c r="B346" s="34"/>
      <c r="C346" s="24" t="str">
        <f>VLOOKUP($E346,'[1]DS HSSV 2013-14'!$B$2:$I$5181,2,0)</f>
        <v xml:space="preserve">Bùi Hữu  </v>
      </c>
      <c r="D346" s="23" t="str">
        <f>VLOOKUP($E346,'[1]DS HSSV 2013-14'!$B$2:$I$5181,3,0)</f>
        <v>Nghĩa</v>
      </c>
      <c r="E346" s="93" t="s">
        <v>423</v>
      </c>
      <c r="F346" s="28" t="str">
        <f>VLOOKUP($E346,'[1]DS HSSV 2013-14'!$B$2:$I$5181,5,0)</f>
        <v>12CĐ-Đ1</v>
      </c>
      <c r="G346" s="81">
        <v>11</v>
      </c>
      <c r="H346" s="19">
        <v>26</v>
      </c>
      <c r="I346" s="19">
        <v>12</v>
      </c>
      <c r="J346" s="19">
        <v>2014</v>
      </c>
      <c r="K346" s="27">
        <f t="shared" si="14"/>
        <v>41999</v>
      </c>
      <c r="L346" s="29">
        <v>0.30555555555555552</v>
      </c>
      <c r="M346" s="29">
        <v>0.33333333333333331</v>
      </c>
      <c r="N346" s="94">
        <f t="shared" si="13"/>
        <v>2.777777777777779E-2</v>
      </c>
      <c r="O346" s="19"/>
    </row>
    <row r="347" spans="1:15" ht="47.25" customHeight="1">
      <c r="A347" s="19">
        <v>337</v>
      </c>
      <c r="B347" s="34"/>
      <c r="C347" s="24" t="str">
        <f>VLOOKUP($E347,'[1]DS HSSV 2013-14'!$B$2:$I$5181,2,0)</f>
        <v xml:space="preserve">Nguyễn </v>
      </c>
      <c r="D347" s="23" t="str">
        <f>VLOOKUP($E347,'[1]DS HSSV 2013-14'!$B$2:$I$5181,3,0)</f>
        <v>Đinh</v>
      </c>
      <c r="E347" s="93" t="s">
        <v>720</v>
      </c>
      <c r="F347" s="28" t="str">
        <f>VLOOKUP($E347,'[1]DS HSSV 2013-14'!$B$2:$I$5181,5,0)</f>
        <v>12CĐ-Đ1</v>
      </c>
      <c r="G347" s="81">
        <v>12</v>
      </c>
      <c r="H347" s="19">
        <v>26</v>
      </c>
      <c r="I347" s="19">
        <v>12</v>
      </c>
      <c r="J347" s="19">
        <v>2014</v>
      </c>
      <c r="K347" s="27">
        <f t="shared" si="14"/>
        <v>41999</v>
      </c>
      <c r="L347" s="29">
        <v>0.30555555555555552</v>
      </c>
      <c r="M347" s="29">
        <v>0.33333333333333331</v>
      </c>
      <c r="N347" s="94">
        <f t="shared" si="13"/>
        <v>2.777777777777779E-2</v>
      </c>
      <c r="O347" s="19"/>
    </row>
    <row r="348" spans="1:15" ht="15.75" customHeight="1">
      <c r="A348" s="19">
        <v>338</v>
      </c>
      <c r="B348" s="34"/>
      <c r="C348" s="24" t="str">
        <f>VLOOKUP($E348,'[1]DS HSSV 2013-14'!$B$2:$I$5181,2,0)</f>
        <v xml:space="preserve">Trương Thành  </v>
      </c>
      <c r="D348" s="23" t="str">
        <f>VLOOKUP($E348,'[1]DS HSSV 2013-14'!$B$2:$I$5181,3,0)</f>
        <v>Khoa</v>
      </c>
      <c r="E348" s="93" t="s">
        <v>719</v>
      </c>
      <c r="F348" s="28" t="str">
        <f>VLOOKUP($E348,'[1]DS HSSV 2013-14'!$B$2:$I$5181,5,0)</f>
        <v>12CĐ-Đ1</v>
      </c>
      <c r="G348" s="81">
        <v>15</v>
      </c>
      <c r="H348" s="19">
        <v>26</v>
      </c>
      <c r="I348" s="19">
        <v>12</v>
      </c>
      <c r="J348" s="19">
        <v>2014</v>
      </c>
      <c r="K348" s="27">
        <f t="shared" si="14"/>
        <v>41999</v>
      </c>
      <c r="L348" s="29">
        <v>0.30555555555555552</v>
      </c>
      <c r="M348" s="29">
        <v>0.33333333333333331</v>
      </c>
      <c r="N348" s="94">
        <f t="shared" si="13"/>
        <v>2.777777777777779E-2</v>
      </c>
      <c r="O348" s="19"/>
    </row>
    <row r="349" spans="1:15" ht="15.75" customHeight="1">
      <c r="A349" s="19">
        <v>339</v>
      </c>
      <c r="B349" s="34"/>
      <c r="C349" s="24" t="str">
        <f>VLOOKUP($E349,'[1]DS HSSV 2013-14'!$B$2:$I$5181,2,0)</f>
        <v>Lê Thị Minh</v>
      </c>
      <c r="D349" s="23" t="str">
        <f>VLOOKUP($E349,'[1]DS HSSV 2013-14'!$B$2:$I$5181,3,0)</f>
        <v>Gương</v>
      </c>
      <c r="E349" s="19" t="s">
        <v>339</v>
      </c>
      <c r="F349" s="28" t="str">
        <f>VLOOKUP($E349,'[1]DS HSSV 2013-14'!$B$2:$I$5181,5,0)</f>
        <v>12CĐ-M</v>
      </c>
      <c r="G349" s="81">
        <v>2</v>
      </c>
      <c r="H349" s="19">
        <v>26</v>
      </c>
      <c r="I349" s="19">
        <v>12</v>
      </c>
      <c r="J349" s="19">
        <v>2014</v>
      </c>
      <c r="K349" s="27">
        <f t="shared" si="14"/>
        <v>41999</v>
      </c>
      <c r="L349" s="29">
        <v>0.41666666666666669</v>
      </c>
      <c r="M349" s="29">
        <v>0.4826388888888889</v>
      </c>
      <c r="N349" s="94">
        <f t="shared" si="13"/>
        <v>6.597222222222221E-2</v>
      </c>
      <c r="O349" s="19"/>
    </row>
    <row r="350" spans="1:15" ht="15.75" customHeight="1">
      <c r="A350" s="19">
        <v>340</v>
      </c>
      <c r="B350" s="34"/>
      <c r="C350" s="24" t="str">
        <f>VLOOKUP($E350,'[1]DS HSSV 2013-14'!$B$2:$I$5181,2,0)</f>
        <v>Trịnh Thị</v>
      </c>
      <c r="D350" s="23" t="str">
        <f>VLOOKUP($E350,'[1]DS HSSV 2013-14'!$B$2:$I$5181,3,0)</f>
        <v>Nhung</v>
      </c>
      <c r="E350" s="19" t="s">
        <v>118</v>
      </c>
      <c r="F350" s="28" t="str">
        <f>VLOOKUP($E350,'[1]DS HSSV 2013-14'!$B$2:$I$5181,5,0)</f>
        <v>12CĐ-M</v>
      </c>
      <c r="G350" s="85">
        <v>12</v>
      </c>
      <c r="H350" s="19">
        <v>26</v>
      </c>
      <c r="I350" s="19">
        <v>12</v>
      </c>
      <c r="J350" s="19">
        <v>2014</v>
      </c>
      <c r="K350" s="27">
        <f t="shared" si="14"/>
        <v>41999</v>
      </c>
      <c r="L350" s="29">
        <v>0.41666666666666669</v>
      </c>
      <c r="M350" s="29">
        <v>0.54166666666666663</v>
      </c>
      <c r="N350" s="94">
        <f t="shared" si="13"/>
        <v>0.12499999999999994</v>
      </c>
      <c r="O350" s="19"/>
    </row>
    <row r="351" spans="1:15" ht="15.75" customHeight="1">
      <c r="A351" s="19">
        <v>341</v>
      </c>
      <c r="B351" s="34"/>
      <c r="C351" s="24" t="str">
        <f>VLOOKUP($E351,'[1]DS HSSV 2013-14'!$B$2:$I$5181,2,0)</f>
        <v>Nguyễn Hoàng</v>
      </c>
      <c r="D351" s="23" t="str">
        <f>VLOOKUP($E351,'[1]DS HSSV 2013-14'!$B$2:$I$5181,3,0)</f>
        <v>Việt</v>
      </c>
      <c r="E351" s="79" t="s">
        <v>45</v>
      </c>
      <c r="F351" s="28" t="str">
        <f>VLOOKUP($E351,'[1]DS HSSV 2013-14'!$B$2:$I$5181,5,0)</f>
        <v>14CĐ-TM1</v>
      </c>
      <c r="G351" s="81">
        <v>14</v>
      </c>
      <c r="H351" s="19">
        <v>26</v>
      </c>
      <c r="I351" s="19">
        <v>12</v>
      </c>
      <c r="J351" s="19">
        <v>2014</v>
      </c>
      <c r="K351" s="27">
        <f t="shared" si="14"/>
        <v>41999</v>
      </c>
      <c r="L351" s="29">
        <v>0.41666666666666669</v>
      </c>
      <c r="M351" s="29">
        <v>0.52083333333333337</v>
      </c>
      <c r="N351" s="94">
        <f t="shared" si="13"/>
        <v>0.10416666666666669</v>
      </c>
      <c r="O351" s="19"/>
    </row>
    <row r="352" spans="1:15" ht="15.75" customHeight="1">
      <c r="A352" s="19">
        <v>342</v>
      </c>
      <c r="B352" s="34"/>
      <c r="C352" s="24" t="str">
        <f>VLOOKUP($E352,'[1]DS HSSV 2013-14'!$B$2:$I$5181,2,0)</f>
        <v>Lê Vạn</v>
      </c>
      <c r="D352" s="23" t="str">
        <f>VLOOKUP($E352,'[1]DS HSSV 2013-14'!$B$2:$I$5181,3,0)</f>
        <v>Bảo</v>
      </c>
      <c r="E352" s="93" t="s">
        <v>716</v>
      </c>
      <c r="F352" s="28" t="str">
        <f>VLOOKUP($E352,'[1]DS HSSV 2013-14'!$B$2:$I$5181,5,0)</f>
        <v>13CĐ-Ô1</v>
      </c>
      <c r="G352" s="81">
        <v>3</v>
      </c>
      <c r="H352" s="19">
        <v>26</v>
      </c>
      <c r="I352" s="19">
        <v>12</v>
      </c>
      <c r="J352" s="19">
        <v>2014</v>
      </c>
      <c r="K352" s="27">
        <f t="shared" si="14"/>
        <v>41999</v>
      </c>
      <c r="L352" s="29">
        <v>0.35069444444444442</v>
      </c>
      <c r="M352" s="29">
        <v>0.36805555555555558</v>
      </c>
      <c r="N352" s="94">
        <f t="shared" si="13"/>
        <v>1.736111111111116E-2</v>
      </c>
      <c r="O352" s="19"/>
    </row>
    <row r="353" spans="1:16" ht="15.75" customHeight="1">
      <c r="A353" s="19">
        <v>343</v>
      </c>
      <c r="B353" s="34"/>
      <c r="C353" s="24" t="e">
        <f>VLOOKUP($E353,'[1]DS HSSV 2013-14'!$B$2:$I$5181,2,0)</f>
        <v>#N/A</v>
      </c>
      <c r="D353" s="23" t="e">
        <f>VLOOKUP($E353,'[1]DS HSSV 2013-14'!$B$2:$I$5181,3,0)</f>
        <v>#N/A</v>
      </c>
      <c r="E353" s="79" t="s">
        <v>497</v>
      </c>
      <c r="F353" s="28" t="e">
        <f>VLOOKUP($E353,'[1]DS HSSV 2013-14'!$B$2:$I$5181,5,0)</f>
        <v>#N/A</v>
      </c>
      <c r="G353" s="81">
        <v>17</v>
      </c>
      <c r="H353" s="19">
        <v>26</v>
      </c>
      <c r="I353" s="19">
        <v>12</v>
      </c>
      <c r="J353" s="19">
        <v>2014</v>
      </c>
      <c r="K353" s="27">
        <f t="shared" si="14"/>
        <v>41999</v>
      </c>
      <c r="L353" s="29">
        <v>0.45833333333333331</v>
      </c>
      <c r="M353" s="29">
        <v>0.51736111111111105</v>
      </c>
      <c r="N353" s="94">
        <f t="shared" si="13"/>
        <v>5.9027777777777735E-2</v>
      </c>
      <c r="O353" s="19"/>
    </row>
    <row r="354" spans="1:16" ht="15.75" customHeight="1">
      <c r="A354" s="19">
        <v>344</v>
      </c>
      <c r="B354" s="34"/>
      <c r="C354" s="24" t="str">
        <f>VLOOKUP($E354,'[1]DS HSSV 2013-14'!$B$2:$I$5181,2,0)</f>
        <v xml:space="preserve">Đào Thanh  </v>
      </c>
      <c r="D354" s="23" t="str">
        <f>VLOOKUP($E354,'[1]DS HSSV 2013-14'!$B$2:$I$5181,3,0)</f>
        <v>Nhàn</v>
      </c>
      <c r="E354" s="79" t="s">
        <v>535</v>
      </c>
      <c r="F354" s="28" t="str">
        <f>VLOOKUP($E354,'[1]DS HSSV 2013-14'!$B$2:$I$5181,5,0)</f>
        <v>14CĐ-Ô3</v>
      </c>
      <c r="G354" s="81">
        <v>2</v>
      </c>
      <c r="H354" s="19">
        <v>26</v>
      </c>
      <c r="I354" s="19">
        <v>12</v>
      </c>
      <c r="J354" s="19">
        <v>2014</v>
      </c>
      <c r="K354" s="27">
        <f t="shared" si="14"/>
        <v>41999</v>
      </c>
      <c r="L354" s="29">
        <v>0.4826388888888889</v>
      </c>
      <c r="M354" s="29">
        <v>0.50694444444444442</v>
      </c>
      <c r="N354" s="94">
        <f t="shared" si="13"/>
        <v>2.4305555555555525E-2</v>
      </c>
      <c r="O354" s="19"/>
      <c r="P354" s="9">
        <v>54000</v>
      </c>
    </row>
    <row r="355" spans="1:16" ht="15.75" customHeight="1">
      <c r="A355" s="19">
        <v>345</v>
      </c>
      <c r="B355" s="34"/>
      <c r="C355" s="24" t="str">
        <f>VLOOKUP($E355,'[1]DS HSSV 2013-14'!$B$2:$I$5181,2,0)</f>
        <v xml:space="preserve">Nguyễn Văn  </v>
      </c>
      <c r="D355" s="23" t="str">
        <f>VLOOKUP($E355,'[1]DS HSSV 2013-14'!$B$2:$I$5181,3,0)</f>
        <v>Minh</v>
      </c>
      <c r="E355" s="79" t="s">
        <v>718</v>
      </c>
      <c r="F355" s="28" t="str">
        <f>VLOOKUP($E355,'[1]DS HSSV 2013-14'!$B$2:$I$5181,5,0)</f>
        <v>14CĐ-Ô3</v>
      </c>
      <c r="G355" s="81">
        <v>5</v>
      </c>
      <c r="H355" s="19">
        <v>26</v>
      </c>
      <c r="I355" s="19">
        <v>12</v>
      </c>
      <c r="J355" s="19">
        <v>2014</v>
      </c>
      <c r="K355" s="27">
        <f t="shared" si="14"/>
        <v>41999</v>
      </c>
      <c r="L355" s="29">
        <v>0.4861111111111111</v>
      </c>
      <c r="M355" s="29">
        <v>0.51041666666666663</v>
      </c>
      <c r="N355" s="94">
        <f t="shared" si="13"/>
        <v>2.4305555555555525E-2</v>
      </c>
      <c r="O355" s="19"/>
    </row>
    <row r="356" spans="1:16" ht="15.75" customHeight="1">
      <c r="A356" s="19">
        <v>346</v>
      </c>
      <c r="B356" s="34"/>
      <c r="C356" s="24" t="str">
        <f>VLOOKUP($E356,'[1]DS HSSV 2013-14'!$B$2:$I$5181,2,0)</f>
        <v>Võ Kim</v>
      </c>
      <c r="D356" s="23" t="str">
        <f>VLOOKUP($E356,'[1]DS HSSV 2013-14'!$B$2:$I$5181,3,0)</f>
        <v>Lài</v>
      </c>
      <c r="E356" s="54" t="s">
        <v>332</v>
      </c>
      <c r="F356" s="28" t="str">
        <f>VLOOKUP($E356,'[1]DS HSSV 2013-14'!$B$2:$I$5181,5,0)</f>
        <v>13TC-MT</v>
      </c>
      <c r="G356" s="81">
        <v>1</v>
      </c>
      <c r="H356" s="19">
        <v>26</v>
      </c>
      <c r="I356" s="19">
        <v>12</v>
      </c>
      <c r="J356" s="19">
        <v>2014</v>
      </c>
      <c r="K356" s="27">
        <f t="shared" si="14"/>
        <v>41999</v>
      </c>
      <c r="L356" s="29">
        <v>0.49652777777777773</v>
      </c>
      <c r="M356" s="29">
        <v>0.55555555555555558</v>
      </c>
      <c r="N356" s="94">
        <f t="shared" si="13"/>
        <v>5.9027777777777846E-2</v>
      </c>
      <c r="O356" s="19"/>
    </row>
    <row r="357" spans="1:16" ht="15.75" customHeight="1">
      <c r="A357" s="19">
        <v>347</v>
      </c>
      <c r="B357" s="34"/>
      <c r="C357" s="24" t="str">
        <f>VLOOKUP($E357,'[1]DS HSSV 2013-14'!$B$2:$I$5181,2,0)</f>
        <v>Lương Hoàng Thuận</v>
      </c>
      <c r="D357" s="23" t="str">
        <f>VLOOKUP($E357,'[1]DS HSSV 2013-14'!$B$2:$I$5181,3,0)</f>
        <v>An</v>
      </c>
      <c r="E357" s="19" t="s">
        <v>717</v>
      </c>
      <c r="F357" s="28" t="str">
        <f>VLOOKUP($E357,'[1]DS HSSV 2013-14'!$B$2:$I$5181,5,0)</f>
        <v>13CĐ-Đ1</v>
      </c>
      <c r="G357" s="81">
        <v>2</v>
      </c>
      <c r="H357" s="19">
        <v>26</v>
      </c>
      <c r="I357" s="19">
        <v>12</v>
      </c>
      <c r="J357" s="19">
        <v>2014</v>
      </c>
      <c r="K357" s="27">
        <f t="shared" si="14"/>
        <v>41999</v>
      </c>
      <c r="L357" s="29">
        <v>0.51388888888888895</v>
      </c>
      <c r="M357" s="29">
        <v>0.5541666666666667</v>
      </c>
      <c r="N357" s="94">
        <f t="shared" si="13"/>
        <v>4.0277777777777746E-2</v>
      </c>
      <c r="O357" s="19"/>
    </row>
    <row r="358" spans="1:16" ht="15.75" customHeight="1">
      <c r="A358" s="19">
        <v>348</v>
      </c>
      <c r="B358" s="34"/>
      <c r="C358" s="24" t="str">
        <f>VLOOKUP($E358,'[1]DS HSSV 2013-14'!$B$2:$I$5181,2,0)</f>
        <v>Trần Minh</v>
      </c>
      <c r="D358" s="23" t="str">
        <f>VLOOKUP($E358,'[1]DS HSSV 2013-14'!$B$2:$I$5181,3,0)</f>
        <v>Thanh</v>
      </c>
      <c r="E358" s="19" t="s">
        <v>30</v>
      </c>
      <c r="F358" s="28" t="str">
        <f>VLOOKUP($E358,'[1]DS HSSV 2013-14'!$B$2:$I$5181,5,0)</f>
        <v>13CĐ-Đ1</v>
      </c>
      <c r="G358" s="81">
        <v>15</v>
      </c>
      <c r="H358" s="19">
        <v>26</v>
      </c>
      <c r="I358" s="19">
        <v>12</v>
      </c>
      <c r="J358" s="19">
        <v>2014</v>
      </c>
      <c r="K358" s="27">
        <f t="shared" si="14"/>
        <v>41999</v>
      </c>
      <c r="L358" s="29">
        <v>0.51736111111111105</v>
      </c>
      <c r="M358" s="29">
        <v>0.5541666666666667</v>
      </c>
      <c r="N358" s="94">
        <f t="shared" si="13"/>
        <v>3.6805555555555647E-2</v>
      </c>
      <c r="O358" s="19"/>
    </row>
    <row r="359" spans="1:16" ht="15.75" customHeight="1">
      <c r="A359" s="19">
        <v>349</v>
      </c>
      <c r="B359" s="34"/>
      <c r="C359" s="24" t="str">
        <f>VLOOKUP($E359,'[1]DS HSSV 2013-14'!$B$2:$I$5181,2,0)</f>
        <v>Nguyễn Hoàng</v>
      </c>
      <c r="D359" s="23" t="str">
        <f>VLOOKUP($E359,'[1]DS HSSV 2013-14'!$B$2:$I$5181,3,0)</f>
        <v>Phú</v>
      </c>
      <c r="E359" s="93" t="s">
        <v>301</v>
      </c>
      <c r="F359" s="28" t="str">
        <f>VLOOKUP($E359,'[1]DS HSSV 2013-14'!$B$2:$I$5181,5,0)</f>
        <v>14TC-Ô2</v>
      </c>
      <c r="G359" s="81">
        <v>5</v>
      </c>
      <c r="H359" s="19">
        <v>26</v>
      </c>
      <c r="I359" s="19">
        <v>12</v>
      </c>
      <c r="J359" s="19">
        <v>2014</v>
      </c>
      <c r="K359" s="27">
        <f t="shared" si="14"/>
        <v>41999</v>
      </c>
      <c r="L359" s="29">
        <v>0.51736111111111105</v>
      </c>
      <c r="M359" s="29">
        <v>0.52430555555555558</v>
      </c>
      <c r="N359" s="94">
        <f t="shared" si="13"/>
        <v>6.9444444444445308E-3</v>
      </c>
      <c r="O359" s="19"/>
    </row>
    <row r="360" spans="1:16" ht="15.75" customHeight="1">
      <c r="A360" s="19">
        <v>350</v>
      </c>
      <c r="B360" s="34"/>
      <c r="C360" s="24" t="str">
        <f>VLOOKUP($E360,'[1]DS HSSV 2013-14'!$B$2:$I$5181,2,0)</f>
        <v>Mai Trung</v>
      </c>
      <c r="D360" s="23" t="str">
        <f>VLOOKUP($E360,'[1]DS HSSV 2013-14'!$B$2:$I$5181,3,0)</f>
        <v>Tân</v>
      </c>
      <c r="E360" s="93" t="s">
        <v>510</v>
      </c>
      <c r="F360" s="28" t="str">
        <f>VLOOKUP($E360,'[1]DS HSSV 2013-14'!$B$2:$I$5181,5,0)</f>
        <v>14TC-QTM</v>
      </c>
      <c r="G360" s="81">
        <v>8</v>
      </c>
      <c r="H360" s="19">
        <v>26</v>
      </c>
      <c r="I360" s="19">
        <v>12</v>
      </c>
      <c r="J360" s="19">
        <v>2014</v>
      </c>
      <c r="K360" s="27">
        <f t="shared" si="14"/>
        <v>41999</v>
      </c>
      <c r="L360" s="29">
        <v>0.47916666666666669</v>
      </c>
      <c r="M360" s="29">
        <v>0.48958333333333331</v>
      </c>
      <c r="N360" s="94">
        <f t="shared" si="13"/>
        <v>1.041666666666663E-2</v>
      </c>
      <c r="O360" s="19"/>
    </row>
    <row r="361" spans="1:16" ht="31.5" customHeight="1">
      <c r="A361" s="19">
        <v>351</v>
      </c>
      <c r="B361" s="34"/>
      <c r="C361" s="24" t="e">
        <f>VLOOKUP($E361,'[1]DS HSSV 2013-14'!$B$2:$I$5181,2,0)</f>
        <v>#N/A</v>
      </c>
      <c r="D361" s="23" t="e">
        <f>VLOOKUP($E361,'[1]DS HSSV 2013-14'!$B$2:$I$5181,3,0)</f>
        <v>#N/A</v>
      </c>
      <c r="E361" s="79" t="s">
        <v>460</v>
      </c>
      <c r="F361" s="28" t="e">
        <f>VLOOKUP($E361,'[1]DS HSSV 2013-14'!$B$2:$I$5181,5,0)</f>
        <v>#N/A</v>
      </c>
      <c r="G361" s="81">
        <v>16</v>
      </c>
      <c r="H361" s="19">
        <v>26</v>
      </c>
      <c r="I361" s="19">
        <v>12</v>
      </c>
      <c r="J361" s="19">
        <v>2014</v>
      </c>
      <c r="K361" s="27">
        <f t="shared" si="14"/>
        <v>41999</v>
      </c>
      <c r="L361" s="29">
        <v>0.52777777777777779</v>
      </c>
      <c r="M361" s="29">
        <v>0.65277777777777779</v>
      </c>
      <c r="N361" s="94">
        <f t="shared" si="13"/>
        <v>0.125</v>
      </c>
      <c r="O361" s="19"/>
    </row>
    <row r="362" spans="1:16" ht="31.5" customHeight="1">
      <c r="A362" s="19">
        <v>352</v>
      </c>
      <c r="B362" s="34"/>
      <c r="C362" s="24" t="str">
        <f>VLOOKUP($E362,'[1]DS HSSV 2013-14'!$B$2:$I$5181,2,0)</f>
        <v>Nguyễn Hoàng</v>
      </c>
      <c r="D362" s="23" t="str">
        <f>VLOOKUP($E362,'[1]DS HSSV 2013-14'!$B$2:$I$5181,3,0)</f>
        <v>Việt</v>
      </c>
      <c r="E362" s="79" t="s">
        <v>45</v>
      </c>
      <c r="F362" s="28" t="str">
        <f>VLOOKUP($E362,'[1]DS HSSV 2013-14'!$B$2:$I$5181,5,0)</f>
        <v>14CĐ-TM1</v>
      </c>
      <c r="G362" s="81">
        <v>14</v>
      </c>
      <c r="H362" s="19">
        <v>26</v>
      </c>
      <c r="I362" s="19">
        <v>12</v>
      </c>
      <c r="J362" s="19">
        <v>2014</v>
      </c>
      <c r="K362" s="27">
        <f t="shared" si="14"/>
        <v>41999</v>
      </c>
      <c r="L362" s="29">
        <v>0.59305555555555556</v>
      </c>
      <c r="M362" s="29">
        <v>0.62847222222222221</v>
      </c>
      <c r="N362" s="94">
        <f t="shared" si="13"/>
        <v>3.5416666666666652E-2</v>
      </c>
      <c r="O362" s="19"/>
    </row>
    <row r="363" spans="1:16" ht="18.75" customHeight="1">
      <c r="A363" s="19">
        <v>353</v>
      </c>
      <c r="B363" s="34"/>
      <c r="C363" s="24" t="str">
        <f>VLOOKUP($E363,'[1]DS HSSV 2013-14'!$B$2:$I$5181,2,0)</f>
        <v xml:space="preserve">Nguyễn Ngọc  </v>
      </c>
      <c r="D363" s="23" t="str">
        <f>VLOOKUP($E363,'[1]DS HSSV 2013-14'!$B$2:$I$5181,3,0)</f>
        <v>Hải</v>
      </c>
      <c r="E363" s="79" t="s">
        <v>499</v>
      </c>
      <c r="F363" s="28" t="str">
        <f>VLOOKUP($E363,'[1]DS HSSV 2013-14'!$B$2:$I$5181,5,0)</f>
        <v>14CĐ-Ô4</v>
      </c>
      <c r="G363" s="81">
        <v>13</v>
      </c>
      <c r="H363" s="19">
        <v>26</v>
      </c>
      <c r="I363" s="19">
        <v>12</v>
      </c>
      <c r="J363" s="19">
        <v>2014</v>
      </c>
      <c r="K363" s="27">
        <f t="shared" si="14"/>
        <v>41999</v>
      </c>
      <c r="L363" s="29">
        <v>0.62847222222222221</v>
      </c>
      <c r="M363" s="29">
        <v>0.64583333333333337</v>
      </c>
      <c r="N363" s="94">
        <f t="shared" si="13"/>
        <v>1.736111111111116E-2</v>
      </c>
      <c r="O363" s="19"/>
    </row>
    <row r="364" spans="1:16" ht="15.75" customHeight="1">
      <c r="A364" s="19">
        <v>354</v>
      </c>
      <c r="B364" s="34"/>
      <c r="C364" s="24" t="e">
        <f>VLOOKUP($E364,'[1]DS HSSV 2013-14'!$B$2:$I$5181,2,0)</f>
        <v>#N/A</v>
      </c>
      <c r="D364" s="23" t="e">
        <f>VLOOKUP($E364,'[1]DS HSSV 2013-14'!$B$2:$I$5181,3,0)</f>
        <v>#N/A</v>
      </c>
      <c r="E364" s="79" t="s">
        <v>551</v>
      </c>
      <c r="F364" s="28" t="e">
        <f>VLOOKUP($E364,'[1]DS HSSV 2013-14'!$B$2:$I$5181,5,0)</f>
        <v>#N/A</v>
      </c>
      <c r="G364" s="81">
        <v>14</v>
      </c>
      <c r="H364" s="19">
        <v>26</v>
      </c>
      <c r="I364" s="19">
        <v>12</v>
      </c>
      <c r="J364" s="19">
        <v>2014</v>
      </c>
      <c r="K364" s="27">
        <f t="shared" si="14"/>
        <v>41999</v>
      </c>
      <c r="L364" s="29">
        <v>0.65625</v>
      </c>
      <c r="M364" s="29">
        <v>0.70833333333333337</v>
      </c>
      <c r="N364" s="94">
        <f t="shared" si="13"/>
        <v>5.208333333333337E-2</v>
      </c>
      <c r="O364" s="19"/>
    </row>
    <row r="365" spans="1:16" ht="15.75" customHeight="1">
      <c r="A365" s="19">
        <v>355</v>
      </c>
      <c r="B365" s="34"/>
      <c r="C365" s="24" t="str">
        <f>VLOOKUP($E365,'[1]DS HSSV 2013-14'!$B$2:$I$5181,2,0)</f>
        <v>Trần Minh</v>
      </c>
      <c r="D365" s="23" t="str">
        <f>VLOOKUP($E365,'[1]DS HSSV 2013-14'!$B$2:$I$5181,3,0)</f>
        <v>Thanh</v>
      </c>
      <c r="E365" s="19" t="s">
        <v>30</v>
      </c>
      <c r="F365" s="28" t="str">
        <f>VLOOKUP($E365,'[1]DS HSSV 2013-14'!$B$2:$I$5181,5,0)</f>
        <v>13CĐ-Đ1</v>
      </c>
      <c r="G365" s="86">
        <v>15</v>
      </c>
      <c r="H365" s="19">
        <v>27</v>
      </c>
      <c r="I365" s="19">
        <v>12</v>
      </c>
      <c r="J365" s="19">
        <v>2014</v>
      </c>
      <c r="K365" s="27">
        <f t="shared" si="14"/>
        <v>42000</v>
      </c>
      <c r="L365" s="29">
        <v>0.3125</v>
      </c>
      <c r="M365" s="29">
        <v>0.40763888888888888</v>
      </c>
      <c r="N365" s="94">
        <f t="shared" si="13"/>
        <v>9.5138888888888884E-2</v>
      </c>
      <c r="O365" s="19"/>
    </row>
    <row r="366" spans="1:16" ht="15.75" customHeight="1">
      <c r="A366" s="19">
        <v>356</v>
      </c>
      <c r="B366" s="34"/>
      <c r="C366" s="24" t="str">
        <f>VLOOKUP($E366,'[1]DS HSSV 2013-14'!$B$2:$I$5181,2,0)</f>
        <v>Nguyễn Thường</v>
      </c>
      <c r="D366" s="23" t="str">
        <f>VLOOKUP($E366,'[1]DS HSSV 2013-14'!$B$2:$I$5181,3,0)</f>
        <v>Tín</v>
      </c>
      <c r="E366" s="79" t="s">
        <v>451</v>
      </c>
      <c r="F366" s="28" t="str">
        <f>VLOOKUP($E366,'[1]DS HSSV 2013-14'!$B$2:$I$5181,5,0)</f>
        <v>14CĐ-TM1</v>
      </c>
      <c r="G366" s="104">
        <v>3</v>
      </c>
      <c r="H366" s="19">
        <v>27</v>
      </c>
      <c r="I366" s="19">
        <v>12</v>
      </c>
      <c r="J366" s="19">
        <v>2014</v>
      </c>
      <c r="K366" s="27">
        <f t="shared" si="14"/>
        <v>42000</v>
      </c>
      <c r="L366" s="102">
        <v>0.32291666666666669</v>
      </c>
      <c r="M366" s="29">
        <v>0.44444444444444442</v>
      </c>
      <c r="N366" s="94">
        <f t="shared" si="13"/>
        <v>0.12152777777777773</v>
      </c>
      <c r="O366" s="19"/>
    </row>
    <row r="367" spans="1:16" ht="15.75" customHeight="1">
      <c r="A367" s="19">
        <v>357</v>
      </c>
      <c r="B367" s="34"/>
      <c r="C367" s="24" t="str">
        <f>VLOOKUP($E367,'[1]DS HSSV 2013-14'!$B$2:$I$5181,2,0)</f>
        <v>Nguyễn Anh</v>
      </c>
      <c r="D367" s="23" t="str">
        <f>VLOOKUP($E367,'[1]DS HSSV 2013-14'!$B$2:$I$5181,3,0)</f>
        <v>Phương</v>
      </c>
      <c r="E367" s="54" t="s">
        <v>706</v>
      </c>
      <c r="F367" s="28" t="str">
        <f>VLOOKUP($E367,'[1]DS HSSV 2013-14'!$B$2:$I$5181,5,0)</f>
        <v>13TC-MT</v>
      </c>
      <c r="G367" s="103">
        <v>13</v>
      </c>
      <c r="H367" s="19">
        <v>27</v>
      </c>
      <c r="I367" s="19">
        <v>12</v>
      </c>
      <c r="J367" s="19">
        <v>2014</v>
      </c>
      <c r="K367" s="27">
        <f t="shared" si="14"/>
        <v>42000</v>
      </c>
      <c r="L367" s="102">
        <v>0.34583333333333338</v>
      </c>
      <c r="M367" s="29">
        <v>0.4861111111111111</v>
      </c>
      <c r="N367" s="94">
        <f t="shared" si="13"/>
        <v>0.14027777777777772</v>
      </c>
      <c r="O367" s="19"/>
    </row>
    <row r="368" spans="1:16" ht="15.75" customHeight="1">
      <c r="A368" s="19">
        <v>358</v>
      </c>
      <c r="B368" s="34"/>
      <c r="C368" s="24" t="str">
        <f>VLOOKUP($E368,'[1]DS HSSV 2013-14'!$B$2:$I$5181,2,0)</f>
        <v>Nguyễn Huỳnh Mạnh</v>
      </c>
      <c r="D368" s="23" t="str">
        <f>VLOOKUP($E368,'[1]DS HSSV 2013-14'!$B$2:$I$5181,3,0)</f>
        <v>Quốc</v>
      </c>
      <c r="E368" s="54" t="s">
        <v>690</v>
      </c>
      <c r="F368" s="28" t="str">
        <f>VLOOKUP($E368,'[1]DS HSSV 2013-14'!$B$2:$I$5181,5,0)</f>
        <v>12CĐ-TP1</v>
      </c>
      <c r="G368" s="81">
        <v>1</v>
      </c>
      <c r="H368" s="19">
        <v>27</v>
      </c>
      <c r="I368" s="19">
        <v>12</v>
      </c>
      <c r="J368" s="19">
        <v>2014</v>
      </c>
      <c r="K368" s="27">
        <f t="shared" si="14"/>
        <v>42000</v>
      </c>
      <c r="L368" s="29">
        <v>0.36041666666666666</v>
      </c>
      <c r="M368" s="29">
        <v>0.47569444444444442</v>
      </c>
      <c r="N368" s="94">
        <f t="shared" si="13"/>
        <v>0.11527777777777776</v>
      </c>
      <c r="O368" s="19"/>
    </row>
    <row r="369" spans="1:16" ht="15.75" customHeight="1">
      <c r="A369" s="19">
        <v>359</v>
      </c>
      <c r="B369" s="34"/>
      <c r="C369" s="24" t="str">
        <f>VLOOKUP($E369,'[1]DS HSSV 2013-14'!$B$2:$I$5181,2,0)</f>
        <v>Trần Thị Ý</v>
      </c>
      <c r="D369" s="23" t="str">
        <f>VLOOKUP($E369,'[1]DS HSSV 2013-14'!$B$2:$I$5181,3,0)</f>
        <v>Nhi</v>
      </c>
      <c r="E369" s="79" t="s">
        <v>655</v>
      </c>
      <c r="F369" s="28" t="str">
        <f>VLOOKUP($E369,'[1]DS HSSV 2013-14'!$B$2:$I$5181,5,0)</f>
        <v>14CĐ-M1</v>
      </c>
      <c r="G369" s="81">
        <v>12</v>
      </c>
      <c r="H369" s="19">
        <v>27</v>
      </c>
      <c r="I369" s="19">
        <v>12</v>
      </c>
      <c r="J369" s="19">
        <v>2014</v>
      </c>
      <c r="K369" s="27">
        <f t="shared" si="14"/>
        <v>42000</v>
      </c>
      <c r="L369" s="29">
        <v>0.37847222222222227</v>
      </c>
      <c r="M369" s="29">
        <v>0.47430555555555554</v>
      </c>
      <c r="N369" s="94">
        <f t="shared" si="13"/>
        <v>9.583333333333327E-2</v>
      </c>
      <c r="O369" s="19"/>
    </row>
    <row r="370" spans="1:16" ht="15.75" customHeight="1">
      <c r="A370" s="19">
        <v>360</v>
      </c>
      <c r="B370" s="34"/>
      <c r="C370" s="24" t="e">
        <f>VLOOKUP($E370,'[1]DS HSSV 2013-14'!$B$2:$I$5181,2,0)</f>
        <v>#N/A</v>
      </c>
      <c r="D370" s="23" t="e">
        <f>VLOOKUP($E370,'[1]DS HSSV 2013-14'!$B$2:$I$5181,3,0)</f>
        <v>#N/A</v>
      </c>
      <c r="E370" s="79" t="s">
        <v>539</v>
      </c>
      <c r="F370" s="28" t="e">
        <f>VLOOKUP($E370,'[1]DS HSSV 2013-14'!$B$2:$I$5181,5,0)</f>
        <v>#N/A</v>
      </c>
      <c r="G370" s="81">
        <v>14</v>
      </c>
      <c r="H370" s="19">
        <v>27</v>
      </c>
      <c r="I370" s="19">
        <v>12</v>
      </c>
      <c r="J370" s="19">
        <v>2014</v>
      </c>
      <c r="K370" s="27">
        <f t="shared" si="14"/>
        <v>42000</v>
      </c>
      <c r="L370" s="29">
        <v>0.37847222222222227</v>
      </c>
      <c r="M370" s="29">
        <v>0.4201388888888889</v>
      </c>
      <c r="N370" s="94">
        <f t="shared" si="13"/>
        <v>4.166666666666663E-2</v>
      </c>
      <c r="O370" s="19"/>
    </row>
    <row r="371" spans="1:16" ht="15.75" customHeight="1">
      <c r="A371" s="19">
        <v>361</v>
      </c>
      <c r="B371" s="34"/>
      <c r="C371" s="24" t="str">
        <f>VLOOKUP($E371,'[1]DS HSSV 2013-14'!$B$2:$I$5181,2,0)</f>
        <v>Huỳnh Thị Tường</v>
      </c>
      <c r="D371" s="23" t="str">
        <f>VLOOKUP($E371,'[1]DS HSSV 2013-14'!$B$2:$I$5181,3,0)</f>
        <v>Nhi</v>
      </c>
      <c r="E371" s="79" t="s">
        <v>691</v>
      </c>
      <c r="F371" s="28" t="str">
        <f>VLOOKUP($E371,'[1]DS HSSV 2013-14'!$B$2:$I$5181,5,0)</f>
        <v>14CĐ-M1</v>
      </c>
      <c r="G371" s="81">
        <v>11</v>
      </c>
      <c r="H371" s="19">
        <v>27</v>
      </c>
      <c r="I371" s="19">
        <v>12</v>
      </c>
      <c r="J371" s="19">
        <v>2014</v>
      </c>
      <c r="K371" s="27">
        <f t="shared" si="14"/>
        <v>42000</v>
      </c>
      <c r="L371" s="29">
        <v>0.37847222222222227</v>
      </c>
      <c r="M371" s="29">
        <v>0.47430555555555554</v>
      </c>
      <c r="N371" s="94">
        <f t="shared" si="13"/>
        <v>9.583333333333327E-2</v>
      </c>
      <c r="O371" s="19"/>
    </row>
    <row r="372" spans="1:16" ht="15.75" customHeight="1">
      <c r="A372" s="19">
        <v>362</v>
      </c>
      <c r="B372" s="34"/>
      <c r="C372" s="24" t="str">
        <f>VLOOKUP($E372,'[1]DS HSSV 2013-14'!$B$2:$I$5181,2,0)</f>
        <v>Đặng Minh</v>
      </c>
      <c r="D372" s="23" t="str">
        <f>VLOOKUP($E372,'[1]DS HSSV 2013-14'!$B$2:$I$5181,3,0)</f>
        <v>Quang</v>
      </c>
      <c r="E372" s="19" t="s">
        <v>688</v>
      </c>
      <c r="F372" s="28" t="str">
        <f>VLOOKUP($E372,'[1]DS HSSV 2013-14'!$B$2:$I$5181,5,0)</f>
        <v>12CĐ-TP1</v>
      </c>
      <c r="G372" s="81">
        <v>2</v>
      </c>
      <c r="H372" s="19">
        <v>27</v>
      </c>
      <c r="I372" s="19">
        <v>12</v>
      </c>
      <c r="J372" s="19">
        <v>2014</v>
      </c>
      <c r="K372" s="27">
        <f t="shared" si="14"/>
        <v>42000</v>
      </c>
      <c r="L372" s="29">
        <v>0.38750000000000001</v>
      </c>
      <c r="M372" s="29">
        <v>0.47916666666666669</v>
      </c>
      <c r="N372" s="94">
        <f t="shared" si="13"/>
        <v>9.1666666666666674E-2</v>
      </c>
      <c r="O372" s="19"/>
    </row>
    <row r="373" spans="1:16" ht="15.75" customHeight="1">
      <c r="A373" s="19">
        <v>363</v>
      </c>
      <c r="B373" s="34"/>
      <c r="C373" s="24" t="str">
        <f>VLOOKUP($E373,'[1]DS HSSV 2013-14'!$B$2:$I$5181,2,0)</f>
        <v>Dương Thị</v>
      </c>
      <c r="D373" s="23" t="str">
        <f>VLOOKUP($E373,'[1]DS HSSV 2013-14'!$B$2:$I$5181,3,0)</f>
        <v>Dung</v>
      </c>
      <c r="E373" s="19" t="s">
        <v>334</v>
      </c>
      <c r="F373" s="28" t="str">
        <f>VLOOKUP($E373,'[1]DS HSSV 2013-14'!$B$2:$I$5181,5,0)</f>
        <v>12CĐ-M</v>
      </c>
      <c r="G373" s="81">
        <v>4</v>
      </c>
      <c r="H373" s="19">
        <v>27</v>
      </c>
      <c r="I373" s="19">
        <v>12</v>
      </c>
      <c r="J373" s="19">
        <v>2014</v>
      </c>
      <c r="K373" s="27">
        <f t="shared" si="14"/>
        <v>42000</v>
      </c>
      <c r="L373" s="29">
        <v>0.40138888888888885</v>
      </c>
      <c r="M373" s="29">
        <v>0.4826388888888889</v>
      </c>
      <c r="N373" s="94">
        <f t="shared" si="13"/>
        <v>8.1250000000000044E-2</v>
      </c>
      <c r="O373" s="19"/>
    </row>
    <row r="374" spans="1:16" ht="15.75" customHeight="1">
      <c r="A374" s="19">
        <v>364</v>
      </c>
      <c r="B374" s="34"/>
      <c r="C374" s="24" t="e">
        <f>VLOOKUP($E374,'[1]DS HSSV 2013-14'!$B$2:$I$5181,2,0)</f>
        <v>#N/A</v>
      </c>
      <c r="D374" s="23" t="e">
        <f>VLOOKUP($E374,'[1]DS HSSV 2013-14'!$B$2:$I$5181,3,0)</f>
        <v>#N/A</v>
      </c>
      <c r="E374" s="79" t="s">
        <v>650</v>
      </c>
      <c r="F374" s="28" t="e">
        <f>VLOOKUP($E374,'[1]DS HSSV 2013-14'!$B$2:$I$5181,5,0)</f>
        <v>#N/A</v>
      </c>
      <c r="G374" s="81">
        <v>15</v>
      </c>
      <c r="H374" s="19">
        <v>27</v>
      </c>
      <c r="I374" s="19">
        <v>12</v>
      </c>
      <c r="J374" s="19">
        <v>2014</v>
      </c>
      <c r="K374" s="27">
        <f t="shared" si="14"/>
        <v>42000</v>
      </c>
      <c r="L374" s="29">
        <v>0.40763888888888888</v>
      </c>
      <c r="M374" s="29">
        <v>0.4236111111111111</v>
      </c>
      <c r="N374" s="94">
        <f t="shared" si="13"/>
        <v>1.5972222222222221E-2</v>
      </c>
      <c r="O374" s="19"/>
      <c r="P374" s="9">
        <v>36000</v>
      </c>
    </row>
    <row r="375" spans="1:16" ht="15.75" customHeight="1">
      <c r="A375" s="19">
        <v>365</v>
      </c>
      <c r="B375" s="34"/>
      <c r="C375" s="24" t="str">
        <f>VLOOKUP($E375,'[1]DS HSSV 2013-14'!$B$2:$I$5181,2,0)</f>
        <v>Lê Vạn</v>
      </c>
      <c r="D375" s="23" t="str">
        <f>VLOOKUP($E375,'[1]DS HSSV 2013-14'!$B$2:$I$5181,3,0)</f>
        <v>Bảo</v>
      </c>
      <c r="E375" s="19" t="s">
        <v>716</v>
      </c>
      <c r="F375" s="28" t="str">
        <f>VLOOKUP($E375,'[1]DS HSSV 2013-14'!$B$2:$I$5181,5,0)</f>
        <v>13CĐ-Ô1</v>
      </c>
      <c r="G375" s="81">
        <v>3</v>
      </c>
      <c r="H375" s="19">
        <v>27</v>
      </c>
      <c r="I375" s="19">
        <v>12</v>
      </c>
      <c r="J375" s="19">
        <v>2014</v>
      </c>
      <c r="K375" s="27">
        <f t="shared" si="14"/>
        <v>42000</v>
      </c>
      <c r="L375" s="29">
        <v>0.44791666666666669</v>
      </c>
      <c r="M375" s="29">
        <v>0.4826388888888889</v>
      </c>
      <c r="N375" s="94">
        <f t="shared" si="13"/>
        <v>3.472222222222221E-2</v>
      </c>
      <c r="O375" s="19"/>
    </row>
    <row r="376" spans="1:16" ht="15.75" customHeight="1">
      <c r="A376" s="19">
        <v>366</v>
      </c>
      <c r="B376" s="34"/>
      <c r="C376" s="24" t="str">
        <f>VLOOKUP($E376,'[1]DS HSSV 2013-14'!$B$2:$I$5181,2,0)</f>
        <v>Nguyễn Thường</v>
      </c>
      <c r="D376" s="23" t="str">
        <f>VLOOKUP($E376,'[1]DS HSSV 2013-14'!$B$2:$I$5181,3,0)</f>
        <v>Tín</v>
      </c>
      <c r="E376" s="79" t="s">
        <v>451</v>
      </c>
      <c r="F376" s="28" t="str">
        <f>VLOOKUP($E376,'[1]DS HSSV 2013-14'!$B$2:$I$5181,5,0)</f>
        <v>14CĐ-TM1</v>
      </c>
      <c r="G376" s="81">
        <v>3</v>
      </c>
      <c r="H376" s="19">
        <v>29</v>
      </c>
      <c r="I376" s="19">
        <v>12</v>
      </c>
      <c r="J376" s="19">
        <v>2014</v>
      </c>
      <c r="K376" s="27">
        <f t="shared" si="14"/>
        <v>42002</v>
      </c>
      <c r="L376" s="29">
        <v>0.30902777777777779</v>
      </c>
      <c r="M376" s="29">
        <v>0.44444444444444442</v>
      </c>
      <c r="N376" s="94">
        <f t="shared" si="13"/>
        <v>0.13541666666666663</v>
      </c>
      <c r="O376" s="19"/>
    </row>
    <row r="377" spans="1:16" ht="15.75" customHeight="1">
      <c r="A377" s="19">
        <v>367</v>
      </c>
      <c r="B377" s="34"/>
      <c r="C377" s="24" t="str">
        <f>VLOOKUP($E377,'[1]DS HSSV 2013-14'!$B$2:$I$5181,2,0)</f>
        <v>Trần Minh</v>
      </c>
      <c r="D377" s="23" t="str">
        <f>VLOOKUP($E377,'[1]DS HSSV 2013-14'!$B$2:$I$5181,3,0)</f>
        <v>Thanh</v>
      </c>
      <c r="E377" s="93" t="s">
        <v>30</v>
      </c>
      <c r="F377" s="28" t="str">
        <f>VLOOKUP($E377,'[1]DS HSSV 2013-14'!$B$2:$I$5181,5,0)</f>
        <v>13CĐ-Đ1</v>
      </c>
      <c r="G377" s="81">
        <v>13</v>
      </c>
      <c r="H377" s="19">
        <v>29</v>
      </c>
      <c r="I377" s="19">
        <v>12</v>
      </c>
      <c r="J377" s="19">
        <v>2014</v>
      </c>
      <c r="K377" s="27">
        <f t="shared" si="14"/>
        <v>42002</v>
      </c>
      <c r="L377" s="29">
        <v>0.31597222222222221</v>
      </c>
      <c r="M377" s="29">
        <v>0.46875</v>
      </c>
      <c r="N377" s="94">
        <f t="shared" si="13"/>
        <v>0.15277777777777779</v>
      </c>
      <c r="O377" s="19"/>
    </row>
    <row r="378" spans="1:16" ht="15.75" customHeight="1">
      <c r="A378" s="19">
        <v>368</v>
      </c>
      <c r="B378" s="34"/>
      <c r="C378" s="24" t="str">
        <f>VLOOKUP($E378,'[1]DS HSSV 2013-14'!$B$2:$I$5181,2,0)</f>
        <v>Nguyễn Thị Huyền</v>
      </c>
      <c r="D378" s="23" t="str">
        <f>VLOOKUP($E378,'[1]DS HSSV 2013-14'!$B$2:$I$5181,3,0)</f>
        <v>Trân</v>
      </c>
      <c r="E378" s="19" t="s">
        <v>715</v>
      </c>
      <c r="F378" s="28" t="str">
        <f>VLOOKUP($E378,'[1]DS HSSV 2013-14'!$B$2:$I$5181,5,0)</f>
        <v>12CĐ-M</v>
      </c>
      <c r="G378" s="81">
        <v>4</v>
      </c>
      <c r="H378" s="19">
        <v>29</v>
      </c>
      <c r="I378" s="19">
        <v>12</v>
      </c>
      <c r="J378" s="19">
        <v>2014</v>
      </c>
      <c r="K378" s="27">
        <f t="shared" si="14"/>
        <v>42002</v>
      </c>
      <c r="L378" s="50">
        <v>0.35069444444444442</v>
      </c>
      <c r="M378" s="29">
        <v>0.49305555555555558</v>
      </c>
      <c r="N378" s="94">
        <f t="shared" si="13"/>
        <v>0.14236111111111116</v>
      </c>
      <c r="O378" s="19"/>
    </row>
    <row r="379" spans="1:16" ht="15.75" customHeight="1">
      <c r="A379" s="19">
        <v>369</v>
      </c>
      <c r="B379" s="34"/>
      <c r="C379" s="24" t="str">
        <f>VLOOKUP($E379,'[1]DS HSSV 2013-14'!$B$2:$I$5181,2,0)</f>
        <v>Huỳnh Thị Kim</v>
      </c>
      <c r="D379" s="23" t="str">
        <f>VLOOKUP($E379,'[1]DS HSSV 2013-14'!$B$2:$I$5181,3,0)</f>
        <v>Liên</v>
      </c>
      <c r="E379" s="19" t="s">
        <v>338</v>
      </c>
      <c r="F379" s="28" t="str">
        <f>VLOOKUP($E379,'[1]DS HSSV 2013-14'!$B$2:$I$5181,5,0)</f>
        <v>12CĐ-M</v>
      </c>
      <c r="G379" s="81">
        <v>5</v>
      </c>
      <c r="H379" s="19">
        <v>29</v>
      </c>
      <c r="I379" s="19">
        <v>12</v>
      </c>
      <c r="J379" s="19">
        <v>2014</v>
      </c>
      <c r="K379" s="27">
        <f t="shared" si="14"/>
        <v>42002</v>
      </c>
      <c r="L379" s="29">
        <v>0.3611111111111111</v>
      </c>
      <c r="M379" s="29">
        <v>0.49652777777777773</v>
      </c>
      <c r="N379" s="94">
        <f t="shared" si="13"/>
        <v>0.13541666666666663</v>
      </c>
      <c r="O379" s="19"/>
    </row>
    <row r="380" spans="1:16" ht="15.75" customHeight="1">
      <c r="A380" s="19">
        <v>370</v>
      </c>
      <c r="B380" s="34"/>
      <c r="C380" s="24" t="str">
        <f>VLOOKUP($E380,'[1]DS HSSV 2013-14'!$B$2:$I$5181,2,0)</f>
        <v>Dương Thị Xuân</v>
      </c>
      <c r="D380" s="23" t="str">
        <f>VLOOKUP($E380,'[1]DS HSSV 2013-14'!$B$2:$I$5181,3,0)</f>
        <v>Trang</v>
      </c>
      <c r="E380" s="19" t="s">
        <v>714</v>
      </c>
      <c r="F380" s="28" t="str">
        <f>VLOOKUP($E380,'[1]DS HSSV 2013-14'!$B$2:$I$5181,5,0)</f>
        <v>12CĐ-M</v>
      </c>
      <c r="G380" s="81"/>
      <c r="H380" s="19">
        <v>29</v>
      </c>
      <c r="I380" s="19">
        <v>12</v>
      </c>
      <c r="J380" s="19">
        <v>2014</v>
      </c>
      <c r="K380" s="27">
        <f t="shared" si="14"/>
        <v>42002</v>
      </c>
      <c r="L380" s="29">
        <v>0.36805555555555558</v>
      </c>
      <c r="M380" s="29">
        <v>0.49305555555555558</v>
      </c>
      <c r="N380" s="94">
        <f t="shared" si="13"/>
        <v>0.125</v>
      </c>
      <c r="O380" s="19"/>
    </row>
    <row r="381" spans="1:16" ht="15.75" customHeight="1">
      <c r="A381" s="19">
        <v>371</v>
      </c>
      <c r="B381" s="34"/>
      <c r="C381" s="24" t="str">
        <f>VLOOKUP($E381,'[1]DS HSSV 2013-14'!$B$2:$I$5181,2,0)</f>
        <v>Phan Thị</v>
      </c>
      <c r="D381" s="23" t="str">
        <f>VLOOKUP($E381,'[1]DS HSSV 2013-14'!$B$2:$I$5181,3,0)</f>
        <v>Hết</v>
      </c>
      <c r="E381" s="19" t="s">
        <v>104</v>
      </c>
      <c r="F381" s="28" t="str">
        <f>VLOOKUP($E381,'[1]DS HSSV 2013-14'!$B$2:$I$5181,5,0)</f>
        <v>13CĐ-NL1</v>
      </c>
      <c r="G381" s="81">
        <v>11</v>
      </c>
      <c r="H381" s="19">
        <v>29</v>
      </c>
      <c r="I381" s="19">
        <v>12</v>
      </c>
      <c r="J381" s="19">
        <v>2014</v>
      </c>
      <c r="K381" s="27">
        <f t="shared" si="14"/>
        <v>42002</v>
      </c>
      <c r="L381" s="50">
        <v>0.375</v>
      </c>
      <c r="M381" s="29">
        <v>0.50347222222222221</v>
      </c>
      <c r="N381" s="94">
        <f t="shared" si="13"/>
        <v>0.12847222222222221</v>
      </c>
      <c r="O381" s="19"/>
    </row>
    <row r="382" spans="1:16" ht="15.75" customHeight="1">
      <c r="A382" s="19">
        <v>372</v>
      </c>
      <c r="B382" s="34"/>
      <c r="C382" s="24" t="str">
        <f>VLOOKUP($E382,'[1]DS HSSV 2013-14'!$B$2:$I$5181,2,0)</f>
        <v>Trịnh Thị</v>
      </c>
      <c r="D382" s="23" t="str">
        <f>VLOOKUP($E382,'[1]DS HSSV 2013-14'!$B$2:$I$5181,3,0)</f>
        <v>Nhung</v>
      </c>
      <c r="E382" s="19" t="s">
        <v>118</v>
      </c>
      <c r="F382" s="28" t="str">
        <f>VLOOKUP($E382,'[1]DS HSSV 2013-14'!$B$2:$I$5181,5,0)</f>
        <v>12CĐ-M</v>
      </c>
      <c r="G382" s="81">
        <v>12</v>
      </c>
      <c r="H382" s="19">
        <v>29</v>
      </c>
      <c r="I382" s="19">
        <v>12</v>
      </c>
      <c r="J382" s="19">
        <v>2014</v>
      </c>
      <c r="K382" s="27">
        <f t="shared" si="14"/>
        <v>42002</v>
      </c>
      <c r="L382" s="29">
        <v>0.38472222222222219</v>
      </c>
      <c r="M382" s="29">
        <v>0.5</v>
      </c>
      <c r="N382" s="94">
        <f t="shared" si="13"/>
        <v>0.11527777777777781</v>
      </c>
      <c r="O382" s="19"/>
    </row>
    <row r="383" spans="1:16" ht="15.75" customHeight="1">
      <c r="A383" s="19">
        <v>373</v>
      </c>
      <c r="B383" s="34"/>
      <c r="C383" s="24" t="str">
        <f>VLOOKUP($E383,'[1]DS HSSV 2013-14'!$B$2:$I$5181,2,0)</f>
        <v>Lê Thị Ngọc</v>
      </c>
      <c r="D383" s="23" t="str">
        <f>VLOOKUP($E383,'[1]DS HSSV 2013-14'!$B$2:$I$5181,3,0)</f>
        <v>Huyền</v>
      </c>
      <c r="E383" s="19" t="s">
        <v>713</v>
      </c>
      <c r="F383" s="28" t="str">
        <f>VLOOKUP($E383,'[1]DS HSSV 2013-14'!$B$2:$I$5181,5,0)</f>
        <v>13TC-MT</v>
      </c>
      <c r="G383" s="81">
        <v>2</v>
      </c>
      <c r="H383" s="19">
        <v>29</v>
      </c>
      <c r="I383" s="19">
        <v>12</v>
      </c>
      <c r="J383" s="19">
        <v>2014</v>
      </c>
      <c r="K383" s="27">
        <f t="shared" si="14"/>
        <v>42002</v>
      </c>
      <c r="L383" s="29">
        <v>0.3923611111111111</v>
      </c>
      <c r="M383" s="29">
        <v>0.4236111111111111</v>
      </c>
      <c r="N383" s="94">
        <f t="shared" si="13"/>
        <v>3.125E-2</v>
      </c>
      <c r="O383" s="19"/>
    </row>
    <row r="384" spans="1:16" ht="15.75" customHeight="1">
      <c r="A384" s="19">
        <v>374</v>
      </c>
      <c r="B384" s="34"/>
      <c r="C384" s="24" t="str">
        <f>VLOOKUP($E384,'[1]DS HSSV 2013-14'!$B$2:$I$5181,2,0)</f>
        <v>Dương Thị</v>
      </c>
      <c r="D384" s="23" t="str">
        <f>VLOOKUP($E384,'[1]DS HSSV 2013-14'!$B$2:$I$5181,3,0)</f>
        <v>Dung</v>
      </c>
      <c r="E384" s="19" t="s">
        <v>334</v>
      </c>
      <c r="F384" s="28" t="str">
        <f>VLOOKUP($E384,'[1]DS HSSV 2013-14'!$B$2:$I$5181,5,0)</f>
        <v>12CĐ-M</v>
      </c>
      <c r="G384" s="81">
        <v>4</v>
      </c>
      <c r="H384" s="19">
        <v>29</v>
      </c>
      <c r="I384" s="19">
        <v>12</v>
      </c>
      <c r="J384" s="19">
        <v>2014</v>
      </c>
      <c r="K384" s="27">
        <f t="shared" si="14"/>
        <v>42002</v>
      </c>
      <c r="L384" s="29">
        <v>0.3923611111111111</v>
      </c>
      <c r="M384" s="29">
        <v>0.55208333333333337</v>
      </c>
      <c r="N384" s="94">
        <f t="shared" si="13"/>
        <v>0.15972222222222227</v>
      </c>
      <c r="O384" s="19"/>
    </row>
    <row r="385" spans="1:15" ht="31.5" customHeight="1">
      <c r="A385" s="19">
        <v>375</v>
      </c>
      <c r="B385" s="34"/>
      <c r="C385" s="24" t="e">
        <f>VLOOKUP($E385,'[1]DS HSSV 2013-14'!$B$2:$I$5181,2,0)</f>
        <v>#N/A</v>
      </c>
      <c r="D385" s="23" t="e">
        <f>VLOOKUP($E385,'[1]DS HSSV 2013-14'!$B$2:$I$5181,3,0)</f>
        <v>#N/A</v>
      </c>
      <c r="E385" s="79" t="s">
        <v>511</v>
      </c>
      <c r="F385" s="28" t="e">
        <f>VLOOKUP($E385,'[1]DS HSSV 2013-14'!$B$2:$I$5181,5,0)</f>
        <v>#N/A</v>
      </c>
      <c r="G385" s="81">
        <v>1</v>
      </c>
      <c r="H385" s="19">
        <v>29</v>
      </c>
      <c r="I385" s="19">
        <v>12</v>
      </c>
      <c r="J385" s="19">
        <v>2014</v>
      </c>
      <c r="K385" s="27">
        <f t="shared" si="14"/>
        <v>42002</v>
      </c>
      <c r="L385" s="46">
        <v>0.43055555555555558</v>
      </c>
      <c r="M385" s="29">
        <v>0.45416666666666666</v>
      </c>
      <c r="N385" s="94">
        <f t="shared" si="13"/>
        <v>2.3611111111111083E-2</v>
      </c>
      <c r="O385" s="19"/>
    </row>
    <row r="386" spans="1:15" ht="15.75" customHeight="1">
      <c r="A386" s="19">
        <v>376</v>
      </c>
      <c r="B386" s="34"/>
      <c r="C386" s="24" t="str">
        <f>VLOOKUP($E386,'[1]DS HSSV 2013-14'!$B$2:$I$5181,2,0)</f>
        <v>Nguyễn Thị Thúy</v>
      </c>
      <c r="D386" s="23" t="str">
        <f>VLOOKUP($E386,'[1]DS HSSV 2013-14'!$B$2:$I$5181,3,0)</f>
        <v>Nga</v>
      </c>
      <c r="E386" s="19" t="s">
        <v>250</v>
      </c>
      <c r="F386" s="28" t="str">
        <f>VLOOKUP($E386,'[1]DS HSSV 2013-14'!$B$2:$I$5181,5,0)</f>
        <v>12CĐ-M</v>
      </c>
      <c r="G386" s="81">
        <v>15</v>
      </c>
      <c r="H386" s="19">
        <v>29</v>
      </c>
      <c r="I386" s="19">
        <v>12</v>
      </c>
      <c r="J386" s="19">
        <v>2014</v>
      </c>
      <c r="K386" s="27">
        <f t="shared" si="14"/>
        <v>42002</v>
      </c>
      <c r="L386" s="29">
        <v>0.40972222222222227</v>
      </c>
      <c r="M386" s="29">
        <v>0.4861111111111111</v>
      </c>
      <c r="N386" s="94">
        <f t="shared" si="13"/>
        <v>7.638888888888884E-2</v>
      </c>
      <c r="O386" s="19"/>
    </row>
    <row r="387" spans="1:15" ht="15.75" customHeight="1">
      <c r="A387" s="19">
        <v>377</v>
      </c>
      <c r="B387" s="34"/>
      <c r="C387" s="24" t="str">
        <f>VLOOKUP($E387,'[1]DS HSSV 2013-14'!$B$2:$I$5181,2,0)</f>
        <v>Trần Nguyễn Khánh</v>
      </c>
      <c r="D387" s="23" t="str">
        <f>VLOOKUP($E387,'[1]DS HSSV 2013-14'!$B$2:$I$5181,3,0)</f>
        <v>Thức</v>
      </c>
      <c r="E387" s="19" t="s">
        <v>503</v>
      </c>
      <c r="F387" s="28" t="str">
        <f>VLOOKUP($E387,'[1]DS HSSV 2013-14'!$B$2:$I$5181,5,0)</f>
        <v>13TC-Ô2</v>
      </c>
      <c r="G387" s="81">
        <v>8</v>
      </c>
      <c r="H387" s="19">
        <v>29</v>
      </c>
      <c r="I387" s="19">
        <v>12</v>
      </c>
      <c r="J387" s="19">
        <v>2014</v>
      </c>
      <c r="K387" s="27">
        <f t="shared" si="14"/>
        <v>42002</v>
      </c>
      <c r="L387" s="29">
        <v>0.4375</v>
      </c>
      <c r="M387" s="29">
        <v>0.52638888888888891</v>
      </c>
      <c r="N387" s="94">
        <f t="shared" si="13"/>
        <v>8.8888888888888906E-2</v>
      </c>
      <c r="O387" s="19"/>
    </row>
    <row r="388" spans="1:15" ht="15.75" customHeight="1">
      <c r="A388" s="19">
        <v>378</v>
      </c>
      <c r="B388" s="34"/>
      <c r="C388" s="24" t="str">
        <f>VLOOKUP($E388,'[1]DS HSSV 2013-14'!$B$2:$I$5181,2,0)</f>
        <v>Võ Thiện</v>
      </c>
      <c r="D388" s="23" t="str">
        <f>VLOOKUP($E388,'[1]DS HSSV 2013-14'!$B$2:$I$5181,3,0)</f>
        <v>Quý</v>
      </c>
      <c r="E388" s="19" t="s">
        <v>34</v>
      </c>
      <c r="F388" s="28" t="str">
        <f>VLOOKUP($E388,'[1]DS HSSV 2013-14'!$B$2:$I$5181,5,0)</f>
        <v>13CĐ-M</v>
      </c>
      <c r="G388" s="85">
        <v>1</v>
      </c>
      <c r="H388" s="19">
        <v>29</v>
      </c>
      <c r="I388" s="19">
        <v>12</v>
      </c>
      <c r="J388" s="19">
        <v>2014</v>
      </c>
      <c r="K388" s="27">
        <f t="shared" si="14"/>
        <v>42002</v>
      </c>
      <c r="L388" s="29">
        <v>0.46180555555555558</v>
      </c>
      <c r="M388" s="29">
        <v>0.50347222222222221</v>
      </c>
      <c r="N388" s="94">
        <f t="shared" si="13"/>
        <v>4.166666666666663E-2</v>
      </c>
      <c r="O388" s="19"/>
    </row>
    <row r="389" spans="1:15" ht="18.75" customHeight="1">
      <c r="A389" s="19">
        <v>379</v>
      </c>
      <c r="B389" s="34"/>
      <c r="C389" s="24" t="str">
        <f>VLOOKUP($E389,'[1]DS HSSV 2013-14'!$B$2:$I$5181,2,0)</f>
        <v>Trần Thị Mỹ</v>
      </c>
      <c r="D389" s="23" t="str">
        <f>VLOOKUP($E389,'[1]DS HSSV 2013-14'!$B$2:$I$5181,3,0)</f>
        <v>Hường</v>
      </c>
      <c r="E389" s="19" t="s">
        <v>712</v>
      </c>
      <c r="F389" s="28" t="str">
        <f>VLOOKUP($E389,'[1]DS HSSV 2013-14'!$B$2:$I$5181,5,0)</f>
        <v>13TC-MT</v>
      </c>
      <c r="G389" s="10">
        <v>10</v>
      </c>
      <c r="H389" s="19">
        <v>29</v>
      </c>
      <c r="I389" s="19">
        <v>12</v>
      </c>
      <c r="J389" s="19">
        <v>2014</v>
      </c>
      <c r="K389" s="27">
        <f t="shared" si="14"/>
        <v>42002</v>
      </c>
      <c r="L389" s="29">
        <v>0.46527777777777773</v>
      </c>
      <c r="M389" s="29">
        <v>0.60069444444444442</v>
      </c>
      <c r="N389" s="94">
        <f t="shared" si="13"/>
        <v>0.13541666666666669</v>
      </c>
      <c r="O389" s="19"/>
    </row>
    <row r="390" spans="1:15" ht="15.75" customHeight="1">
      <c r="A390" s="19">
        <v>380</v>
      </c>
      <c r="B390" s="34"/>
      <c r="C390" s="24" t="str">
        <f>VLOOKUP($E390,'[1]DS HSSV 2013-14'!$B$2:$I$5181,2,0)</f>
        <v>Huỳnh Thị Thanh</v>
      </c>
      <c r="D390" s="23" t="str">
        <f>VLOOKUP($E390,'[1]DS HSSV 2013-14'!$B$2:$I$5181,3,0)</f>
        <v>Tuyền</v>
      </c>
      <c r="E390" s="54" t="s">
        <v>151</v>
      </c>
      <c r="F390" s="28" t="str">
        <f>VLOOKUP($E390,'[1]DS HSSV 2013-14'!$B$2:$I$5181,5,0)</f>
        <v>13TC-MT</v>
      </c>
      <c r="G390" s="81">
        <v>18</v>
      </c>
      <c r="H390" s="19">
        <v>29</v>
      </c>
      <c r="I390" s="19">
        <v>12</v>
      </c>
      <c r="J390" s="19">
        <v>2014</v>
      </c>
      <c r="K390" s="27">
        <f t="shared" si="14"/>
        <v>42002</v>
      </c>
      <c r="L390" s="29">
        <v>0.46527777777777773</v>
      </c>
      <c r="M390" s="29">
        <v>0.5</v>
      </c>
      <c r="N390" s="94">
        <f t="shared" si="13"/>
        <v>3.4722222222222265E-2</v>
      </c>
      <c r="O390" s="19"/>
    </row>
    <row r="391" spans="1:15" ht="15.75" customHeight="1">
      <c r="A391" s="19">
        <v>381</v>
      </c>
      <c r="B391" s="34"/>
      <c r="C391" s="24" t="str">
        <f>VLOOKUP($E391,'[1]DS HSSV 2013-14'!$B$2:$I$5181,2,0)</f>
        <v>Đào Tuấn</v>
      </c>
      <c r="D391" s="23" t="str">
        <f>VLOOKUP($E391,'[1]DS HSSV 2013-14'!$B$2:$I$5181,3,0)</f>
        <v>Huy</v>
      </c>
      <c r="E391" s="19" t="s">
        <v>526</v>
      </c>
      <c r="F391" s="28" t="str">
        <f>VLOOKUP($E391,'[1]DS HSSV 2013-14'!$B$2:$I$5181,5,0)</f>
        <v>13CĐ-Đ4</v>
      </c>
      <c r="G391" s="81">
        <v>18</v>
      </c>
      <c r="H391" s="19">
        <v>29</v>
      </c>
      <c r="I391" s="19">
        <v>12</v>
      </c>
      <c r="J391" s="19">
        <v>2014</v>
      </c>
      <c r="K391" s="27">
        <f t="shared" si="14"/>
        <v>42002</v>
      </c>
      <c r="L391" s="29">
        <v>0.50694444444444442</v>
      </c>
      <c r="M391" s="29">
        <v>0.52430555555555558</v>
      </c>
      <c r="N391" s="94">
        <f t="shared" si="13"/>
        <v>1.736111111111116E-2</v>
      </c>
      <c r="O391" s="19"/>
    </row>
    <row r="392" spans="1:15" ht="15.75" customHeight="1">
      <c r="A392" s="19">
        <v>382</v>
      </c>
      <c r="B392" s="34"/>
      <c r="C392" s="24" t="str">
        <f>VLOOKUP($E392,'[1]DS HSSV 2013-14'!$B$2:$I$5181,2,0)</f>
        <v>Huỳnh Anh</v>
      </c>
      <c r="D392" s="23" t="str">
        <f>VLOOKUP($E392,'[1]DS HSSV 2013-14'!$B$2:$I$5181,3,0)</f>
        <v>Kiệt</v>
      </c>
      <c r="E392" s="19" t="s">
        <v>711</v>
      </c>
      <c r="F392" s="28" t="str">
        <f>VLOOKUP($E392,'[1]DS HSSV 2013-14'!$B$2:$I$5181,5,0)</f>
        <v>12CĐ-CK3</v>
      </c>
      <c r="G392" s="81">
        <v>3</v>
      </c>
      <c r="H392" s="19">
        <v>29</v>
      </c>
      <c r="I392" s="19">
        <v>12</v>
      </c>
      <c r="J392" s="19">
        <v>2014</v>
      </c>
      <c r="K392" s="27">
        <f t="shared" si="14"/>
        <v>42002</v>
      </c>
      <c r="L392" s="29">
        <v>0.54513888888888895</v>
      </c>
      <c r="M392" s="29">
        <v>0.55902777777777779</v>
      </c>
      <c r="N392" s="94">
        <f t="shared" si="13"/>
        <v>1.388888888888884E-2</v>
      </c>
      <c r="O392" s="19"/>
    </row>
    <row r="393" spans="1:15" ht="15.75" customHeight="1">
      <c r="A393" s="19">
        <v>383</v>
      </c>
      <c r="B393" s="34"/>
      <c r="C393" s="24" t="str">
        <f>VLOOKUP($E393,'[1]DS HSSV 2013-14'!$B$2:$I$5181,2,0)</f>
        <v xml:space="preserve">Nguyễn Minh </v>
      </c>
      <c r="D393" s="23" t="str">
        <f>VLOOKUP($E393,'[1]DS HSSV 2013-14'!$B$2:$I$5181,3,0)</f>
        <v>Luân</v>
      </c>
      <c r="E393" s="79" t="s">
        <v>461</v>
      </c>
      <c r="F393" s="28" t="str">
        <f>VLOOKUP($E393,'[1]DS HSSV 2013-14'!$B$2:$I$5181,5,0)</f>
        <v>14TC-QTM</v>
      </c>
      <c r="G393" s="81">
        <v>3</v>
      </c>
      <c r="H393" s="19">
        <v>29</v>
      </c>
      <c r="I393" s="19">
        <v>12</v>
      </c>
      <c r="J393" s="19">
        <v>2014</v>
      </c>
      <c r="K393" s="27">
        <f t="shared" si="14"/>
        <v>42002</v>
      </c>
      <c r="L393" s="29">
        <v>0.57291666666666663</v>
      </c>
      <c r="M393" s="29">
        <v>0.59444444444444444</v>
      </c>
      <c r="N393" s="94">
        <f t="shared" si="13"/>
        <v>2.1527777777777812E-2</v>
      </c>
      <c r="O393" s="19"/>
    </row>
    <row r="394" spans="1:15" ht="31.5" customHeight="1">
      <c r="A394" s="19">
        <v>384</v>
      </c>
      <c r="B394" s="34"/>
      <c r="C394" s="24" t="str">
        <f>VLOOKUP($E394,'[1]DS HSSV 2013-14'!$B$2:$I$5181,2,0)</f>
        <v>Nguyễn Phạm Hoàng</v>
      </c>
      <c r="D394" s="23" t="str">
        <f>VLOOKUP($E394,'[1]DS HSSV 2013-14'!$B$2:$I$5181,3,0)</f>
        <v>Quân</v>
      </c>
      <c r="E394" s="93" t="s">
        <v>649</v>
      </c>
      <c r="F394" s="28" t="str">
        <f>VLOOKUP($E394,'[1]DS HSSV 2013-14'!$B$2:$I$5181,5,0)</f>
        <v>14TC-CKP</v>
      </c>
      <c r="G394" s="81">
        <v>3</v>
      </c>
      <c r="H394" s="19">
        <v>29</v>
      </c>
      <c r="I394" s="19">
        <v>12</v>
      </c>
      <c r="J394" s="19">
        <v>2014</v>
      </c>
      <c r="K394" s="27">
        <f t="shared" si="14"/>
        <v>42002</v>
      </c>
      <c r="L394" s="29">
        <v>0.64583333333333337</v>
      </c>
      <c r="M394" s="29">
        <v>0.65972222222222221</v>
      </c>
      <c r="N394" s="94">
        <f t="shared" si="13"/>
        <v>1.388888888888884E-2</v>
      </c>
      <c r="O394" s="19"/>
    </row>
    <row r="395" spans="1:15" ht="15.75" customHeight="1">
      <c r="A395" s="19">
        <v>385</v>
      </c>
      <c r="B395" s="34"/>
      <c r="C395" s="24" t="str">
        <f>VLOOKUP($E395,'[1]DS HSSV 2013-14'!$B$2:$I$5181,2,0)</f>
        <v>Trần Văn Đại</v>
      </c>
      <c r="D395" s="23" t="str">
        <f>VLOOKUP($E395,'[1]DS HSSV 2013-14'!$B$2:$I$5181,3,0)</f>
        <v>Việt</v>
      </c>
      <c r="E395" s="93" t="s">
        <v>710</v>
      </c>
      <c r="F395" s="28" t="str">
        <f>VLOOKUP($E395,'[1]DS HSSV 2013-14'!$B$2:$I$5181,5,0)</f>
        <v>13CĐ-CK4</v>
      </c>
      <c r="G395" s="81">
        <v>14</v>
      </c>
      <c r="H395" s="19">
        <v>29</v>
      </c>
      <c r="I395" s="19">
        <v>12</v>
      </c>
      <c r="J395" s="19">
        <v>2014</v>
      </c>
      <c r="K395" s="27">
        <f t="shared" si="14"/>
        <v>42002</v>
      </c>
      <c r="L395" s="29">
        <v>0.63888888888888895</v>
      </c>
      <c r="M395" s="29">
        <v>0.65972222222222221</v>
      </c>
      <c r="N395" s="94">
        <f t="shared" ref="N395:N458" si="15">M395-L395</f>
        <v>2.0833333333333259E-2</v>
      </c>
      <c r="O395" s="19"/>
    </row>
    <row r="396" spans="1:15" ht="15.75" customHeight="1">
      <c r="A396" s="19">
        <v>386</v>
      </c>
      <c r="B396" s="34"/>
      <c r="C396" s="24" t="str">
        <f>VLOOKUP($E396,'[1]DS HSSV 2013-14'!$B$2:$I$5181,2,0)</f>
        <v xml:space="preserve">Nguyễn Hoài  </v>
      </c>
      <c r="D396" s="23" t="str">
        <f>VLOOKUP($E396,'[1]DS HSSV 2013-14'!$B$2:$I$5181,3,0)</f>
        <v>Yên</v>
      </c>
      <c r="E396" s="79" t="s">
        <v>239</v>
      </c>
      <c r="F396" s="28" t="str">
        <f>VLOOKUP($E396,'[1]DS HSSV 2013-14'!$B$2:$I$5181,5,0)</f>
        <v>14CĐ-Ô4</v>
      </c>
      <c r="G396" s="81">
        <v>11</v>
      </c>
      <c r="H396" s="19">
        <v>30</v>
      </c>
      <c r="I396" s="19">
        <v>12</v>
      </c>
      <c r="J396" s="19">
        <v>2014</v>
      </c>
      <c r="K396" s="27">
        <f t="shared" ref="K396:K459" si="16">DATE(J396,I396,H396)</f>
        <v>42003</v>
      </c>
      <c r="L396" s="29">
        <v>0.31944444444444448</v>
      </c>
      <c r="M396" s="29">
        <v>0.35069444444444442</v>
      </c>
      <c r="N396" s="94">
        <f t="shared" si="15"/>
        <v>3.1249999999999944E-2</v>
      </c>
      <c r="O396" s="19"/>
    </row>
    <row r="397" spans="1:15" ht="15.75" customHeight="1">
      <c r="A397" s="19">
        <v>387</v>
      </c>
      <c r="B397" s="34"/>
      <c r="C397" s="24" t="e">
        <f>VLOOKUP($E397,'[1]DS HSSV 2013-14'!$B$2:$I$5181,2,0)</f>
        <v>#N/A</v>
      </c>
      <c r="D397" s="23" t="e">
        <f>VLOOKUP($E397,'[1]DS HSSV 2013-14'!$B$2:$I$5181,3,0)</f>
        <v>#N/A</v>
      </c>
      <c r="E397" s="79" t="s">
        <v>551</v>
      </c>
      <c r="F397" s="28" t="e">
        <f>VLOOKUP($E397,'[1]DS HSSV 2013-14'!$B$2:$I$5181,5,0)</f>
        <v>#N/A</v>
      </c>
      <c r="G397" s="81">
        <v>7</v>
      </c>
      <c r="H397" s="19">
        <v>30</v>
      </c>
      <c r="I397" s="19">
        <v>12</v>
      </c>
      <c r="J397" s="19">
        <v>2014</v>
      </c>
      <c r="K397" s="27">
        <f t="shared" si="16"/>
        <v>42003</v>
      </c>
      <c r="L397" s="29">
        <v>0.34722222222222227</v>
      </c>
      <c r="M397" s="29">
        <v>0.39583333333333331</v>
      </c>
      <c r="N397" s="94">
        <f t="shared" si="15"/>
        <v>4.8611111111111049E-2</v>
      </c>
      <c r="O397" s="19"/>
    </row>
    <row r="398" spans="1:15" ht="15.75" customHeight="1">
      <c r="A398" s="19">
        <v>388</v>
      </c>
      <c r="B398" s="34"/>
      <c r="C398" s="24" t="str">
        <f>VLOOKUP($E398,'[1]DS HSSV 2013-14'!$B$2:$I$5181,2,0)</f>
        <v>Võ Văn</v>
      </c>
      <c r="D398" s="23" t="str">
        <f>VLOOKUP($E398,'[1]DS HSSV 2013-14'!$B$2:$I$5181,3,0)</f>
        <v>Nghĩa</v>
      </c>
      <c r="E398" s="79" t="s">
        <v>105</v>
      </c>
      <c r="F398" s="28" t="str">
        <f>VLOOKUP($E398,'[1]DS HSSV 2013-14'!$B$2:$I$5181,5,0)</f>
        <v>14CĐ-TP1</v>
      </c>
      <c r="G398" s="101">
        <v>13</v>
      </c>
      <c r="H398" s="19">
        <v>30</v>
      </c>
      <c r="I398" s="19">
        <v>12</v>
      </c>
      <c r="J398" s="19">
        <v>2014</v>
      </c>
      <c r="K398" s="27">
        <f t="shared" si="16"/>
        <v>42003</v>
      </c>
      <c r="L398" s="29">
        <v>0.39583333333333331</v>
      </c>
      <c r="M398" s="29">
        <v>0.43055555555555558</v>
      </c>
      <c r="N398" s="94">
        <f t="shared" si="15"/>
        <v>3.4722222222222265E-2</v>
      </c>
      <c r="O398" s="19"/>
    </row>
    <row r="399" spans="1:15" ht="15.75" customHeight="1">
      <c r="A399" s="19">
        <v>389</v>
      </c>
      <c r="B399" s="34"/>
      <c r="C399" s="24" t="str">
        <f>VLOOKUP($E399,'[1]DS HSSV 2013-14'!$B$2:$I$5181,2,0)</f>
        <v>Nguyễn Thường</v>
      </c>
      <c r="D399" s="23" t="str">
        <f>VLOOKUP($E399,'[1]DS HSSV 2013-14'!$B$2:$I$5181,3,0)</f>
        <v>Tín</v>
      </c>
      <c r="E399" s="79" t="s">
        <v>451</v>
      </c>
      <c r="F399" s="28" t="str">
        <f>VLOOKUP($E399,'[1]DS HSSV 2013-14'!$B$2:$I$5181,5,0)</f>
        <v>14CĐ-TM1</v>
      </c>
      <c r="G399" s="81">
        <v>3</v>
      </c>
      <c r="H399" s="19">
        <v>30</v>
      </c>
      <c r="I399" s="19">
        <v>12</v>
      </c>
      <c r="J399" s="19">
        <v>2014</v>
      </c>
      <c r="K399" s="27">
        <f t="shared" si="16"/>
        <v>42003</v>
      </c>
      <c r="L399" s="29">
        <v>0.33680555555555558</v>
      </c>
      <c r="M399" s="29">
        <v>0.44444444444444442</v>
      </c>
      <c r="N399" s="94">
        <f t="shared" si="15"/>
        <v>0.10763888888888884</v>
      </c>
      <c r="O399" s="19"/>
    </row>
    <row r="400" spans="1:15" ht="31.5" customHeight="1">
      <c r="A400" s="19">
        <v>390</v>
      </c>
      <c r="B400" s="34"/>
      <c r="C400" s="24" t="str">
        <f>VLOOKUP($E400,'[1]DS HSSV 2013-14'!$B$2:$I$5181,2,0)</f>
        <v>Diệp Thái</v>
      </c>
      <c r="D400" s="23" t="str">
        <f>VLOOKUP($E400,'[1]DS HSSV 2013-14'!$B$2:$I$5181,3,0)</f>
        <v>Thanh</v>
      </c>
      <c r="E400" s="79" t="s">
        <v>107</v>
      </c>
      <c r="F400" s="28" t="str">
        <f>VLOOKUP($E400,'[1]DS HSSV 2013-14'!$B$2:$I$5181,5,0)</f>
        <v>14CĐ-TP1</v>
      </c>
      <c r="G400" s="81">
        <v>11</v>
      </c>
      <c r="H400" s="19">
        <v>30</v>
      </c>
      <c r="I400" s="19">
        <v>12</v>
      </c>
      <c r="J400" s="19">
        <v>2014</v>
      </c>
      <c r="K400" s="27">
        <f t="shared" si="16"/>
        <v>42003</v>
      </c>
      <c r="L400" s="29">
        <v>0.39583333333333331</v>
      </c>
      <c r="M400" s="29">
        <v>0.43055555555555558</v>
      </c>
      <c r="N400" s="94">
        <f t="shared" si="15"/>
        <v>3.4722222222222265E-2</v>
      </c>
      <c r="O400" s="19"/>
    </row>
    <row r="401" spans="1:15" ht="15.75" customHeight="1">
      <c r="A401" s="19">
        <v>391</v>
      </c>
      <c r="B401" s="34"/>
      <c r="C401" s="24" t="e">
        <f>VLOOKUP($E401,'[1]DS HSSV 2013-14'!$B$2:$I$5181,2,0)</f>
        <v>#N/A</v>
      </c>
      <c r="D401" s="23" t="e">
        <f>VLOOKUP($E401,'[1]DS HSSV 2013-14'!$B$2:$I$5181,3,0)</f>
        <v>#N/A</v>
      </c>
      <c r="E401" s="93" t="s">
        <v>656</v>
      </c>
      <c r="F401" s="28" t="e">
        <f>VLOOKUP($E401,'[1]DS HSSV 2013-14'!$B$2:$I$5181,5,0)</f>
        <v>#N/A</v>
      </c>
      <c r="G401" s="81">
        <v>5</v>
      </c>
      <c r="H401" s="19">
        <v>30</v>
      </c>
      <c r="I401" s="19">
        <v>12</v>
      </c>
      <c r="J401" s="19">
        <v>2014</v>
      </c>
      <c r="K401" s="27">
        <f t="shared" si="16"/>
        <v>42003</v>
      </c>
      <c r="L401" s="29">
        <v>0.40277777777777773</v>
      </c>
      <c r="M401" s="29">
        <v>0.50347222222222221</v>
      </c>
      <c r="N401" s="94">
        <f t="shared" si="15"/>
        <v>0.10069444444444448</v>
      </c>
      <c r="O401" s="19"/>
    </row>
    <row r="402" spans="1:15" ht="15.75" customHeight="1">
      <c r="A402" s="19">
        <v>392</v>
      </c>
      <c r="B402" s="34"/>
      <c r="C402" s="24" t="str">
        <f>VLOOKUP($E402,'[1]DS HSSV 2013-14'!$B$2:$I$5181,2,0)</f>
        <v xml:space="preserve">Đàng Năng </v>
      </c>
      <c r="D402" s="23" t="str">
        <f>VLOOKUP($E402,'[1]DS HSSV 2013-14'!$B$2:$I$5181,3,0)</f>
        <v>Trọng</v>
      </c>
      <c r="E402" s="93" t="s">
        <v>522</v>
      </c>
      <c r="F402" s="28" t="str">
        <f>VLOOKUP($E402,'[1]DS HSSV 2013-14'!$B$2:$I$5181,5,0)</f>
        <v>14TC-CKP</v>
      </c>
      <c r="G402" s="81"/>
      <c r="H402" s="19">
        <v>30</v>
      </c>
      <c r="I402" s="19">
        <v>12</v>
      </c>
      <c r="J402" s="19">
        <v>2014</v>
      </c>
      <c r="K402" s="27">
        <f t="shared" si="16"/>
        <v>42003</v>
      </c>
      <c r="L402" s="29">
        <v>0.40277777777777773</v>
      </c>
      <c r="M402" s="29">
        <v>0.4375</v>
      </c>
      <c r="N402" s="94">
        <f t="shared" si="15"/>
        <v>3.4722222222222265E-2</v>
      </c>
      <c r="O402" s="19"/>
    </row>
    <row r="403" spans="1:15" ht="15.75" customHeight="1">
      <c r="A403" s="19">
        <v>393</v>
      </c>
      <c r="B403" s="34"/>
      <c r="C403" s="24" t="str">
        <f>VLOOKUP($E403,'[1]DS HSSV 2013-14'!$B$2:$I$5181,2,0)</f>
        <v>Huỳnh</v>
      </c>
      <c r="D403" s="23" t="str">
        <f>VLOOKUP($E403,'[1]DS HSSV 2013-14'!$B$2:$I$5181,3,0)</f>
        <v>Đạt</v>
      </c>
      <c r="E403" s="19" t="s">
        <v>35</v>
      </c>
      <c r="F403" s="28" t="str">
        <f>VLOOKUP($E403,'[1]DS HSSV 2013-14'!$B$2:$I$5181,5,0)</f>
        <v>13TC-QTM</v>
      </c>
      <c r="G403" s="81">
        <v>18</v>
      </c>
      <c r="H403" s="19">
        <v>30</v>
      </c>
      <c r="I403" s="19">
        <v>12</v>
      </c>
      <c r="J403" s="19">
        <v>2014</v>
      </c>
      <c r="K403" s="27">
        <f t="shared" si="16"/>
        <v>42003</v>
      </c>
      <c r="L403" s="29">
        <v>0.40625</v>
      </c>
      <c r="M403" s="29">
        <v>0.50694444444444442</v>
      </c>
      <c r="N403" s="94">
        <f t="shared" si="15"/>
        <v>0.10069444444444442</v>
      </c>
      <c r="O403" s="19"/>
    </row>
    <row r="404" spans="1:15" ht="15.75" customHeight="1">
      <c r="A404" s="19">
        <v>394</v>
      </c>
      <c r="B404" s="34"/>
      <c r="C404" s="24" t="str">
        <f>VLOOKUP($E404,'[1]DS HSSV 2013-14'!$B$2:$I$5181,2,0)</f>
        <v>Phạm Thái</v>
      </c>
      <c r="D404" s="23" t="str">
        <f>VLOOKUP($E404,'[1]DS HSSV 2013-14'!$B$2:$I$5181,3,0)</f>
        <v>Sư</v>
      </c>
      <c r="E404" s="19" t="s">
        <v>662</v>
      </c>
      <c r="F404" s="28" t="str">
        <f>VLOOKUP($E404,'[1]DS HSSV 2013-14'!$B$2:$I$5181,5,0)</f>
        <v>11CĐ-Đ4</v>
      </c>
      <c r="G404" s="81">
        <v>11</v>
      </c>
      <c r="H404" s="19">
        <v>30</v>
      </c>
      <c r="I404" s="19">
        <v>12</v>
      </c>
      <c r="J404" s="19">
        <v>2014</v>
      </c>
      <c r="K404" s="27">
        <f t="shared" si="16"/>
        <v>42003</v>
      </c>
      <c r="L404" s="29">
        <v>0.43402777777777773</v>
      </c>
      <c r="M404" s="29">
        <v>0.51041666666666663</v>
      </c>
      <c r="N404" s="94">
        <f t="shared" si="15"/>
        <v>7.6388888888888895E-2</v>
      </c>
      <c r="O404" s="19"/>
    </row>
    <row r="405" spans="1:15" ht="18.75" customHeight="1">
      <c r="A405" s="19">
        <v>395</v>
      </c>
      <c r="B405" s="34"/>
      <c r="C405" s="24" t="str">
        <f>VLOOKUP($E405,'[1]DS HSSV 2013-14'!$B$2:$I$5181,2,0)</f>
        <v xml:space="preserve">Đàng Năng </v>
      </c>
      <c r="D405" s="23" t="str">
        <f>VLOOKUP($E405,'[1]DS HSSV 2013-14'!$B$2:$I$5181,3,0)</f>
        <v>Trọng</v>
      </c>
      <c r="E405" s="93" t="s">
        <v>522</v>
      </c>
      <c r="F405" s="28" t="str">
        <f>VLOOKUP($E405,'[1]DS HSSV 2013-14'!$B$2:$I$5181,5,0)</f>
        <v>14TC-CKP</v>
      </c>
      <c r="G405" s="85">
        <v>4</v>
      </c>
      <c r="H405" s="19">
        <v>30</v>
      </c>
      <c r="I405" s="19">
        <v>12</v>
      </c>
      <c r="J405" s="19">
        <v>2014</v>
      </c>
      <c r="K405" s="27">
        <f t="shared" si="16"/>
        <v>42003</v>
      </c>
      <c r="L405" s="29">
        <v>0.45833333333333331</v>
      </c>
      <c r="M405" s="29">
        <v>0.5</v>
      </c>
      <c r="N405" s="94">
        <f t="shared" si="15"/>
        <v>4.1666666666666685E-2</v>
      </c>
      <c r="O405" s="19"/>
    </row>
    <row r="406" spans="1:15" ht="15.75" customHeight="1">
      <c r="A406" s="19">
        <v>396</v>
      </c>
      <c r="B406" s="34"/>
      <c r="C406" s="24" t="str">
        <f>VLOOKUP($E406,'[1]DS HSSV 2013-14'!$B$2:$I$5181,2,0)</f>
        <v xml:space="preserve">Trần Văn Phố </v>
      </c>
      <c r="D406" s="23" t="str">
        <f>VLOOKUP($E406,'[1]DS HSSV 2013-14'!$B$2:$I$5181,3,0)</f>
        <v>Văn</v>
      </c>
      <c r="E406" s="79" t="s">
        <v>697</v>
      </c>
      <c r="F406" s="28" t="str">
        <f>VLOOKUP($E406,'[1]DS HSSV 2013-14'!$B$2:$I$5181,5,0)</f>
        <v>14CĐ-Ô4</v>
      </c>
      <c r="G406" s="81">
        <v>8</v>
      </c>
      <c r="H406" s="19">
        <v>30</v>
      </c>
      <c r="I406" s="19" t="s">
        <v>709</v>
      </c>
      <c r="J406" s="19">
        <v>2014</v>
      </c>
      <c r="K406" s="27" t="e">
        <f t="shared" si="16"/>
        <v>#VALUE!</v>
      </c>
      <c r="L406" s="29">
        <v>0.46527777777777773</v>
      </c>
      <c r="M406" s="29">
        <v>0.54166666666666663</v>
      </c>
      <c r="N406" s="94">
        <f t="shared" si="15"/>
        <v>7.6388888888888895E-2</v>
      </c>
      <c r="O406" s="19"/>
    </row>
    <row r="407" spans="1:15" ht="15.75" customHeight="1">
      <c r="A407" s="19">
        <v>397</v>
      </c>
      <c r="B407" s="34"/>
      <c r="C407" s="24" t="str">
        <f>VLOOKUP($E407,'[1]DS HSSV 2013-14'!$B$2:$I$5181,2,0)</f>
        <v xml:space="preserve">Nguyễn Hoài  </v>
      </c>
      <c r="D407" s="23" t="str">
        <f>VLOOKUP($E407,'[1]DS HSSV 2013-14'!$B$2:$I$5181,3,0)</f>
        <v>Yên</v>
      </c>
      <c r="E407" s="79" t="s">
        <v>239</v>
      </c>
      <c r="F407" s="28" t="str">
        <f>VLOOKUP($E407,'[1]DS HSSV 2013-14'!$B$2:$I$5181,5,0)</f>
        <v>14CĐ-Ô4</v>
      </c>
      <c r="G407" s="81">
        <v>12</v>
      </c>
      <c r="H407" s="19">
        <v>30</v>
      </c>
      <c r="I407" s="19">
        <v>12</v>
      </c>
      <c r="J407" s="19">
        <v>2014</v>
      </c>
      <c r="K407" s="27">
        <f t="shared" si="16"/>
        <v>42003</v>
      </c>
      <c r="L407" s="29">
        <v>0.4680555555555555</v>
      </c>
      <c r="M407" s="29">
        <v>0.54166666666666663</v>
      </c>
      <c r="N407" s="94">
        <f t="shared" si="15"/>
        <v>7.3611111111111127E-2</v>
      </c>
      <c r="O407" s="19"/>
    </row>
    <row r="408" spans="1:15" ht="31.5" customHeight="1">
      <c r="A408" s="19">
        <v>398</v>
      </c>
      <c r="B408" s="34"/>
      <c r="C408" s="24" t="str">
        <f>VLOOKUP($E408,'[1]DS HSSV 2013-14'!$B$2:$I$5181,2,0)</f>
        <v xml:space="preserve">Lê Thị Yến </v>
      </c>
      <c r="D408" s="23" t="str">
        <f>VLOOKUP($E408,'[1]DS HSSV 2013-14'!$B$2:$I$5181,3,0)</f>
        <v>Nhi</v>
      </c>
      <c r="E408" s="79" t="s">
        <v>708</v>
      </c>
      <c r="F408" s="28" t="str">
        <f>VLOOKUP($E408,'[1]DS HSSV 2013-14'!$B$2:$I$5181,5,0)</f>
        <v>14CĐ-M1</v>
      </c>
      <c r="G408" s="83">
        <v>3</v>
      </c>
      <c r="H408" s="19">
        <v>30</v>
      </c>
      <c r="I408" s="19">
        <v>12</v>
      </c>
      <c r="J408" s="19">
        <v>2014</v>
      </c>
      <c r="K408" s="27">
        <f t="shared" si="16"/>
        <v>42003</v>
      </c>
      <c r="L408" s="29">
        <v>0.46736111111111112</v>
      </c>
      <c r="M408" s="29">
        <v>0.47083333333333338</v>
      </c>
      <c r="N408" s="94">
        <f t="shared" si="15"/>
        <v>3.4722222222222654E-3</v>
      </c>
      <c r="O408" s="19"/>
    </row>
    <row r="409" spans="1:15" ht="15.75" customHeight="1">
      <c r="A409" s="19">
        <v>399</v>
      </c>
      <c r="B409" s="34"/>
      <c r="C409" s="24" t="e">
        <f>VLOOKUP($E409,'[1]DS HSSV 2013-14'!$B$2:$I$5181,2,0)</f>
        <v>#N/A</v>
      </c>
      <c r="D409" s="23" t="e">
        <f>VLOOKUP($E409,'[1]DS HSSV 2013-14'!$B$2:$I$5181,3,0)</f>
        <v>#N/A</v>
      </c>
      <c r="E409" s="79" t="s">
        <v>539</v>
      </c>
      <c r="F409" s="28" t="e">
        <f>VLOOKUP($E409,'[1]DS HSSV 2013-14'!$B$2:$I$5181,5,0)</f>
        <v>#N/A</v>
      </c>
      <c r="G409" s="81">
        <v>2</v>
      </c>
      <c r="H409" s="19">
        <v>30</v>
      </c>
      <c r="I409" s="19">
        <v>12</v>
      </c>
      <c r="J409" s="19">
        <v>2014</v>
      </c>
      <c r="K409" s="27">
        <f t="shared" si="16"/>
        <v>42003</v>
      </c>
      <c r="L409" s="29">
        <v>0.46736111111111112</v>
      </c>
      <c r="M409" s="29">
        <v>0.56597222222222221</v>
      </c>
      <c r="N409" s="94">
        <f t="shared" si="15"/>
        <v>9.8611111111111094E-2</v>
      </c>
      <c r="O409" s="19"/>
    </row>
    <row r="410" spans="1:15" ht="15.75" customHeight="1">
      <c r="A410" s="19">
        <v>400</v>
      </c>
      <c r="B410" s="34"/>
      <c r="C410" s="24" t="str">
        <f>VLOOKUP($E410,'[1]DS HSSV 2013-14'!$B$2:$I$5181,2,0)</f>
        <v>Nguyễn Minh</v>
      </c>
      <c r="D410" s="23" t="str">
        <f>VLOOKUP($E410,'[1]DS HSSV 2013-14'!$B$2:$I$5181,3,0)</f>
        <v>Tuấn</v>
      </c>
      <c r="E410" s="19" t="s">
        <v>558</v>
      </c>
      <c r="F410" s="28" t="str">
        <f>VLOOKUP($E410,'[1]DS HSSV 2013-14'!$B$2:$I$5181,5,0)</f>
        <v>13TC-Ô2</v>
      </c>
      <c r="G410" s="81">
        <v>15</v>
      </c>
      <c r="H410" s="19">
        <v>30</v>
      </c>
      <c r="I410" s="19">
        <v>12</v>
      </c>
      <c r="J410" s="19">
        <v>2014</v>
      </c>
      <c r="K410" s="27">
        <f t="shared" si="16"/>
        <v>42003</v>
      </c>
      <c r="L410" s="29">
        <v>0.46875</v>
      </c>
      <c r="M410" s="29">
        <v>0.5131944444444444</v>
      </c>
      <c r="N410" s="94">
        <f t="shared" si="15"/>
        <v>4.4444444444444398E-2</v>
      </c>
      <c r="O410" s="19"/>
    </row>
    <row r="411" spans="1:15" ht="15.75" customHeight="1">
      <c r="A411" s="19">
        <v>401</v>
      </c>
      <c r="B411" s="34"/>
      <c r="C411" s="24" t="e">
        <f>VLOOKUP($E411,'[1]DS HSSV 2013-14'!$B$2:$I$5181,2,0)</f>
        <v>#N/A</v>
      </c>
      <c r="D411" s="23" t="e">
        <f>VLOOKUP($E411,'[1]DS HSSV 2013-14'!$B$2:$I$5181,3,0)</f>
        <v>#N/A</v>
      </c>
      <c r="E411" s="79" t="s">
        <v>497</v>
      </c>
      <c r="F411" s="28" t="e">
        <f>VLOOKUP($E411,'[1]DS HSSV 2013-14'!$B$2:$I$5181,5,0)</f>
        <v>#N/A</v>
      </c>
      <c r="G411" s="81">
        <v>17</v>
      </c>
      <c r="H411" s="19">
        <v>30</v>
      </c>
      <c r="I411" s="19">
        <v>12</v>
      </c>
      <c r="J411" s="19">
        <v>2014</v>
      </c>
      <c r="K411" s="27">
        <f t="shared" si="16"/>
        <v>42003</v>
      </c>
      <c r="L411" s="29">
        <v>0.47569444444444442</v>
      </c>
      <c r="M411" s="29">
        <v>0.59027777777777779</v>
      </c>
      <c r="N411" s="94">
        <f t="shared" si="15"/>
        <v>0.11458333333333337</v>
      </c>
      <c r="O411" s="19"/>
    </row>
    <row r="412" spans="1:15" ht="15.75" customHeight="1">
      <c r="A412" s="19">
        <v>402</v>
      </c>
      <c r="B412" s="34"/>
      <c r="C412" s="24" t="str">
        <f>VLOOKUP($E412,'[1]DS HSSV 2013-14'!$B$2:$I$5181,2,0)</f>
        <v xml:space="preserve">Dương Thái  </v>
      </c>
      <c r="D412" s="23" t="str">
        <f>VLOOKUP($E412,'[1]DS HSSV 2013-14'!$B$2:$I$5181,3,0)</f>
        <v>Thịnh</v>
      </c>
      <c r="E412" s="79" t="s">
        <v>696</v>
      </c>
      <c r="F412" s="28" t="str">
        <f>VLOOKUP($E412,'[1]DS HSSV 2013-14'!$B$2:$I$5181,5,0)</f>
        <v>14CĐ-Ô4</v>
      </c>
      <c r="G412" s="81">
        <v>1</v>
      </c>
      <c r="H412" s="19">
        <v>30</v>
      </c>
      <c r="I412" s="19">
        <v>12</v>
      </c>
      <c r="J412" s="19">
        <v>2014</v>
      </c>
      <c r="K412" s="27">
        <f t="shared" si="16"/>
        <v>42003</v>
      </c>
      <c r="L412" s="29">
        <v>0.49305555555555558</v>
      </c>
      <c r="M412" s="29">
        <v>0.52430555555555558</v>
      </c>
      <c r="N412" s="94">
        <f t="shared" si="15"/>
        <v>3.125E-2</v>
      </c>
      <c r="O412" s="19"/>
    </row>
    <row r="413" spans="1:15" ht="31.5" customHeight="1">
      <c r="A413" s="19">
        <v>403</v>
      </c>
      <c r="B413" s="34"/>
      <c r="C413" s="24" t="str">
        <f>VLOOKUP($E413,'[1]DS HSSV 2013-14'!$B$2:$I$5181,2,0)</f>
        <v xml:space="preserve">Nguyễn Ngọc  </v>
      </c>
      <c r="D413" s="23" t="str">
        <f>VLOOKUP($E413,'[1]DS HSSV 2013-14'!$B$2:$I$5181,3,0)</f>
        <v>Hải</v>
      </c>
      <c r="E413" s="79" t="s">
        <v>499</v>
      </c>
      <c r="F413" s="28" t="str">
        <f>VLOOKUP($E413,'[1]DS HSSV 2013-14'!$B$2:$I$5181,5,0)</f>
        <v>14CĐ-Ô4</v>
      </c>
      <c r="G413" s="81">
        <v>11</v>
      </c>
      <c r="H413" s="71">
        <v>30</v>
      </c>
      <c r="I413" s="71">
        <v>12</v>
      </c>
      <c r="J413" s="71">
        <v>2014</v>
      </c>
      <c r="K413" s="27">
        <f t="shared" si="16"/>
        <v>42003</v>
      </c>
      <c r="L413" s="72">
        <v>0.51041666666666663</v>
      </c>
      <c r="M413" s="29">
        <v>0.54652777777777783</v>
      </c>
      <c r="N413" s="94">
        <f t="shared" si="15"/>
        <v>3.6111111111111205E-2</v>
      </c>
      <c r="O413" s="19"/>
    </row>
    <row r="414" spans="1:15" ht="15.75" customHeight="1">
      <c r="A414" s="19">
        <v>404</v>
      </c>
      <c r="B414" s="34"/>
      <c r="C414" s="24" t="str">
        <f>VLOOKUP($E414,'[1]DS HSSV 2013-14'!$B$2:$I$5181,2,0)</f>
        <v>Phạm Hoài</v>
      </c>
      <c r="D414" s="23" t="str">
        <f>VLOOKUP($E414,'[1]DS HSSV 2013-14'!$B$2:$I$5181,3,0)</f>
        <v>Hận</v>
      </c>
      <c r="E414" s="79" t="s">
        <v>577</v>
      </c>
      <c r="F414" s="28" t="str">
        <f>VLOOKUP($E414,'[1]DS HSSV 2013-14'!$B$2:$I$5181,5,0)</f>
        <v>14CĐ-Ô4</v>
      </c>
      <c r="G414" s="85">
        <v>18</v>
      </c>
      <c r="H414" s="71">
        <v>30</v>
      </c>
      <c r="I414" s="71">
        <v>12</v>
      </c>
      <c r="J414" s="71">
        <v>2014</v>
      </c>
      <c r="K414" s="27">
        <f t="shared" si="16"/>
        <v>42003</v>
      </c>
      <c r="L414" s="72">
        <v>0.51041666666666663</v>
      </c>
      <c r="M414" s="29">
        <v>0.54861111111111105</v>
      </c>
      <c r="N414" s="94">
        <f t="shared" si="15"/>
        <v>3.819444444444442E-2</v>
      </c>
      <c r="O414" s="19"/>
    </row>
    <row r="415" spans="1:15" ht="15.75" customHeight="1">
      <c r="A415" s="19">
        <v>405</v>
      </c>
      <c r="B415" s="34"/>
      <c r="C415" s="24" t="e">
        <f>VLOOKUP($E415,'[1]DS HSSV 2013-14'!$B$2:$I$5181,2,0)</f>
        <v>#N/A</v>
      </c>
      <c r="D415" s="23" t="e">
        <f>VLOOKUP($E415,'[1]DS HSSV 2013-14'!$B$2:$I$5181,3,0)</f>
        <v>#N/A</v>
      </c>
      <c r="E415" s="79" t="s">
        <v>650</v>
      </c>
      <c r="F415" s="28" t="e">
        <f>VLOOKUP($E415,'[1]DS HSSV 2013-14'!$B$2:$I$5181,5,0)</f>
        <v>#N/A</v>
      </c>
      <c r="G415" s="81">
        <v>17</v>
      </c>
      <c r="H415" s="71">
        <v>30</v>
      </c>
      <c r="I415" s="71">
        <v>12</v>
      </c>
      <c r="J415" s="71">
        <v>2014</v>
      </c>
      <c r="K415" s="27">
        <f t="shared" si="16"/>
        <v>42003</v>
      </c>
      <c r="L415" s="29">
        <v>0.57013888888888886</v>
      </c>
      <c r="M415" s="29">
        <v>0.64930555555555558</v>
      </c>
      <c r="N415" s="94">
        <f t="shared" si="15"/>
        <v>7.9166666666666718E-2</v>
      </c>
      <c r="O415" s="19"/>
    </row>
    <row r="416" spans="1:15" ht="31.5" customHeight="1">
      <c r="A416" s="19">
        <v>406</v>
      </c>
      <c r="B416" s="34"/>
      <c r="C416" s="24" t="str">
        <f>VLOOKUP($E416,'[1]DS HSSV 2013-14'!$B$2:$I$5181,2,0)</f>
        <v>Nguyễn Văn</v>
      </c>
      <c r="D416" s="23" t="str">
        <f>VLOOKUP($E416,'[1]DS HSSV 2013-14'!$B$2:$I$5181,3,0)</f>
        <v>Huỳnh</v>
      </c>
      <c r="E416" s="100" t="s">
        <v>521</v>
      </c>
      <c r="F416" s="28" t="str">
        <f>VLOOKUP($E416,'[1]DS HSSV 2013-14'!$B$2:$I$5181,5,0)</f>
        <v>13CĐ-TM1</v>
      </c>
      <c r="G416" s="81">
        <v>12</v>
      </c>
      <c r="H416" s="71">
        <v>30</v>
      </c>
      <c r="I416" s="71">
        <v>12</v>
      </c>
      <c r="J416" s="71">
        <v>2014</v>
      </c>
      <c r="K416" s="27">
        <f t="shared" si="16"/>
        <v>42003</v>
      </c>
      <c r="L416" s="99">
        <v>0.64930555555555558</v>
      </c>
      <c r="M416" s="29">
        <v>0.6958333333333333</v>
      </c>
      <c r="N416" s="94">
        <f t="shared" si="15"/>
        <v>4.6527777777777724E-2</v>
      </c>
      <c r="O416" s="19"/>
    </row>
    <row r="417" spans="1:16" ht="31.5" customHeight="1">
      <c r="A417" s="19">
        <v>407</v>
      </c>
      <c r="B417" s="34"/>
      <c r="C417" s="24" t="str">
        <f>VLOOKUP($E417,'[1]DS HSSV 2013-14'!$B$2:$I$5181,2,0)</f>
        <v>Nguyễn Thường</v>
      </c>
      <c r="D417" s="23" t="str">
        <f>VLOOKUP($E417,'[1]DS HSSV 2013-14'!$B$2:$I$5181,3,0)</f>
        <v>Tín</v>
      </c>
      <c r="E417" s="79" t="s">
        <v>451</v>
      </c>
      <c r="F417" s="28" t="str">
        <f>VLOOKUP($E417,'[1]DS HSSV 2013-14'!$B$2:$I$5181,5,0)</f>
        <v>14CĐ-TM1</v>
      </c>
      <c r="G417" s="81">
        <v>3</v>
      </c>
      <c r="H417" s="71">
        <v>30</v>
      </c>
      <c r="I417" s="71">
        <v>12</v>
      </c>
      <c r="J417" s="71">
        <v>2014</v>
      </c>
      <c r="K417" s="27">
        <f t="shared" si="16"/>
        <v>42003</v>
      </c>
      <c r="L417" s="29">
        <v>0.67013888888888884</v>
      </c>
      <c r="M417" s="29">
        <v>0.70486111111111116</v>
      </c>
      <c r="N417" s="94">
        <f t="shared" si="15"/>
        <v>3.4722222222222321E-2</v>
      </c>
      <c r="O417" s="19"/>
    </row>
    <row r="418" spans="1:16" ht="15.75" customHeight="1">
      <c r="A418" s="19">
        <v>408</v>
      </c>
      <c r="B418" s="34"/>
      <c r="C418" s="24" t="e">
        <f>VLOOKUP($E418,'[1]DS HSSV 2013-14'!$B$2:$I$5181,2,0)</f>
        <v>#N/A</v>
      </c>
      <c r="D418" s="23" t="e">
        <f>VLOOKUP($E418,'[1]DS HSSV 2013-14'!$B$2:$I$5181,3,0)</f>
        <v>#N/A</v>
      </c>
      <c r="E418" s="79" t="s">
        <v>551</v>
      </c>
      <c r="F418" s="28" t="e">
        <f>VLOOKUP($E418,'[1]DS HSSV 2013-14'!$B$2:$I$5181,5,0)</f>
        <v>#N/A</v>
      </c>
      <c r="G418" s="81"/>
      <c r="H418" s="19">
        <v>31</v>
      </c>
      <c r="I418" s="19">
        <v>12</v>
      </c>
      <c r="J418" s="19">
        <v>2014</v>
      </c>
      <c r="K418" s="27">
        <f t="shared" si="16"/>
        <v>42004</v>
      </c>
      <c r="L418" s="29">
        <v>0.3125</v>
      </c>
      <c r="M418" s="29">
        <v>0.51041666666666663</v>
      </c>
      <c r="N418" s="94">
        <f t="shared" si="15"/>
        <v>0.19791666666666663</v>
      </c>
      <c r="O418" s="19"/>
    </row>
    <row r="419" spans="1:16" ht="15.75" customHeight="1">
      <c r="A419" s="19">
        <v>409</v>
      </c>
      <c r="B419" s="34"/>
      <c r="C419" s="24" t="str">
        <f>VLOOKUP($E419,'[1]DS HSSV 2013-14'!$B$2:$I$5181,2,0)</f>
        <v>Nguyễn Thường</v>
      </c>
      <c r="D419" s="23" t="str">
        <f>VLOOKUP($E419,'[1]DS HSSV 2013-14'!$B$2:$I$5181,3,0)</f>
        <v>Tín</v>
      </c>
      <c r="E419" s="79" t="s">
        <v>451</v>
      </c>
      <c r="F419" s="28" t="str">
        <f>VLOOKUP($E419,'[1]DS HSSV 2013-14'!$B$2:$I$5181,5,0)</f>
        <v>14CĐ-TM1</v>
      </c>
      <c r="G419" s="81"/>
      <c r="H419" s="19">
        <v>31</v>
      </c>
      <c r="I419" s="19">
        <v>12</v>
      </c>
      <c r="J419" s="19">
        <v>2014</v>
      </c>
      <c r="K419" s="27">
        <f t="shared" si="16"/>
        <v>42004</v>
      </c>
      <c r="L419" s="29">
        <v>0.31944444444444448</v>
      </c>
      <c r="M419" s="29">
        <v>0.44444444444444442</v>
      </c>
      <c r="N419" s="94">
        <f t="shared" si="15"/>
        <v>0.12499999999999994</v>
      </c>
      <c r="O419" s="19"/>
    </row>
    <row r="420" spans="1:16" ht="15.75" customHeight="1">
      <c r="A420" s="19">
        <v>410</v>
      </c>
      <c r="B420" s="34"/>
      <c r="C420" s="24" t="str">
        <f>VLOOKUP($E420,'[1]DS HSSV 2013-14'!$B$2:$I$5181,2,0)</f>
        <v>Huỳnh</v>
      </c>
      <c r="D420" s="23" t="str">
        <f>VLOOKUP($E420,'[1]DS HSSV 2013-14'!$B$2:$I$5181,3,0)</f>
        <v>Đạt</v>
      </c>
      <c r="E420" s="19" t="s">
        <v>35</v>
      </c>
      <c r="F420" s="28" t="str">
        <f>VLOOKUP($E420,'[1]DS HSSV 2013-14'!$B$2:$I$5181,5,0)</f>
        <v>13TC-QTM</v>
      </c>
      <c r="G420" s="81">
        <v>18</v>
      </c>
      <c r="H420" s="19">
        <v>31</v>
      </c>
      <c r="I420" s="19">
        <v>12</v>
      </c>
      <c r="J420" s="19">
        <v>2014</v>
      </c>
      <c r="K420" s="27">
        <f t="shared" si="16"/>
        <v>42004</v>
      </c>
      <c r="L420" s="29">
        <v>0.3263888888888889</v>
      </c>
      <c r="M420" s="29">
        <v>0.51041666666666663</v>
      </c>
      <c r="N420" s="94">
        <f t="shared" si="15"/>
        <v>0.18402777777777773</v>
      </c>
      <c r="O420" s="19"/>
    </row>
    <row r="421" spans="1:16" ht="15.75" customHeight="1">
      <c r="A421" s="19">
        <v>411</v>
      </c>
      <c r="B421" s="34"/>
      <c r="C421" s="24" t="str">
        <f>VLOOKUP($E421,'[1]DS HSSV 2013-14'!$B$2:$I$5181,2,0)</f>
        <v xml:space="preserve">Đặng Thế  </v>
      </c>
      <c r="D421" s="23" t="str">
        <f>VLOOKUP($E421,'[1]DS HSSV 2013-14'!$B$2:$I$5181,3,0)</f>
        <v>Công</v>
      </c>
      <c r="E421" s="93" t="s">
        <v>498</v>
      </c>
      <c r="F421" s="28" t="str">
        <f>VLOOKUP($E421,'[1]DS HSSV 2013-14'!$B$2:$I$5181,5,0)</f>
        <v>12CĐ-NL2</v>
      </c>
      <c r="G421" s="81">
        <v>11</v>
      </c>
      <c r="H421" s="19">
        <v>31</v>
      </c>
      <c r="I421" s="19">
        <v>12</v>
      </c>
      <c r="J421" s="19">
        <v>2014</v>
      </c>
      <c r="K421" s="27">
        <f t="shared" si="16"/>
        <v>42004</v>
      </c>
      <c r="L421" s="29">
        <v>0.3576388888888889</v>
      </c>
      <c r="M421" s="29">
        <v>0.36458333333333331</v>
      </c>
      <c r="N421" s="94">
        <f t="shared" si="15"/>
        <v>6.9444444444444198E-3</v>
      </c>
      <c r="O421" s="19"/>
    </row>
    <row r="422" spans="1:16" ht="18.75" customHeight="1">
      <c r="A422" s="19">
        <v>412</v>
      </c>
      <c r="B422" s="34"/>
      <c r="C422" s="24" t="str">
        <f>VLOOKUP($E422,'[1]DS HSSV 2013-14'!$B$2:$I$5181,2,0)</f>
        <v>Đinh Văn</v>
      </c>
      <c r="D422" s="23" t="str">
        <f>VLOOKUP($E422,'[1]DS HSSV 2013-14'!$B$2:$I$5181,3,0)</f>
        <v>Thành</v>
      </c>
      <c r="E422" s="93" t="s">
        <v>247</v>
      </c>
      <c r="F422" s="28" t="str">
        <f>VLOOKUP($E422,'[1]DS HSSV 2013-14'!$B$2:$I$5181,5,0)</f>
        <v>13CĐ-Đ4</v>
      </c>
      <c r="G422" s="85">
        <v>15</v>
      </c>
      <c r="H422" s="19">
        <v>31</v>
      </c>
      <c r="I422" s="19">
        <v>12</v>
      </c>
      <c r="J422" s="19">
        <v>2014</v>
      </c>
      <c r="K422" s="27">
        <f t="shared" si="16"/>
        <v>42004</v>
      </c>
      <c r="L422" s="29">
        <v>0.34722222222222227</v>
      </c>
      <c r="M422" s="29">
        <v>0.3611111111111111</v>
      </c>
      <c r="N422" s="94">
        <f t="shared" si="15"/>
        <v>1.388888888888884E-2</v>
      </c>
      <c r="O422" s="19"/>
    </row>
    <row r="423" spans="1:16" ht="31.5" customHeight="1">
      <c r="A423" s="19">
        <v>413</v>
      </c>
      <c r="B423" s="34"/>
      <c r="C423" s="24" t="str">
        <f>VLOOKUP($E423,'[1]DS HSSV 2013-14'!$B$2:$I$5181,2,0)</f>
        <v xml:space="preserve">Nguyễn Minh </v>
      </c>
      <c r="D423" s="23" t="str">
        <f>VLOOKUP($E423,'[1]DS HSSV 2013-14'!$B$2:$I$5181,3,0)</f>
        <v>Luân</v>
      </c>
      <c r="E423" s="79" t="s">
        <v>461</v>
      </c>
      <c r="F423" s="28" t="str">
        <f>VLOOKUP($E423,'[1]DS HSSV 2013-14'!$B$2:$I$5181,5,0)</f>
        <v>14TC-QTM</v>
      </c>
      <c r="G423" s="81">
        <v>10</v>
      </c>
      <c r="H423" s="19">
        <v>31</v>
      </c>
      <c r="I423" s="19">
        <v>12</v>
      </c>
      <c r="J423" s="19">
        <v>2014</v>
      </c>
      <c r="K423" s="27">
        <f t="shared" si="16"/>
        <v>42004</v>
      </c>
      <c r="L423" s="29">
        <v>0.38541666666666669</v>
      </c>
      <c r="M423" s="29">
        <v>0.39930555555555558</v>
      </c>
      <c r="N423" s="94">
        <f t="shared" si="15"/>
        <v>1.3888888888888895E-2</v>
      </c>
      <c r="O423" s="19"/>
    </row>
    <row r="424" spans="1:16" ht="15.75" customHeight="1">
      <c r="A424" s="19">
        <v>414</v>
      </c>
      <c r="B424" s="34"/>
      <c r="C424" s="24" t="str">
        <f>VLOOKUP($E424,'[1]DS HSSV 2013-14'!$B$2:$I$5181,2,0)</f>
        <v xml:space="preserve">Đặng Thế  </v>
      </c>
      <c r="D424" s="23" t="str">
        <f>VLOOKUP($E424,'[1]DS HSSV 2013-14'!$B$2:$I$5181,3,0)</f>
        <v>Công</v>
      </c>
      <c r="E424" s="93" t="s">
        <v>498</v>
      </c>
      <c r="F424" s="28" t="str">
        <f>VLOOKUP($E424,'[1]DS HSSV 2013-14'!$B$2:$I$5181,5,0)</f>
        <v>12CĐ-NL2</v>
      </c>
      <c r="G424" s="81">
        <v>11</v>
      </c>
      <c r="H424" s="19">
        <v>31</v>
      </c>
      <c r="I424" s="19">
        <v>12</v>
      </c>
      <c r="J424" s="19">
        <v>2014</v>
      </c>
      <c r="K424" s="27">
        <f t="shared" si="16"/>
        <v>42004</v>
      </c>
      <c r="L424" s="29">
        <v>0.39583333333333331</v>
      </c>
      <c r="M424" s="29">
        <v>0.40138888888888885</v>
      </c>
      <c r="N424" s="94">
        <f t="shared" si="15"/>
        <v>5.5555555555555358E-3</v>
      </c>
      <c r="O424" s="19"/>
    </row>
    <row r="425" spans="1:16" ht="15.75" customHeight="1">
      <c r="A425" s="19">
        <v>415</v>
      </c>
      <c r="B425" s="34"/>
      <c r="C425" s="24" t="str">
        <f>VLOOKUP($E425,'[1]DS HSSV 2013-14'!$B$2:$I$5181,2,0)</f>
        <v xml:space="preserve">Nguyễn Minh </v>
      </c>
      <c r="D425" s="23" t="str">
        <f>VLOOKUP($E425,'[1]DS HSSV 2013-14'!$B$2:$I$5181,3,0)</f>
        <v>Luân</v>
      </c>
      <c r="E425" s="79" t="s">
        <v>461</v>
      </c>
      <c r="F425" s="28" t="str">
        <f>VLOOKUP($E425,'[1]DS HSSV 2013-14'!$B$2:$I$5181,5,0)</f>
        <v>14TC-QTM</v>
      </c>
      <c r="G425" s="81">
        <v>10</v>
      </c>
      <c r="H425" s="19">
        <v>31</v>
      </c>
      <c r="I425" s="19">
        <v>12</v>
      </c>
      <c r="J425" s="19">
        <v>2014</v>
      </c>
      <c r="K425" s="27">
        <f t="shared" si="16"/>
        <v>42004</v>
      </c>
      <c r="L425" s="29">
        <v>0.40416666666666662</v>
      </c>
      <c r="M425" s="29">
        <v>0.42083333333333334</v>
      </c>
      <c r="N425" s="94">
        <f t="shared" si="15"/>
        <v>1.6666666666666718E-2</v>
      </c>
      <c r="O425" s="19"/>
    </row>
    <row r="426" spans="1:16" ht="15.75" customHeight="1">
      <c r="A426" s="19">
        <v>416</v>
      </c>
      <c r="B426" s="34"/>
      <c r="C426" s="24" t="str">
        <f>VLOOKUP($E426,'[1]DS HSSV 2013-14'!$B$2:$I$5181,2,0)</f>
        <v xml:space="preserve">Võ Ngọc  </v>
      </c>
      <c r="D426" s="23" t="str">
        <f>VLOOKUP($E426,'[1]DS HSSV 2013-14'!$B$2:$I$5181,3,0)</f>
        <v>Đạt</v>
      </c>
      <c r="E426" s="19" t="s">
        <v>707</v>
      </c>
      <c r="F426" s="28" t="str">
        <f>VLOOKUP($E426,'[1]DS HSSV 2013-14'!$B$2:$I$5181,5,0)</f>
        <v>12CĐ-CK1</v>
      </c>
      <c r="G426" s="81">
        <v>16</v>
      </c>
      <c r="H426" s="19">
        <v>31</v>
      </c>
      <c r="I426" s="19">
        <v>12</v>
      </c>
      <c r="J426" s="19">
        <v>2014</v>
      </c>
      <c r="K426" s="27">
        <f t="shared" si="16"/>
        <v>42004</v>
      </c>
      <c r="L426" s="29">
        <v>0.41666666666666669</v>
      </c>
      <c r="M426" s="29">
        <v>0.50347222222222221</v>
      </c>
      <c r="N426" s="94">
        <f t="shared" si="15"/>
        <v>8.6805555555555525E-2</v>
      </c>
      <c r="O426" s="19"/>
    </row>
    <row r="427" spans="1:16" ht="15.75" customHeight="1">
      <c r="A427" s="19">
        <v>417</v>
      </c>
      <c r="B427" s="34"/>
      <c r="C427" s="24" t="str">
        <f>VLOOKUP($E427,'[1]DS HSSV 2013-14'!$B$2:$I$5181,2,0)</f>
        <v>Nguyễn Huỳnh Mạnh</v>
      </c>
      <c r="D427" s="23" t="str">
        <f>VLOOKUP($E427,'[1]DS HSSV 2013-14'!$B$2:$I$5181,3,0)</f>
        <v>Quốc</v>
      </c>
      <c r="E427" s="19" t="s">
        <v>690</v>
      </c>
      <c r="F427" s="28" t="str">
        <f>VLOOKUP($E427,'[1]DS HSSV 2013-14'!$B$2:$I$5181,5,0)</f>
        <v>12CĐ-TP1</v>
      </c>
      <c r="G427" s="81">
        <v>11</v>
      </c>
      <c r="H427" s="19">
        <v>31</v>
      </c>
      <c r="I427" s="19">
        <v>12</v>
      </c>
      <c r="J427" s="19">
        <v>2014</v>
      </c>
      <c r="K427" s="27">
        <f t="shared" si="16"/>
        <v>42004</v>
      </c>
      <c r="L427" s="29">
        <v>0.42083333333333334</v>
      </c>
      <c r="M427" s="29">
        <v>0.49652777777777773</v>
      </c>
      <c r="N427" s="94">
        <f t="shared" si="15"/>
        <v>7.5694444444444398E-2</v>
      </c>
      <c r="O427" s="19"/>
    </row>
    <row r="428" spans="1:16" ht="15.75" customHeight="1">
      <c r="A428" s="19">
        <v>418</v>
      </c>
      <c r="B428" s="34"/>
      <c r="C428" s="24" t="str">
        <f>VLOOKUP($E428,'[1]DS HSSV 2013-14'!$B$2:$I$5181,2,0)</f>
        <v>Nguyễn Anh</v>
      </c>
      <c r="D428" s="23" t="str">
        <f>VLOOKUP($E428,'[1]DS HSSV 2013-14'!$B$2:$I$5181,3,0)</f>
        <v>Phương</v>
      </c>
      <c r="E428" s="19" t="s">
        <v>706</v>
      </c>
      <c r="F428" s="28" t="str">
        <f>VLOOKUP($E428,'[1]DS HSSV 2013-14'!$B$2:$I$5181,5,0)</f>
        <v>13TC-MT</v>
      </c>
      <c r="G428" s="81">
        <v>13</v>
      </c>
      <c r="H428" s="19">
        <v>31</v>
      </c>
      <c r="I428" s="19">
        <v>12</v>
      </c>
      <c r="J428" s="19">
        <v>2014</v>
      </c>
      <c r="K428" s="27">
        <f t="shared" si="16"/>
        <v>42004</v>
      </c>
      <c r="L428" s="29">
        <v>0.42569444444444443</v>
      </c>
      <c r="M428" s="29">
        <v>0.5625</v>
      </c>
      <c r="N428" s="94">
        <f t="shared" si="15"/>
        <v>0.13680555555555557</v>
      </c>
      <c r="O428" s="19"/>
    </row>
    <row r="429" spans="1:16" ht="15.75" customHeight="1">
      <c r="A429" s="19">
        <v>419</v>
      </c>
      <c r="B429" s="34"/>
      <c r="C429" s="24" t="str">
        <f>VLOOKUP($E429,'[1]DS HSSV 2013-14'!$B$2:$I$5181,2,0)</f>
        <v>Phạm Thái</v>
      </c>
      <c r="D429" s="23" t="str">
        <f>VLOOKUP($E429,'[1]DS HSSV 2013-14'!$B$2:$I$5181,3,0)</f>
        <v>Sư</v>
      </c>
      <c r="E429" s="19" t="s">
        <v>662</v>
      </c>
      <c r="F429" s="28" t="str">
        <f>VLOOKUP($E429,'[1]DS HSSV 2013-14'!$B$2:$I$5181,5,0)</f>
        <v>11CĐ-Đ4</v>
      </c>
      <c r="G429" s="81">
        <v>8</v>
      </c>
      <c r="H429" s="19">
        <v>31</v>
      </c>
      <c r="I429" s="19">
        <v>12</v>
      </c>
      <c r="J429" s="19">
        <v>2014</v>
      </c>
      <c r="K429" s="27">
        <f t="shared" si="16"/>
        <v>42004</v>
      </c>
      <c r="L429" s="29">
        <v>0.43194444444444446</v>
      </c>
      <c r="M429" s="29">
        <v>0.58333333333333337</v>
      </c>
      <c r="N429" s="94">
        <f t="shared" si="15"/>
        <v>0.15138888888888891</v>
      </c>
      <c r="O429" s="19"/>
    </row>
    <row r="430" spans="1:16" ht="31.5" customHeight="1">
      <c r="A430" s="19">
        <v>420</v>
      </c>
      <c r="B430" s="34"/>
      <c r="C430" s="24" t="str">
        <f>VLOOKUP($E430,'[1]DS HSSV 2013-14'!$B$2:$I$5181,2,0)</f>
        <v>Nguyễn Đỗ</v>
      </c>
      <c r="D430" s="23" t="str">
        <f>VLOOKUP($E430,'[1]DS HSSV 2013-14'!$B$2:$I$5181,3,0)</f>
        <v>Thịnh</v>
      </c>
      <c r="E430" s="98" t="s">
        <v>366</v>
      </c>
      <c r="F430" s="28" t="str">
        <f>VLOOKUP($E430,'[1]DS HSSV 2013-14'!$B$2:$I$5181,5,0)</f>
        <v>12CĐ-Ô2</v>
      </c>
      <c r="G430" s="81">
        <v>4</v>
      </c>
      <c r="H430" s="19">
        <v>31</v>
      </c>
      <c r="I430" s="19">
        <v>12</v>
      </c>
      <c r="J430" s="19">
        <v>2014</v>
      </c>
      <c r="K430" s="27">
        <f t="shared" si="16"/>
        <v>42004</v>
      </c>
      <c r="L430" s="29">
        <v>0.4548611111111111</v>
      </c>
      <c r="M430" s="29">
        <v>0.47222222222222227</v>
      </c>
      <c r="N430" s="94">
        <f t="shared" si="15"/>
        <v>1.736111111111116E-2</v>
      </c>
      <c r="O430" s="19"/>
    </row>
    <row r="431" spans="1:16" ht="15.75" customHeight="1">
      <c r="A431" s="19">
        <v>421</v>
      </c>
      <c r="B431" s="34"/>
      <c r="C431" s="24" t="str">
        <f>VLOOKUP($E431,'[1]DS HSSV 2013-14'!$B$2:$I$5181,2,0)</f>
        <v>Nguyễn Huy</v>
      </c>
      <c r="D431" s="23" t="str">
        <f>VLOOKUP($E431,'[1]DS HSSV 2013-14'!$B$2:$I$5181,3,0)</f>
        <v>Hải</v>
      </c>
      <c r="E431" s="19" t="s">
        <v>705</v>
      </c>
      <c r="F431" s="28" t="str">
        <f>VLOOKUP($E431,'[1]DS HSSV 2013-14'!$B$2:$I$5181,5,0)</f>
        <v>12CĐ-ĐT2</v>
      </c>
      <c r="G431" s="81"/>
      <c r="H431" s="19">
        <v>31</v>
      </c>
      <c r="I431" s="19">
        <v>12</v>
      </c>
      <c r="J431" s="19">
        <v>2014</v>
      </c>
      <c r="K431" s="27">
        <f t="shared" si="16"/>
        <v>42004</v>
      </c>
      <c r="L431" s="29">
        <v>0.45833333333333331</v>
      </c>
      <c r="M431" s="29">
        <v>0.52083333333333337</v>
      </c>
      <c r="N431" s="94">
        <f t="shared" si="15"/>
        <v>6.2500000000000056E-2</v>
      </c>
      <c r="O431" s="19"/>
      <c r="P431" s="97" t="s">
        <v>704</v>
      </c>
    </row>
    <row r="432" spans="1:16" ht="15.75" customHeight="1">
      <c r="A432" s="19">
        <v>422</v>
      </c>
      <c r="B432" s="34"/>
      <c r="C432" s="24" t="e">
        <f>VLOOKUP($E432,'[1]DS HSSV 2013-14'!$B$2:$I$5181,2,0)</f>
        <v>#N/A</v>
      </c>
      <c r="D432" s="23" t="e">
        <f>VLOOKUP($E432,'[1]DS HSSV 2013-14'!$B$2:$I$5181,3,0)</f>
        <v>#N/A</v>
      </c>
      <c r="E432" s="79" t="s">
        <v>539</v>
      </c>
      <c r="F432" s="28" t="e">
        <f>VLOOKUP($E432,'[1]DS HSSV 2013-14'!$B$2:$I$5181,5,0)</f>
        <v>#N/A</v>
      </c>
      <c r="G432" s="81">
        <v>2</v>
      </c>
      <c r="H432" s="19">
        <v>31</v>
      </c>
      <c r="I432" s="19">
        <v>12</v>
      </c>
      <c r="J432" s="19">
        <v>2014</v>
      </c>
      <c r="K432" s="27">
        <f t="shared" si="16"/>
        <v>42004</v>
      </c>
      <c r="L432" s="29">
        <v>0.46875</v>
      </c>
      <c r="M432" s="29">
        <v>0.50347222222222221</v>
      </c>
      <c r="N432" s="94">
        <f t="shared" si="15"/>
        <v>3.472222222222221E-2</v>
      </c>
      <c r="O432" s="19"/>
    </row>
    <row r="433" spans="1:15" ht="15.75" customHeight="1">
      <c r="A433" s="19">
        <v>423</v>
      </c>
      <c r="B433" s="34"/>
      <c r="C433" s="24" t="e">
        <f>VLOOKUP($E433,'[1]DS HSSV 2013-14'!$B$2:$I$5181,2,0)</f>
        <v>#N/A</v>
      </c>
      <c r="D433" s="23" t="e">
        <f>VLOOKUP($E433,'[1]DS HSSV 2013-14'!$B$2:$I$5181,3,0)</f>
        <v>#N/A</v>
      </c>
      <c r="E433" s="79" t="s">
        <v>561</v>
      </c>
      <c r="F433" s="28" t="e">
        <f>VLOOKUP($E433,'[1]DS HSSV 2013-14'!$B$2:$I$5181,5,0)</f>
        <v>#N/A</v>
      </c>
      <c r="G433" s="81">
        <v>1</v>
      </c>
      <c r="H433" s="19">
        <v>31</v>
      </c>
      <c r="I433" s="19">
        <v>12</v>
      </c>
      <c r="J433" s="19">
        <v>2014</v>
      </c>
      <c r="K433" s="27">
        <f t="shared" si="16"/>
        <v>42004</v>
      </c>
      <c r="L433" s="29">
        <v>0.47083333333333338</v>
      </c>
      <c r="M433" s="29">
        <v>0.50347222222222221</v>
      </c>
      <c r="N433" s="94">
        <f t="shared" si="15"/>
        <v>3.2638888888888828E-2</v>
      </c>
      <c r="O433" s="19"/>
    </row>
    <row r="434" spans="1:15" ht="15.75" customHeight="1">
      <c r="A434" s="19">
        <v>424</v>
      </c>
      <c r="B434" s="34"/>
      <c r="C434" s="24" t="e">
        <f>VLOOKUP($E434,'[1]DS HSSV 2013-14'!$B$2:$I$5181,2,0)</f>
        <v>#N/A</v>
      </c>
      <c r="D434" s="23" t="e">
        <f>VLOOKUP($E434,'[1]DS HSSV 2013-14'!$B$2:$I$5181,3,0)</f>
        <v>#N/A</v>
      </c>
      <c r="E434" s="79" t="s">
        <v>650</v>
      </c>
      <c r="F434" s="28" t="e">
        <f>VLOOKUP($E434,'[1]DS HSSV 2013-14'!$B$2:$I$5181,5,0)</f>
        <v>#N/A</v>
      </c>
      <c r="G434" s="81">
        <v>3</v>
      </c>
      <c r="H434" s="19">
        <v>31</v>
      </c>
      <c r="I434" s="19">
        <v>12</v>
      </c>
      <c r="J434" s="19">
        <v>2014</v>
      </c>
      <c r="K434" s="27">
        <f t="shared" si="16"/>
        <v>42004</v>
      </c>
      <c r="L434" s="29">
        <v>0.47916666666666669</v>
      </c>
      <c r="M434" s="29">
        <v>0.50347222222222221</v>
      </c>
      <c r="N434" s="94">
        <f t="shared" si="15"/>
        <v>2.4305555555555525E-2</v>
      </c>
      <c r="O434" s="19"/>
    </row>
    <row r="435" spans="1:15" ht="31.5" customHeight="1">
      <c r="A435" s="19">
        <v>425</v>
      </c>
      <c r="B435" s="34"/>
      <c r="C435" s="24" t="str">
        <f>VLOOKUP($E435,'[1]DS HSSV 2013-14'!$B$2:$I$5181,2,0)</f>
        <v xml:space="preserve">Đàng Năng Xuân </v>
      </c>
      <c r="D435" s="23" t="str">
        <f>VLOOKUP($E435,'[1]DS HSSV 2013-14'!$B$2:$I$5181,3,0)</f>
        <v>Định</v>
      </c>
      <c r="E435" s="79" t="s">
        <v>703</v>
      </c>
      <c r="F435" s="28" t="str">
        <f>VLOOKUP($E435,'[1]DS HSSV 2013-14'!$B$2:$I$5181,5,0)</f>
        <v>14CĐ-CK2</v>
      </c>
      <c r="G435" s="81">
        <v>10</v>
      </c>
      <c r="H435" s="19">
        <v>31</v>
      </c>
      <c r="I435" s="19">
        <v>12</v>
      </c>
      <c r="J435" s="19">
        <v>2014</v>
      </c>
      <c r="K435" s="27">
        <f t="shared" si="16"/>
        <v>42004</v>
      </c>
      <c r="L435" s="50">
        <v>0.4861111111111111</v>
      </c>
      <c r="M435" s="29">
        <v>0.51388888888888895</v>
      </c>
      <c r="N435" s="94">
        <f t="shared" si="15"/>
        <v>2.7777777777777846E-2</v>
      </c>
      <c r="O435" s="19"/>
    </row>
    <row r="436" spans="1:15" ht="15.75" customHeight="1">
      <c r="A436" s="19">
        <v>426</v>
      </c>
      <c r="B436" s="34"/>
      <c r="C436" s="24" t="str">
        <f>VLOOKUP($E436,'[1]DS HSSV 2013-14'!$B$2:$I$5181,2,0)</f>
        <v xml:space="preserve">Phan Minh  </v>
      </c>
      <c r="D436" s="23" t="str">
        <f>VLOOKUP($E436,'[1]DS HSSV 2013-14'!$B$2:$I$5181,3,0)</f>
        <v>Trí</v>
      </c>
      <c r="E436" s="79" t="s">
        <v>702</v>
      </c>
      <c r="F436" s="28" t="str">
        <f>VLOOKUP($E436,'[1]DS HSSV 2013-14'!$B$2:$I$5181,5,0)</f>
        <v>14CĐ-Ô3</v>
      </c>
      <c r="G436" s="81">
        <v>5</v>
      </c>
      <c r="H436" s="19">
        <v>31</v>
      </c>
      <c r="I436" s="19">
        <v>12</v>
      </c>
      <c r="J436" s="19">
        <v>2014</v>
      </c>
      <c r="K436" s="27">
        <f t="shared" si="16"/>
        <v>42004</v>
      </c>
      <c r="L436" s="29">
        <v>0.4861111111111111</v>
      </c>
      <c r="M436" s="29">
        <v>0.51736111111111105</v>
      </c>
      <c r="N436" s="94">
        <f t="shared" si="15"/>
        <v>3.1249999999999944E-2</v>
      </c>
      <c r="O436" s="19"/>
    </row>
    <row r="437" spans="1:15" ht="15.75" customHeight="1">
      <c r="A437" s="19">
        <v>427</v>
      </c>
      <c r="B437" s="34"/>
      <c r="C437" s="24" t="str">
        <f>VLOOKUP($E437,'[1]DS HSSV 2013-14'!$B$2:$I$5181,2,0)</f>
        <v xml:space="preserve">Lê Đình </v>
      </c>
      <c r="D437" s="23" t="str">
        <f>VLOOKUP($E437,'[1]DS HSSV 2013-14'!$B$2:$I$5181,3,0)</f>
        <v>Tú</v>
      </c>
      <c r="E437" s="93" t="s">
        <v>467</v>
      </c>
      <c r="F437" s="28" t="str">
        <f>VLOOKUP($E437,'[1]DS HSSV 2013-14'!$B$2:$I$5181,5,0)</f>
        <v>14TC-CKT</v>
      </c>
      <c r="G437" s="81">
        <v>11</v>
      </c>
      <c r="H437" s="19">
        <v>31</v>
      </c>
      <c r="I437" s="19">
        <v>12</v>
      </c>
      <c r="J437" s="19">
        <v>2014</v>
      </c>
      <c r="K437" s="27">
        <f t="shared" si="16"/>
        <v>42004</v>
      </c>
      <c r="L437" s="29">
        <v>0.54166666666666663</v>
      </c>
      <c r="M437" s="29">
        <v>0.5625</v>
      </c>
      <c r="N437" s="94">
        <f t="shared" si="15"/>
        <v>2.083333333333337E-2</v>
      </c>
      <c r="O437" s="19"/>
    </row>
    <row r="438" spans="1:15" ht="15.75" customHeight="1">
      <c r="A438" s="19">
        <v>428</v>
      </c>
      <c r="B438" s="34"/>
      <c r="C438" s="24" t="str">
        <f>VLOOKUP($E438,'[1]DS HSSV 2013-14'!$B$2:$I$5181,2,0)</f>
        <v>Nguyễn Hoàng</v>
      </c>
      <c r="D438" s="23" t="str">
        <f>VLOOKUP($E438,'[1]DS HSSV 2013-14'!$B$2:$I$5181,3,0)</f>
        <v>Việt</v>
      </c>
      <c r="E438" s="79" t="s">
        <v>45</v>
      </c>
      <c r="F438" s="28" t="str">
        <f>VLOOKUP($E438,'[1]DS HSSV 2013-14'!$B$2:$I$5181,5,0)</f>
        <v>14CĐ-TM1</v>
      </c>
      <c r="G438" s="81">
        <v>14</v>
      </c>
      <c r="H438" s="19">
        <v>31</v>
      </c>
      <c r="I438" s="19">
        <v>12</v>
      </c>
      <c r="J438" s="19">
        <v>2014</v>
      </c>
      <c r="K438" s="27">
        <f t="shared" si="16"/>
        <v>42004</v>
      </c>
      <c r="L438" s="29">
        <v>0.58333333333333337</v>
      </c>
      <c r="M438" s="29">
        <v>0.59375</v>
      </c>
      <c r="N438" s="94">
        <f t="shared" si="15"/>
        <v>1.041666666666663E-2</v>
      </c>
      <c r="O438" s="19"/>
    </row>
    <row r="439" spans="1:15" ht="15.75" customHeight="1">
      <c r="A439" s="19">
        <v>429</v>
      </c>
      <c r="B439" s="34"/>
      <c r="C439" s="24" t="str">
        <f>VLOOKUP($E439,'[1]DS HSSV 2013-14'!$B$2:$I$5181,2,0)</f>
        <v>Lưu Bá</v>
      </c>
      <c r="D439" s="23" t="str">
        <f>VLOOKUP($E439,'[1]DS HSSV 2013-14'!$B$2:$I$5181,3,0)</f>
        <v>Linh</v>
      </c>
      <c r="E439" s="93" t="s">
        <v>376</v>
      </c>
      <c r="F439" s="28" t="str">
        <f>VLOOKUP($E439,'[1]DS HSSV 2013-14'!$B$2:$I$5181,5,0)</f>
        <v>14TC-ĐL</v>
      </c>
      <c r="G439" s="81">
        <v>18</v>
      </c>
      <c r="H439" s="19">
        <v>31</v>
      </c>
      <c r="I439" s="19">
        <v>12</v>
      </c>
      <c r="J439" s="19">
        <v>2014</v>
      </c>
      <c r="K439" s="27">
        <f t="shared" si="16"/>
        <v>42004</v>
      </c>
      <c r="L439" s="29">
        <v>0.58333333333333337</v>
      </c>
      <c r="M439" s="29">
        <v>0.63888888888888895</v>
      </c>
      <c r="N439" s="94">
        <f t="shared" si="15"/>
        <v>5.555555555555558E-2</v>
      </c>
      <c r="O439" s="19"/>
    </row>
    <row r="440" spans="1:15" ht="15.75" customHeight="1">
      <c r="A440" s="19">
        <v>430</v>
      </c>
      <c r="B440" s="34"/>
      <c r="C440" s="24" t="str">
        <f>VLOOKUP($E440,'[1]DS HSSV 2013-14'!$B$2:$I$5181,2,0)</f>
        <v>Nguyễn Thường</v>
      </c>
      <c r="D440" s="23" t="str">
        <f>VLOOKUP($E440,'[1]DS HSSV 2013-14'!$B$2:$I$5181,3,0)</f>
        <v>Tín</v>
      </c>
      <c r="E440" s="79" t="s">
        <v>451</v>
      </c>
      <c r="F440" s="28" t="str">
        <f>VLOOKUP($E440,'[1]DS HSSV 2013-14'!$B$2:$I$5181,5,0)</f>
        <v>14CĐ-TM1</v>
      </c>
      <c r="G440" s="81">
        <v>14</v>
      </c>
      <c r="H440" s="19">
        <v>31</v>
      </c>
      <c r="I440" s="19">
        <v>12</v>
      </c>
      <c r="J440" s="19">
        <v>2014</v>
      </c>
      <c r="K440" s="27">
        <f t="shared" si="16"/>
        <v>42004</v>
      </c>
      <c r="L440" s="29">
        <v>0.63194444444444442</v>
      </c>
      <c r="M440" s="29">
        <v>0.70138888888888884</v>
      </c>
      <c r="N440" s="94">
        <f t="shared" si="15"/>
        <v>6.944444444444442E-2</v>
      </c>
      <c r="O440" s="19"/>
    </row>
    <row r="441" spans="1:15" ht="15.75" customHeight="1">
      <c r="A441" s="19">
        <v>431</v>
      </c>
      <c r="B441" s="34"/>
      <c r="C441" s="24" t="str">
        <f>VLOOKUP($E441,'[1]DS HSSV 2013-14'!$B$2:$I$5181,2,0)</f>
        <v>Phạm Thái</v>
      </c>
      <c r="D441" s="23" t="str">
        <f>VLOOKUP($E441,'[1]DS HSSV 2013-14'!$B$2:$I$5181,3,0)</f>
        <v>Sư</v>
      </c>
      <c r="E441" s="19" t="s">
        <v>662</v>
      </c>
      <c r="F441" s="28" t="str">
        <f>VLOOKUP($E441,'[1]DS HSSV 2013-14'!$B$2:$I$5181,5,0)</f>
        <v>11CĐ-Đ4</v>
      </c>
      <c r="G441" s="81">
        <v>11</v>
      </c>
      <c r="H441" s="19">
        <v>31</v>
      </c>
      <c r="I441" s="19">
        <v>12</v>
      </c>
      <c r="J441" s="19">
        <v>2014</v>
      </c>
      <c r="K441" s="27">
        <f t="shared" si="16"/>
        <v>42004</v>
      </c>
      <c r="L441" s="29">
        <v>0.63194444444444442</v>
      </c>
      <c r="M441" s="29">
        <v>0.69513888888888886</v>
      </c>
      <c r="N441" s="94">
        <f t="shared" si="15"/>
        <v>6.3194444444444442E-2</v>
      </c>
      <c r="O441" s="19"/>
    </row>
    <row r="442" spans="1:15" s="59" customFormat="1" ht="15.75" customHeight="1">
      <c r="A442" s="19">
        <v>1</v>
      </c>
      <c r="B442" s="34"/>
      <c r="C442" s="69" t="str">
        <f>VLOOKUP($E442,'[1]DS HSSV 2013-14'!$B$2:$I$5181,2,0)</f>
        <v>Nguyễn Thường</v>
      </c>
      <c r="D442" s="68" t="str">
        <f>VLOOKUP($E442,'[1]DS HSSV 2013-14'!$B$2:$I$5181,3,0)</f>
        <v>Tín</v>
      </c>
      <c r="E442" s="96" t="s">
        <v>451</v>
      </c>
      <c r="F442" s="66" t="str">
        <f>VLOOKUP($E442,'[1]DS HSSV 2013-14'!$B$2:$I$5181,5,0)</f>
        <v>14CĐ-TM1</v>
      </c>
      <c r="G442" s="95">
        <v>14</v>
      </c>
      <c r="H442" s="60">
        <v>5</v>
      </c>
      <c r="I442" s="60">
        <v>1</v>
      </c>
      <c r="J442" s="60">
        <v>2015</v>
      </c>
      <c r="K442" s="63">
        <f t="shared" si="16"/>
        <v>42009</v>
      </c>
      <c r="L442" s="62">
        <v>0.3125</v>
      </c>
      <c r="M442" s="62">
        <v>0.39583333333333331</v>
      </c>
      <c r="N442" s="61">
        <f t="shared" si="15"/>
        <v>8.3333333333333315E-2</v>
      </c>
      <c r="O442" s="60"/>
    </row>
    <row r="443" spans="1:15" ht="15.75" customHeight="1">
      <c r="A443" s="19">
        <v>2</v>
      </c>
      <c r="B443" s="34"/>
      <c r="C443" s="24" t="str">
        <f>VLOOKUP($E443,'[1]DS HSSV 2013-14'!$B$2:$I$5181,2,0)</f>
        <v>Trần Minh</v>
      </c>
      <c r="D443" s="23" t="str">
        <f>VLOOKUP($E443,'[1]DS HSSV 2013-14'!$B$2:$I$5181,3,0)</f>
        <v>Thanh</v>
      </c>
      <c r="E443" s="19" t="s">
        <v>30</v>
      </c>
      <c r="F443" s="28" t="str">
        <f>VLOOKUP($E443,'[1]DS HSSV 2013-14'!$B$2:$I$5181,5,0)</f>
        <v>13CĐ-Đ1</v>
      </c>
      <c r="G443" s="81">
        <v>16</v>
      </c>
      <c r="H443" s="92">
        <v>5</v>
      </c>
      <c r="I443" s="92">
        <v>1</v>
      </c>
      <c r="J443" s="92">
        <v>2015</v>
      </c>
      <c r="K443" s="27">
        <f t="shared" si="16"/>
        <v>42009</v>
      </c>
      <c r="L443" s="29">
        <v>0.34375</v>
      </c>
      <c r="M443" s="29">
        <v>0.43194444444444446</v>
      </c>
      <c r="N443" s="94">
        <f t="shared" si="15"/>
        <v>8.8194444444444464E-2</v>
      </c>
      <c r="O443" s="19"/>
    </row>
    <row r="444" spans="1:15" ht="18.75" customHeight="1">
      <c r="A444" s="19">
        <v>3</v>
      </c>
      <c r="B444" s="34"/>
      <c r="C444" s="24" t="str">
        <f>VLOOKUP($E444,'[1]DS HSSV 2013-14'!$B$2:$I$5181,2,0)</f>
        <v xml:space="preserve">Huỳnh Trung  </v>
      </c>
      <c r="D444" s="23" t="str">
        <f>VLOOKUP($E444,'[1]DS HSSV 2013-14'!$B$2:$I$5181,3,0)</f>
        <v>Hiếu</v>
      </c>
      <c r="E444" s="79" t="s">
        <v>534</v>
      </c>
      <c r="F444" s="28" t="str">
        <f>VLOOKUP($E444,'[1]DS HSSV 2013-14'!$B$2:$I$5181,5,0)</f>
        <v>14CĐ-Ô3</v>
      </c>
      <c r="G444" s="81">
        <v>11</v>
      </c>
      <c r="H444" s="92">
        <v>5</v>
      </c>
      <c r="I444" s="19">
        <v>1</v>
      </c>
      <c r="J444" s="19">
        <v>2015</v>
      </c>
      <c r="K444" s="27">
        <f t="shared" si="16"/>
        <v>42009</v>
      </c>
      <c r="L444" s="29">
        <v>0.34375</v>
      </c>
      <c r="M444" s="29">
        <v>0.35416666666666669</v>
      </c>
      <c r="N444" s="94">
        <f t="shared" si="15"/>
        <v>1.0416666666666685E-2</v>
      </c>
      <c r="O444" s="19"/>
    </row>
    <row r="445" spans="1:15" ht="15.75" customHeight="1">
      <c r="A445" s="19">
        <v>4</v>
      </c>
      <c r="B445" s="34"/>
      <c r="C445" s="24" t="str">
        <f>VLOOKUP($E445,'[1]DS HSSV 2013-14'!$B$2:$I$5181,2,0)</f>
        <v xml:space="preserve">Nguyễn Ngọc  </v>
      </c>
      <c r="D445" s="23" t="str">
        <f>VLOOKUP($E445,'[1]DS HSSV 2013-14'!$B$2:$I$5181,3,0)</f>
        <v>Hải</v>
      </c>
      <c r="E445" s="79" t="s">
        <v>499</v>
      </c>
      <c r="F445" s="28" t="str">
        <f>VLOOKUP($E445,'[1]DS HSSV 2013-14'!$B$2:$I$5181,5,0)</f>
        <v>14CĐ-Ô4</v>
      </c>
      <c r="G445" s="81">
        <v>11</v>
      </c>
      <c r="H445" s="92">
        <v>5</v>
      </c>
      <c r="I445" s="19">
        <v>1</v>
      </c>
      <c r="J445" s="19">
        <v>2015</v>
      </c>
      <c r="K445" s="27">
        <f t="shared" si="16"/>
        <v>42009</v>
      </c>
      <c r="L445" s="50">
        <v>0.39583333333333331</v>
      </c>
      <c r="M445" s="29">
        <v>0.50972222222222219</v>
      </c>
      <c r="N445" s="94">
        <f t="shared" si="15"/>
        <v>0.11388888888888887</v>
      </c>
      <c r="O445" s="19"/>
    </row>
    <row r="446" spans="1:15" ht="15.75" customHeight="1">
      <c r="A446" s="19">
        <v>5</v>
      </c>
      <c r="B446" s="34"/>
      <c r="C446" s="24" t="str">
        <f>VLOOKUP($E446,'[1]DS HSSV 2013-14'!$B$2:$I$5181,2,0)</f>
        <v>Huỳnh Tấn</v>
      </c>
      <c r="D446" s="23" t="str">
        <f>VLOOKUP($E446,'[1]DS HSSV 2013-14'!$B$2:$I$5181,3,0)</f>
        <v>Mạnh</v>
      </c>
      <c r="E446" s="93" t="s">
        <v>529</v>
      </c>
      <c r="F446" s="28" t="str">
        <f>VLOOKUP($E446,'[1]DS HSSV 2013-14'!$B$2:$I$5181,5,0)</f>
        <v>14TC-CKT</v>
      </c>
      <c r="G446" s="81">
        <v>1</v>
      </c>
      <c r="H446" s="92">
        <v>5</v>
      </c>
      <c r="I446" s="19">
        <v>1</v>
      </c>
      <c r="J446" s="19">
        <v>2015</v>
      </c>
      <c r="K446" s="27">
        <f t="shared" si="16"/>
        <v>42009</v>
      </c>
      <c r="L446" s="29">
        <v>0.43333333333333335</v>
      </c>
      <c r="M446" s="29">
        <v>0.50694444444444442</v>
      </c>
      <c r="N446" s="94">
        <f t="shared" si="15"/>
        <v>7.3611111111111072E-2</v>
      </c>
      <c r="O446" s="19"/>
    </row>
    <row r="447" spans="1:15" ht="15.75" customHeight="1">
      <c r="A447" s="19">
        <v>6</v>
      </c>
      <c r="B447" s="34"/>
      <c r="C447" s="24" t="str">
        <f>VLOOKUP($E447,'[1]DS HSSV 2013-14'!$B$2:$I$5181,2,0)</f>
        <v>Trịnh Ngọc</v>
      </c>
      <c r="D447" s="23" t="str">
        <f>VLOOKUP($E447,'[1]DS HSSV 2013-14'!$B$2:$I$5181,3,0)</f>
        <v>Tỉnh</v>
      </c>
      <c r="E447" s="93" t="s">
        <v>472</v>
      </c>
      <c r="F447" s="28" t="str">
        <f>VLOOKUP($E447,'[1]DS HSSV 2013-14'!$B$2:$I$5181,5,0)</f>
        <v>14TC-CKT</v>
      </c>
      <c r="G447" s="81">
        <v>14</v>
      </c>
      <c r="H447" s="92">
        <v>5</v>
      </c>
      <c r="I447" s="19">
        <v>1</v>
      </c>
      <c r="J447" s="19">
        <v>2015</v>
      </c>
      <c r="K447" s="27">
        <f t="shared" si="16"/>
        <v>42009</v>
      </c>
      <c r="L447" s="29">
        <v>0.43333333333333335</v>
      </c>
      <c r="M447" s="29">
        <v>0.51388888888888895</v>
      </c>
      <c r="N447" s="94">
        <f t="shared" si="15"/>
        <v>8.0555555555555602E-2</v>
      </c>
      <c r="O447" s="19"/>
    </row>
    <row r="448" spans="1:15" ht="15.75" customHeight="1">
      <c r="A448" s="19">
        <v>7</v>
      </c>
      <c r="B448" s="34"/>
      <c r="C448" s="24" t="str">
        <f>VLOOKUP($E448,'[1]DS HSSV 2013-14'!$B$2:$I$5181,2,0)</f>
        <v>Trần Nguyễn Khánh</v>
      </c>
      <c r="D448" s="23" t="str">
        <f>VLOOKUP($E448,'[1]DS HSSV 2013-14'!$B$2:$I$5181,3,0)</f>
        <v>Thức</v>
      </c>
      <c r="E448" s="19" t="s">
        <v>503</v>
      </c>
      <c r="F448" s="28" t="str">
        <f>VLOOKUP($E448,'[1]DS HSSV 2013-14'!$B$2:$I$5181,5,0)</f>
        <v>13TC-Ô2</v>
      </c>
      <c r="G448" s="81">
        <v>16</v>
      </c>
      <c r="H448" s="92">
        <v>5</v>
      </c>
      <c r="I448" s="19">
        <v>1</v>
      </c>
      <c r="J448" s="19">
        <v>2015</v>
      </c>
      <c r="K448" s="27">
        <f t="shared" si="16"/>
        <v>42009</v>
      </c>
      <c r="L448" s="29">
        <v>0.4375</v>
      </c>
      <c r="M448" s="29">
        <v>0.66319444444444442</v>
      </c>
      <c r="N448" s="94">
        <f t="shared" si="15"/>
        <v>0.22569444444444442</v>
      </c>
      <c r="O448" s="19"/>
    </row>
    <row r="449" spans="1:15" ht="18.75" customHeight="1">
      <c r="A449" s="19">
        <v>8</v>
      </c>
      <c r="B449" s="34"/>
      <c r="C449" s="24" t="str">
        <f>VLOOKUP($E449,'[1]DS HSSV 2013-14'!$B$2:$I$5181,2,0)</f>
        <v>Tôn Phúc</v>
      </c>
      <c r="D449" s="23" t="str">
        <f>VLOOKUP($E449,'[1]DS HSSV 2013-14'!$B$2:$I$5181,3,0)</f>
        <v>Thịnh</v>
      </c>
      <c r="E449" s="93" t="s">
        <v>68</v>
      </c>
      <c r="F449" s="28" t="str">
        <f>VLOOKUP($E449,'[1]DS HSSV 2013-14'!$B$2:$I$5181,5,0)</f>
        <v>14TC-CKT</v>
      </c>
      <c r="G449" s="81">
        <v>13</v>
      </c>
      <c r="H449" s="92">
        <v>5</v>
      </c>
      <c r="I449" s="19">
        <v>1</v>
      </c>
      <c r="J449" s="19">
        <v>2015</v>
      </c>
      <c r="K449" s="27">
        <f>DATE(J450,I450,H450)</f>
        <v>42009</v>
      </c>
      <c r="L449" s="29">
        <v>0.4548611111111111</v>
      </c>
      <c r="M449" s="29">
        <v>0.50138888888888888</v>
      </c>
      <c r="N449" s="94">
        <f t="shared" si="15"/>
        <v>4.6527777777777779E-2</v>
      </c>
      <c r="O449" s="19"/>
    </row>
    <row r="450" spans="1:15" ht="15.75" customHeight="1">
      <c r="A450" s="19">
        <v>9</v>
      </c>
      <c r="B450" s="34"/>
      <c r="C450" s="24" t="str">
        <f>VLOOKUP($E450,'[1]DS HSSV 2013-14'!$B$2:$I$5181,2,0)</f>
        <v>Lê Ngọc</v>
      </c>
      <c r="D450" s="23" t="str">
        <f>VLOOKUP($E450,'[1]DS HSSV 2013-14'!$B$2:$I$5181,3,0)</f>
        <v>Vũ</v>
      </c>
      <c r="E450" s="93" t="s">
        <v>43</v>
      </c>
      <c r="F450" s="28" t="str">
        <f>VLOOKUP($E450,'[1]DS HSSV 2013-14'!$B$2:$I$5181,5,0)</f>
        <v>14TC-CKT</v>
      </c>
      <c r="G450" s="81">
        <v>12</v>
      </c>
      <c r="H450" s="92">
        <v>5</v>
      </c>
      <c r="I450" s="19">
        <v>1</v>
      </c>
      <c r="J450" s="19">
        <v>2015</v>
      </c>
      <c r="K450" s="27">
        <f>DATE(J451,I451,H451)</f>
        <v>42009</v>
      </c>
      <c r="L450" s="29">
        <v>0.4548611111111111</v>
      </c>
      <c r="M450" s="29">
        <v>0.50486111111111109</v>
      </c>
      <c r="N450" s="94">
        <f t="shared" si="15"/>
        <v>4.9999999999999989E-2</v>
      </c>
      <c r="O450" s="19"/>
    </row>
    <row r="451" spans="1:15" ht="15.75" customHeight="1">
      <c r="A451" s="19">
        <v>10</v>
      </c>
      <c r="B451" s="34"/>
      <c r="C451" s="24" t="e">
        <f>VLOOKUP($E451,'[1]DS HSSV 2013-14'!$B$2:$I$5181,2,0)</f>
        <v>#N/A</v>
      </c>
      <c r="D451" s="23" t="e">
        <f>VLOOKUP($E451,'[1]DS HSSV 2013-14'!$B$2:$I$5181,3,0)</f>
        <v>#N/A</v>
      </c>
      <c r="E451" s="93" t="s">
        <v>568</v>
      </c>
      <c r="F451" s="28" t="e">
        <f>VLOOKUP($E451,'[1]DS HSSV 2013-14'!$B$2:$I$5181,5,0)</f>
        <v>#N/A</v>
      </c>
      <c r="G451" s="81">
        <v>3</v>
      </c>
      <c r="H451" s="92">
        <v>5</v>
      </c>
      <c r="I451" s="19">
        <v>1</v>
      </c>
      <c r="J451" s="19">
        <v>2015</v>
      </c>
      <c r="K451" s="27">
        <f t="shared" ref="K451:K514" si="17">DATE(J451,I451,H451)</f>
        <v>42009</v>
      </c>
      <c r="L451" s="29">
        <v>0.4548611111111111</v>
      </c>
      <c r="M451" s="29">
        <v>0.50347222222222221</v>
      </c>
      <c r="N451" s="94">
        <f t="shared" si="15"/>
        <v>4.8611111111111105E-2</v>
      </c>
      <c r="O451" s="19"/>
    </row>
    <row r="452" spans="1:15" ht="31.5" customHeight="1">
      <c r="A452" s="19">
        <v>11</v>
      </c>
      <c r="B452" s="34"/>
      <c r="C452" s="24" t="str">
        <f>VLOOKUP($E452,'[1]DS HSSV 2013-14'!$B$2:$I$5181,2,0)</f>
        <v>Huỳnh</v>
      </c>
      <c r="D452" s="23" t="str">
        <f>VLOOKUP($E452,'[1]DS HSSV 2013-14'!$B$2:$I$5181,3,0)</f>
        <v>Đạt</v>
      </c>
      <c r="E452" s="19" t="s">
        <v>35</v>
      </c>
      <c r="F452" s="28" t="str">
        <f>VLOOKUP($E452,'[1]DS HSSV 2013-14'!$B$2:$I$5181,5,0)</f>
        <v>13TC-QTM</v>
      </c>
      <c r="G452" s="81">
        <v>18</v>
      </c>
      <c r="H452" s="92">
        <v>5</v>
      </c>
      <c r="I452" s="19">
        <v>1</v>
      </c>
      <c r="J452" s="19">
        <v>2015</v>
      </c>
      <c r="K452" s="27">
        <f t="shared" si="17"/>
        <v>42009</v>
      </c>
      <c r="L452" s="29">
        <v>0.4548611111111111</v>
      </c>
      <c r="M452" s="29">
        <v>0.50694444444444442</v>
      </c>
      <c r="N452" s="26">
        <f t="shared" si="15"/>
        <v>5.2083333333333315E-2</v>
      </c>
      <c r="O452" s="19"/>
    </row>
    <row r="453" spans="1:15" ht="31.5" customHeight="1">
      <c r="A453" s="19">
        <v>12</v>
      </c>
      <c r="B453" s="34"/>
      <c r="C453" s="24" t="str">
        <f>VLOOKUP($E453,'[1]DS HSSV 2013-14'!$B$2:$I$5181,2,0)</f>
        <v xml:space="preserve">Huỳnh Trung  </v>
      </c>
      <c r="D453" s="23" t="str">
        <f>VLOOKUP($E453,'[1]DS HSSV 2013-14'!$B$2:$I$5181,3,0)</f>
        <v>Hiếu</v>
      </c>
      <c r="E453" s="79" t="s">
        <v>534</v>
      </c>
      <c r="F453" s="28" t="str">
        <f>VLOOKUP($E453,'[1]DS HSSV 2013-14'!$B$2:$I$5181,5,0)</f>
        <v>14CĐ-Ô3</v>
      </c>
      <c r="G453" s="81">
        <v>13</v>
      </c>
      <c r="H453" s="92">
        <v>5</v>
      </c>
      <c r="I453" s="19">
        <v>1</v>
      </c>
      <c r="J453" s="19">
        <v>2015</v>
      </c>
      <c r="K453" s="27">
        <f t="shared" si="17"/>
        <v>42009</v>
      </c>
      <c r="L453" s="29">
        <v>0.46527777777777773</v>
      </c>
      <c r="M453" s="29">
        <v>0.58333333333333337</v>
      </c>
      <c r="N453" s="26">
        <f t="shared" si="15"/>
        <v>0.11805555555555564</v>
      </c>
      <c r="O453" s="19"/>
    </row>
    <row r="454" spans="1:15" ht="15.75" customHeight="1">
      <c r="A454" s="19">
        <v>13</v>
      </c>
      <c r="B454" s="34"/>
      <c r="C454" s="24" t="str">
        <f>VLOOKUP($E454,'[1]DS HSSV 2013-14'!$B$2:$I$5181,2,0)</f>
        <v>Hoàng Xuân</v>
      </c>
      <c r="D454" s="23" t="str">
        <f>VLOOKUP($E454,'[1]DS HSSV 2013-14'!$B$2:$I$5181,3,0)</f>
        <v>Anh</v>
      </c>
      <c r="E454" s="19" t="s">
        <v>701</v>
      </c>
      <c r="F454" s="28" t="str">
        <f>VLOOKUP($E454,'[1]DS HSSV 2013-14'!$B$2:$I$5181,5,0)</f>
        <v>12CĐ-Ô1</v>
      </c>
      <c r="G454" s="81">
        <v>6</v>
      </c>
      <c r="H454" s="92">
        <v>5</v>
      </c>
      <c r="I454" s="19">
        <v>1</v>
      </c>
      <c r="J454" s="19">
        <v>2015</v>
      </c>
      <c r="K454" s="27">
        <f t="shared" si="17"/>
        <v>42009</v>
      </c>
      <c r="L454" s="29">
        <v>0.47500000000000003</v>
      </c>
      <c r="M454" s="29">
        <v>0.5</v>
      </c>
      <c r="N454" s="26">
        <f t="shared" si="15"/>
        <v>2.4999999999999967E-2</v>
      </c>
      <c r="O454" s="19"/>
    </row>
    <row r="455" spans="1:15" ht="15.75" customHeight="1">
      <c r="A455" s="19">
        <v>14</v>
      </c>
      <c r="B455" s="34"/>
      <c r="C455" s="24" t="str">
        <f>VLOOKUP($E455,'[1]DS HSSV 2013-14'!$B$2:$I$5181,2,0)</f>
        <v>Nguyễn Đức</v>
      </c>
      <c r="D455" s="23" t="str">
        <f>VLOOKUP($E455,'[1]DS HSSV 2013-14'!$B$2:$I$5181,3,0)</f>
        <v>Trọng</v>
      </c>
      <c r="E455" s="19" t="s">
        <v>689</v>
      </c>
      <c r="F455" s="28" t="str">
        <f>VLOOKUP($E455,'[1]DS HSSV 2013-14'!$B$2:$I$5181,5,0)</f>
        <v>12CĐ-NL1</v>
      </c>
      <c r="G455" s="81">
        <v>5</v>
      </c>
      <c r="H455" s="92">
        <v>5</v>
      </c>
      <c r="I455" s="81">
        <v>1</v>
      </c>
      <c r="J455" s="81">
        <v>2015</v>
      </c>
      <c r="K455" s="27">
        <f t="shared" si="17"/>
        <v>42009</v>
      </c>
      <c r="L455" s="29">
        <v>0.47916666666666669</v>
      </c>
      <c r="M455" s="29">
        <v>0.51388888888888895</v>
      </c>
      <c r="N455" s="26">
        <f t="shared" si="15"/>
        <v>3.4722222222222265E-2</v>
      </c>
      <c r="O455" s="19"/>
    </row>
    <row r="456" spans="1:15" ht="15.75" customHeight="1">
      <c r="A456" s="19">
        <v>15</v>
      </c>
      <c r="B456" s="34"/>
      <c r="C456" s="24" t="str">
        <f>VLOOKUP($E456,'[1]DS HSSV 2013-14'!$B$2:$I$5181,2,0)</f>
        <v>Phạm Tấn</v>
      </c>
      <c r="D456" s="23" t="str">
        <f>VLOOKUP($E456,'[1]DS HSSV 2013-14'!$B$2:$I$5181,3,0)</f>
        <v>Phát</v>
      </c>
      <c r="E456" s="93" t="s">
        <v>82</v>
      </c>
      <c r="F456" s="28" t="str">
        <f>VLOOKUP($E456,'[1]DS HSSV 2013-14'!$B$2:$I$5181,5,0)</f>
        <v>14TC-CKT</v>
      </c>
      <c r="G456" s="81">
        <v>2</v>
      </c>
      <c r="H456" s="92">
        <v>5</v>
      </c>
      <c r="I456" s="19">
        <v>1</v>
      </c>
      <c r="J456" s="19">
        <v>2015</v>
      </c>
      <c r="K456" s="27">
        <f t="shared" si="17"/>
        <v>42009</v>
      </c>
      <c r="L456" s="29">
        <v>0.45833333333333331</v>
      </c>
      <c r="M456" s="29">
        <v>0.50347222222222221</v>
      </c>
      <c r="N456" s="26">
        <f t="shared" si="15"/>
        <v>4.5138888888888895E-2</v>
      </c>
      <c r="O456" s="19"/>
    </row>
    <row r="457" spans="1:15" ht="15.75" customHeight="1">
      <c r="A457" s="19">
        <v>16</v>
      </c>
      <c r="B457" s="34"/>
      <c r="C457" s="24" t="str">
        <f>VLOOKUP($E457,'[1]DS HSSV 2013-14'!$B$2:$I$5181,2,0)</f>
        <v>Trần Văn</v>
      </c>
      <c r="D457" s="23" t="str">
        <f>VLOOKUP($E457,'[1]DS HSSV 2013-14'!$B$2:$I$5181,3,0)</f>
        <v>Kiệt</v>
      </c>
      <c r="E457" s="19" t="s">
        <v>698</v>
      </c>
      <c r="F457" s="28" t="str">
        <f>VLOOKUP($E457,'[1]DS HSSV 2013-14'!$B$2:$I$5181,5,0)</f>
        <v>13CĐ-ĐT1</v>
      </c>
      <c r="G457" s="81">
        <v>3</v>
      </c>
      <c r="H457" s="92">
        <v>5</v>
      </c>
      <c r="I457" s="19">
        <v>1</v>
      </c>
      <c r="J457" s="19">
        <v>2015</v>
      </c>
      <c r="K457" s="27">
        <f t="shared" si="17"/>
        <v>42009</v>
      </c>
      <c r="L457" s="29">
        <v>0.52083333333333337</v>
      </c>
      <c r="M457" s="29">
        <v>0.62152777777777779</v>
      </c>
      <c r="N457" s="26">
        <f t="shared" si="15"/>
        <v>0.10069444444444442</v>
      </c>
      <c r="O457" s="19"/>
    </row>
    <row r="458" spans="1:15" ht="15.75" customHeight="1">
      <c r="A458" s="19">
        <v>17</v>
      </c>
      <c r="B458" s="34"/>
      <c r="C458" s="24" t="str">
        <f>VLOOKUP($E458,'[1]DS HSSV 2013-14'!$B$2:$I$5181,2,0)</f>
        <v>Nguyễn Phạm Hoàng</v>
      </c>
      <c r="D458" s="23" t="str">
        <f>VLOOKUP($E458,'[1]DS HSSV 2013-14'!$B$2:$I$5181,3,0)</f>
        <v>Quân</v>
      </c>
      <c r="E458" s="84" t="s">
        <v>649</v>
      </c>
      <c r="F458" s="89" t="str">
        <f>VLOOKUP($E458,'[1]DS HSSV 2013-14'!$B$2:$I$5181,5,0)</f>
        <v>14TC-CKP</v>
      </c>
      <c r="G458" s="81">
        <v>14</v>
      </c>
      <c r="H458" s="92">
        <v>5</v>
      </c>
      <c r="I458" s="19">
        <v>1</v>
      </c>
      <c r="J458" s="19">
        <v>2015</v>
      </c>
      <c r="K458" s="27">
        <f t="shared" si="17"/>
        <v>42009</v>
      </c>
      <c r="L458" s="29">
        <v>0.66666666666666663</v>
      </c>
      <c r="M458" s="29">
        <v>0.69444444444444453</v>
      </c>
      <c r="N458" s="26">
        <f t="shared" si="15"/>
        <v>2.7777777777777901E-2</v>
      </c>
      <c r="O458" s="19"/>
    </row>
    <row r="459" spans="1:15" ht="15.75" customHeight="1">
      <c r="A459" s="19">
        <v>18</v>
      </c>
      <c r="B459" s="34"/>
      <c r="C459" s="24" t="str">
        <f>VLOOKUP($E459,'[1]DS HSSV 2013-14'!$B$2:$I$5181,2,0)</f>
        <v xml:space="preserve">Nguyễn Trọng  </v>
      </c>
      <c r="D459" s="23" t="str">
        <f>VLOOKUP($E459,'[1]DS HSSV 2013-14'!$B$2:$I$5181,3,0)</f>
        <v>Khoa</v>
      </c>
      <c r="E459" s="80" t="s">
        <v>66</v>
      </c>
      <c r="F459" s="89" t="str">
        <f>VLOOKUP($E459,'[1]DS HSSV 2013-14'!$B$2:$I$5181,5,0)</f>
        <v>14CĐ-Ô4</v>
      </c>
      <c r="G459" s="10">
        <v>17</v>
      </c>
      <c r="H459" s="81">
        <v>6</v>
      </c>
      <c r="I459" s="91">
        <v>1</v>
      </c>
      <c r="J459" s="19">
        <v>2015</v>
      </c>
      <c r="K459" s="27">
        <f t="shared" si="17"/>
        <v>42010</v>
      </c>
      <c r="L459" s="29">
        <v>0.375</v>
      </c>
      <c r="M459" s="29">
        <v>0.4465277777777778</v>
      </c>
      <c r="N459" s="26">
        <f t="shared" ref="N459:N522" si="18">M459-L459</f>
        <v>7.1527777777777801E-2</v>
      </c>
      <c r="O459" s="19"/>
    </row>
    <row r="460" spans="1:15" ht="15.75" customHeight="1">
      <c r="A460" s="19">
        <v>19</v>
      </c>
      <c r="B460" s="34"/>
      <c r="C460" s="24" t="e">
        <f>VLOOKUP($E460,'[1]DS HSSV 2013-14'!$B$2:$I$5181,2,0)</f>
        <v>#N/A</v>
      </c>
      <c r="D460" s="23" t="e">
        <f>VLOOKUP($E460,'[1]DS HSSV 2013-14'!$B$2:$I$5181,3,0)</f>
        <v>#N/A</v>
      </c>
      <c r="E460" s="80" t="s">
        <v>561</v>
      </c>
      <c r="F460" s="89" t="e">
        <f>VLOOKUP($E460,'[1]DS HSSV 2013-14'!$B$2:$I$5181,5,0)</f>
        <v>#N/A</v>
      </c>
      <c r="G460" s="81">
        <v>16</v>
      </c>
      <c r="H460" s="81">
        <v>6</v>
      </c>
      <c r="I460" s="91">
        <v>1</v>
      </c>
      <c r="J460" s="19">
        <v>2015</v>
      </c>
      <c r="K460" s="27">
        <f t="shared" si="17"/>
        <v>42010</v>
      </c>
      <c r="L460" s="29">
        <v>0.3888888888888889</v>
      </c>
      <c r="M460" s="29">
        <v>0.40069444444444446</v>
      </c>
      <c r="N460" s="26">
        <f t="shared" si="18"/>
        <v>1.1805555555555569E-2</v>
      </c>
      <c r="O460" s="19"/>
    </row>
    <row r="461" spans="1:15" ht="15.75" customHeight="1">
      <c r="A461" s="19">
        <v>20</v>
      </c>
      <c r="B461" s="34"/>
      <c r="C461" s="24" t="str">
        <f>VLOOKUP($E461,'[1]DS HSSV 2013-14'!$B$2:$I$5181,2,0)</f>
        <v>Diệp Thái</v>
      </c>
      <c r="D461" s="23" t="str">
        <f>VLOOKUP($E461,'[1]DS HSSV 2013-14'!$B$2:$I$5181,3,0)</f>
        <v>Thanh</v>
      </c>
      <c r="E461" s="80" t="s">
        <v>107</v>
      </c>
      <c r="F461" s="89" t="str">
        <f>VLOOKUP($E461,'[1]DS HSSV 2013-14'!$B$2:$I$5181,5,0)</f>
        <v>14CĐ-TP1</v>
      </c>
      <c r="G461" s="81">
        <v>13</v>
      </c>
      <c r="H461" s="81">
        <v>6</v>
      </c>
      <c r="I461" s="91">
        <v>1</v>
      </c>
      <c r="J461" s="19">
        <v>2015</v>
      </c>
      <c r="K461" s="27">
        <f t="shared" si="17"/>
        <v>42010</v>
      </c>
      <c r="L461" s="29">
        <v>0.39583333333333331</v>
      </c>
      <c r="M461" s="29">
        <v>0.43055555555555558</v>
      </c>
      <c r="N461" s="26">
        <f t="shared" si="18"/>
        <v>3.4722222222222265E-2</v>
      </c>
      <c r="O461" s="19"/>
    </row>
    <row r="462" spans="1:15" ht="15.75" customHeight="1">
      <c r="A462" s="19">
        <v>21</v>
      </c>
      <c r="B462" s="34"/>
      <c r="C462" s="24" t="str">
        <f>VLOOKUP($E462,'[1]DS HSSV 2013-14'!$B$2:$I$5181,2,0)</f>
        <v>Trần Huy</v>
      </c>
      <c r="D462" s="23" t="str">
        <f>VLOOKUP($E462,'[1]DS HSSV 2013-14'!$B$2:$I$5181,3,0)</f>
        <v>Bảo</v>
      </c>
      <c r="E462" s="80" t="s">
        <v>108</v>
      </c>
      <c r="F462" s="89" t="str">
        <f>VLOOKUP($E462,'[1]DS HSSV 2013-14'!$B$2:$I$5181,5,0)</f>
        <v>14CĐ-TP1</v>
      </c>
      <c r="G462" s="81">
        <v>12</v>
      </c>
      <c r="H462" s="81">
        <v>6</v>
      </c>
      <c r="I462" s="91">
        <v>1</v>
      </c>
      <c r="J462" s="19">
        <v>2015</v>
      </c>
      <c r="K462" s="27">
        <f t="shared" si="17"/>
        <v>42010</v>
      </c>
      <c r="L462" s="29">
        <v>0.39583333333333331</v>
      </c>
      <c r="M462" s="29">
        <v>0.43055555555555558</v>
      </c>
      <c r="N462" s="26">
        <f t="shared" si="18"/>
        <v>3.4722222222222265E-2</v>
      </c>
      <c r="O462" s="19"/>
    </row>
    <row r="463" spans="1:15" ht="15.75" customHeight="1">
      <c r="A463" s="19">
        <v>22</v>
      </c>
      <c r="B463" s="34"/>
      <c r="C463" s="24" t="str">
        <f>VLOOKUP($E463,'[1]DS HSSV 2013-14'!$B$2:$I$5181,2,0)</f>
        <v>Võ Văn</v>
      </c>
      <c r="D463" s="23" t="str">
        <f>VLOOKUP($E463,'[1]DS HSSV 2013-14'!$B$2:$I$5181,3,0)</f>
        <v>Nghĩa</v>
      </c>
      <c r="E463" s="80" t="s">
        <v>105</v>
      </c>
      <c r="F463" s="89" t="str">
        <f>VLOOKUP($E463,'[1]DS HSSV 2013-14'!$B$2:$I$5181,5,0)</f>
        <v>14CĐ-TP1</v>
      </c>
      <c r="G463" s="81">
        <v>14</v>
      </c>
      <c r="H463" s="81">
        <v>6</v>
      </c>
      <c r="I463" s="91">
        <v>1</v>
      </c>
      <c r="J463" s="19">
        <v>2015</v>
      </c>
      <c r="K463" s="27">
        <f t="shared" si="17"/>
        <v>42010</v>
      </c>
      <c r="L463" s="29">
        <v>0.39583333333333331</v>
      </c>
      <c r="M463" s="29">
        <v>0.43055555555555558</v>
      </c>
      <c r="N463" s="26">
        <f t="shared" si="18"/>
        <v>3.4722222222222265E-2</v>
      </c>
      <c r="O463" s="19"/>
    </row>
    <row r="464" spans="1:15" ht="31.5" customHeight="1">
      <c r="A464" s="19">
        <v>23</v>
      </c>
      <c r="B464" s="34"/>
      <c r="C464" s="24" t="str">
        <f>VLOOKUP($E464,'[1]DS HSSV 2013-14'!$B$2:$I$5181,2,0)</f>
        <v>Nguyễn Văn</v>
      </c>
      <c r="D464" s="23" t="str">
        <f>VLOOKUP($E464,'[1]DS HSSV 2013-14'!$B$2:$I$5181,3,0)</f>
        <v>Phúc</v>
      </c>
      <c r="E464" s="48" t="s">
        <v>278</v>
      </c>
      <c r="F464" s="89" t="str">
        <f>VLOOKUP($E464,'[1]DS HSSV 2013-14'!$B$2:$I$5181,5,0)</f>
        <v>13CĐ-NL1</v>
      </c>
      <c r="G464" s="81">
        <v>15</v>
      </c>
      <c r="H464" s="81">
        <v>6</v>
      </c>
      <c r="I464" s="91">
        <v>1</v>
      </c>
      <c r="J464" s="19">
        <v>2015</v>
      </c>
      <c r="K464" s="27">
        <f t="shared" si="17"/>
        <v>42010</v>
      </c>
      <c r="L464" s="29">
        <v>0.41666666666666669</v>
      </c>
      <c r="M464" s="29">
        <v>0.48958333333333331</v>
      </c>
      <c r="N464" s="26">
        <f t="shared" si="18"/>
        <v>7.291666666666663E-2</v>
      </c>
      <c r="O464" s="19"/>
    </row>
    <row r="465" spans="1:15" ht="15.75" customHeight="1">
      <c r="A465" s="19">
        <v>24</v>
      </c>
      <c r="B465" s="34"/>
      <c r="C465" s="24" t="str">
        <f>VLOOKUP($E465,'[1]DS HSSV 2013-14'!$B$2:$I$5181,2,0)</f>
        <v>Trần Nhựt</v>
      </c>
      <c r="D465" s="23" t="str">
        <f>VLOOKUP($E465,'[1]DS HSSV 2013-14'!$B$2:$I$5181,3,0)</f>
        <v>Trường</v>
      </c>
      <c r="E465" s="48" t="s">
        <v>700</v>
      </c>
      <c r="F465" s="89" t="str">
        <f>VLOOKUP($E465,'[1]DS HSSV 2013-14'!$B$2:$I$5181,5,0)</f>
        <v>13CĐ-ĐT1</v>
      </c>
      <c r="G465" s="81">
        <v>6</v>
      </c>
      <c r="H465" s="81">
        <v>6</v>
      </c>
      <c r="I465" s="91">
        <v>1</v>
      </c>
      <c r="J465" s="19">
        <v>2015</v>
      </c>
      <c r="K465" s="27">
        <f t="shared" si="17"/>
        <v>42010</v>
      </c>
      <c r="L465" s="29">
        <v>0.4236111111111111</v>
      </c>
      <c r="M465" s="29">
        <v>0.45833333333333331</v>
      </c>
      <c r="N465" s="26">
        <f t="shared" si="18"/>
        <v>3.472222222222221E-2</v>
      </c>
      <c r="O465" s="19"/>
    </row>
    <row r="466" spans="1:15" ht="15.75" customHeight="1">
      <c r="A466" s="19">
        <v>25</v>
      </c>
      <c r="B466" s="34"/>
      <c r="C466" s="24" t="e">
        <f>VLOOKUP($E466,'[1]DS HSSV 2013-14'!$B$2:$I$5181,2,0)</f>
        <v>#N/A</v>
      </c>
      <c r="D466" s="23" t="e">
        <f>VLOOKUP($E466,'[1]DS HSSV 2013-14'!$B$2:$I$5181,3,0)</f>
        <v>#N/A</v>
      </c>
      <c r="E466" s="84" t="s">
        <v>656</v>
      </c>
      <c r="F466" s="89" t="e">
        <f>VLOOKUP($E466,'[1]DS HSSV 2013-14'!$B$2:$I$5181,5,0)</f>
        <v>#N/A</v>
      </c>
      <c r="G466" s="81">
        <v>2</v>
      </c>
      <c r="H466" s="81">
        <v>6</v>
      </c>
      <c r="I466" s="91">
        <v>1</v>
      </c>
      <c r="J466" s="19">
        <v>2015</v>
      </c>
      <c r="K466" s="27">
        <f t="shared" si="17"/>
        <v>42010</v>
      </c>
      <c r="L466" s="29">
        <v>0.4236111111111111</v>
      </c>
      <c r="M466" s="29">
        <v>0.52777777777777779</v>
      </c>
      <c r="N466" s="26">
        <f t="shared" si="18"/>
        <v>0.10416666666666669</v>
      </c>
      <c r="O466" s="19"/>
    </row>
    <row r="467" spans="1:15" ht="15.75" customHeight="1">
      <c r="A467" s="19">
        <v>26</v>
      </c>
      <c r="B467" s="34"/>
      <c r="C467" s="24" t="str">
        <f>VLOOKUP($E467,'[1]DS HSSV 2013-14'!$B$2:$I$5181,2,0)</f>
        <v>Phan Thị</v>
      </c>
      <c r="D467" s="23" t="str">
        <f>VLOOKUP($E467,'[1]DS HSSV 2013-14'!$B$2:$I$5181,3,0)</f>
        <v>Hết</v>
      </c>
      <c r="E467" s="48" t="s">
        <v>104</v>
      </c>
      <c r="F467" s="89" t="str">
        <f>VLOOKUP($E467,'[1]DS HSSV 2013-14'!$B$2:$I$5181,5,0)</f>
        <v>13CĐ-NL1</v>
      </c>
      <c r="G467" s="81">
        <v>14</v>
      </c>
      <c r="H467" s="81">
        <v>6</v>
      </c>
      <c r="I467" s="91">
        <v>1</v>
      </c>
      <c r="J467" s="19">
        <v>2015</v>
      </c>
      <c r="K467" s="27">
        <f t="shared" si="17"/>
        <v>42010</v>
      </c>
      <c r="L467" s="29">
        <v>0.4375</v>
      </c>
      <c r="M467" s="29">
        <v>0.48958333333333331</v>
      </c>
      <c r="N467" s="26">
        <f t="shared" si="18"/>
        <v>5.2083333333333315E-2</v>
      </c>
      <c r="O467" s="19"/>
    </row>
    <row r="468" spans="1:15" ht="15.75" customHeight="1">
      <c r="A468" s="19">
        <v>27</v>
      </c>
      <c r="B468" s="34"/>
      <c r="C468" s="24" t="str">
        <f>VLOOKUP($E468,'[1]DS HSSV 2013-14'!$B$2:$I$5181,2,0)</f>
        <v>Nguyễn Ngọc</v>
      </c>
      <c r="D468" s="23" t="str">
        <f>VLOOKUP($E468,'[1]DS HSSV 2013-14'!$B$2:$I$5181,3,0)</f>
        <v>Hoài</v>
      </c>
      <c r="E468" s="48" t="s">
        <v>684</v>
      </c>
      <c r="F468" s="89" t="str">
        <f>VLOOKUP($E468,'[1]DS HSSV 2013-14'!$B$2:$I$5181,5,0)</f>
        <v>13CĐ-Đ1</v>
      </c>
      <c r="G468" s="81">
        <v>13</v>
      </c>
      <c r="H468" s="81">
        <v>6</v>
      </c>
      <c r="I468" s="91">
        <v>1</v>
      </c>
      <c r="J468" s="19">
        <v>2015</v>
      </c>
      <c r="K468" s="27">
        <f t="shared" si="17"/>
        <v>42010</v>
      </c>
      <c r="L468" s="29">
        <v>0.4375</v>
      </c>
      <c r="M468" s="29">
        <v>0.45416666666666666</v>
      </c>
      <c r="N468" s="26">
        <f t="shared" si="18"/>
        <v>1.6666666666666663E-2</v>
      </c>
      <c r="O468" s="19"/>
    </row>
    <row r="469" spans="1:15" ht="15.75" customHeight="1">
      <c r="A469" s="19">
        <v>28</v>
      </c>
      <c r="B469" s="34"/>
      <c r="C469" s="24" t="str">
        <f>VLOOKUP($E469,'[1]DS HSSV 2013-14'!$B$2:$I$5181,2,0)</f>
        <v>Võ Thành</v>
      </c>
      <c r="D469" s="23" t="str">
        <f>VLOOKUP($E469,'[1]DS HSSV 2013-14'!$B$2:$I$5181,3,0)</f>
        <v>Bảo</v>
      </c>
      <c r="E469" s="48" t="s">
        <v>699</v>
      </c>
      <c r="F469" s="89" t="str">
        <f>VLOOKUP($E469,'[1]DS HSSV 2013-14'!$B$2:$I$5181,5,0)</f>
        <v>13CĐ-Đ1</v>
      </c>
      <c r="G469" s="81">
        <v>11</v>
      </c>
      <c r="H469" s="81">
        <v>6</v>
      </c>
      <c r="I469" s="91">
        <v>1</v>
      </c>
      <c r="J469" s="19">
        <v>2015</v>
      </c>
      <c r="K469" s="27">
        <f t="shared" si="17"/>
        <v>42010</v>
      </c>
      <c r="L469" s="29">
        <v>0.4375</v>
      </c>
      <c r="M469" s="29">
        <v>0.47222222222222227</v>
      </c>
      <c r="N469" s="26">
        <f t="shared" si="18"/>
        <v>3.4722222222222265E-2</v>
      </c>
      <c r="O469" s="19"/>
    </row>
    <row r="470" spans="1:15" ht="15.75" customHeight="1">
      <c r="A470" s="19">
        <v>29</v>
      </c>
      <c r="B470" s="34"/>
      <c r="C470" s="24" t="str">
        <f>VLOOKUP($E470,'[1]DS HSSV 2013-14'!$B$2:$I$5181,2,0)</f>
        <v>Trần Văn</v>
      </c>
      <c r="D470" s="23" t="str">
        <f>VLOOKUP($E470,'[1]DS HSSV 2013-14'!$B$2:$I$5181,3,0)</f>
        <v>Kiệt</v>
      </c>
      <c r="E470" s="48" t="s">
        <v>698</v>
      </c>
      <c r="F470" s="89" t="str">
        <f>VLOOKUP($E470,'[1]DS HSSV 2013-14'!$B$2:$I$5181,5,0)</f>
        <v>13CĐ-ĐT1</v>
      </c>
      <c r="G470" s="81">
        <v>12</v>
      </c>
      <c r="H470" s="81">
        <v>6</v>
      </c>
      <c r="I470" s="91">
        <v>1</v>
      </c>
      <c r="J470" s="19">
        <v>2015</v>
      </c>
      <c r="K470" s="27">
        <f t="shared" si="17"/>
        <v>42010</v>
      </c>
      <c r="L470" s="29">
        <v>0.44513888888888892</v>
      </c>
      <c r="M470" s="29">
        <v>0.49652777777777773</v>
      </c>
      <c r="N470" s="26">
        <f t="shared" si="18"/>
        <v>5.1388888888888817E-2</v>
      </c>
      <c r="O470" s="19"/>
    </row>
    <row r="471" spans="1:15" ht="15.75" customHeight="1">
      <c r="A471" s="19">
        <v>30</v>
      </c>
      <c r="B471" s="34"/>
      <c r="C471" s="24" t="str">
        <f>VLOOKUP($E471,'[1]DS HSSV 2013-14'!$B$2:$I$5181,2,0)</f>
        <v xml:space="preserve">Nguyễn Hoài  </v>
      </c>
      <c r="D471" s="23" t="str">
        <f>VLOOKUP($E471,'[1]DS HSSV 2013-14'!$B$2:$I$5181,3,0)</f>
        <v>Yên</v>
      </c>
      <c r="E471" s="80" t="s">
        <v>239</v>
      </c>
      <c r="F471" s="89" t="str">
        <f>VLOOKUP($E471,'[1]DS HSSV 2013-14'!$B$2:$I$5181,5,0)</f>
        <v>14CĐ-Ô4</v>
      </c>
      <c r="G471" s="81">
        <v>17</v>
      </c>
      <c r="H471" s="81">
        <v>6</v>
      </c>
      <c r="I471" s="91">
        <v>1</v>
      </c>
      <c r="J471" s="19">
        <v>2015</v>
      </c>
      <c r="K471" s="27">
        <f t="shared" si="17"/>
        <v>42010</v>
      </c>
      <c r="L471" s="29">
        <v>0.46527777777777773</v>
      </c>
      <c r="M471" s="29">
        <v>0.54513888888888895</v>
      </c>
      <c r="N471" s="26">
        <f t="shared" si="18"/>
        <v>7.9861111111111216E-2</v>
      </c>
      <c r="O471" s="19"/>
    </row>
    <row r="472" spans="1:15" ht="18.75" customHeight="1">
      <c r="A472" s="19">
        <v>31</v>
      </c>
      <c r="B472" s="34"/>
      <c r="C472" s="24" t="e">
        <f>VLOOKUP($E472,'[1]DS HSSV 2013-14'!$B$2:$I$5181,2,0)</f>
        <v>#N/A</v>
      </c>
      <c r="D472" s="23" t="e">
        <f>VLOOKUP($E472,'[1]DS HSSV 2013-14'!$B$2:$I$5181,3,0)</f>
        <v>#N/A</v>
      </c>
      <c r="E472" s="80" t="s">
        <v>460</v>
      </c>
      <c r="F472" s="89" t="e">
        <f>VLOOKUP($E472,'[1]DS HSSV 2013-14'!$B$2:$I$5181,5,0)</f>
        <v>#N/A</v>
      </c>
      <c r="G472" s="81">
        <v>16</v>
      </c>
      <c r="H472" s="81">
        <v>6</v>
      </c>
      <c r="I472" s="91">
        <v>1</v>
      </c>
      <c r="J472" s="19">
        <v>2015</v>
      </c>
      <c r="K472" s="27">
        <f t="shared" si="17"/>
        <v>42010</v>
      </c>
      <c r="L472" s="29">
        <v>0.46527777777777773</v>
      </c>
      <c r="M472" s="29">
        <v>0.49444444444444446</v>
      </c>
      <c r="N472" s="26">
        <f t="shared" si="18"/>
        <v>2.916666666666673E-2</v>
      </c>
      <c r="O472" s="19"/>
    </row>
    <row r="473" spans="1:15" ht="15.75" customHeight="1">
      <c r="A473" s="19">
        <v>32</v>
      </c>
      <c r="B473" s="34"/>
      <c r="C473" s="24" t="str">
        <f>VLOOKUP($E473,'[1]DS HSSV 2013-14'!$B$2:$I$5181,2,0)</f>
        <v xml:space="preserve">Trần Văn Phố </v>
      </c>
      <c r="D473" s="23" t="str">
        <f>VLOOKUP($E473,'[1]DS HSSV 2013-14'!$B$2:$I$5181,3,0)</f>
        <v>Văn</v>
      </c>
      <c r="E473" s="80" t="s">
        <v>697</v>
      </c>
      <c r="F473" s="89" t="str">
        <f>VLOOKUP($E473,'[1]DS HSSV 2013-14'!$B$2:$I$5181,5,0)</f>
        <v>14CĐ-Ô4</v>
      </c>
      <c r="G473" s="86"/>
      <c r="H473" s="81">
        <v>6</v>
      </c>
      <c r="I473" s="91">
        <v>1</v>
      </c>
      <c r="J473" s="19">
        <v>2015</v>
      </c>
      <c r="K473" s="27">
        <f t="shared" si="17"/>
        <v>42010</v>
      </c>
      <c r="L473" s="29">
        <v>0.46527777777777773</v>
      </c>
      <c r="M473" s="29">
        <v>0.54166666666666663</v>
      </c>
      <c r="N473" s="26">
        <f t="shared" si="18"/>
        <v>7.6388888888888895E-2</v>
      </c>
      <c r="O473" s="19"/>
    </row>
    <row r="474" spans="1:15" ht="15.75" customHeight="1">
      <c r="A474" s="19">
        <v>33</v>
      </c>
      <c r="B474" s="34"/>
      <c r="C474" s="24" t="str">
        <f>VLOOKUP($E474,'[1]DS HSSV 2013-14'!$B$2:$I$5181,2,0)</f>
        <v xml:space="preserve">Nguyễn Ngọc  </v>
      </c>
      <c r="D474" s="23" t="str">
        <f>VLOOKUP($E474,'[1]DS HSSV 2013-14'!$B$2:$I$5181,3,0)</f>
        <v>Hải</v>
      </c>
      <c r="E474" s="80" t="s">
        <v>499</v>
      </c>
      <c r="F474" s="89" t="str">
        <f>VLOOKUP($E474,'[1]DS HSSV 2013-14'!$B$2:$I$5181,5,0)</f>
        <v>14CĐ-Ô4</v>
      </c>
      <c r="G474" s="81">
        <v>18</v>
      </c>
      <c r="H474" s="81">
        <v>6</v>
      </c>
      <c r="I474" s="91">
        <v>1</v>
      </c>
      <c r="J474" s="19">
        <v>2015</v>
      </c>
      <c r="K474" s="27">
        <f t="shared" si="17"/>
        <v>42010</v>
      </c>
      <c r="L474" s="29">
        <v>0.46736111111111112</v>
      </c>
      <c r="M474" s="29">
        <v>0.52777777777777779</v>
      </c>
      <c r="N474" s="26">
        <f t="shared" si="18"/>
        <v>6.0416666666666674E-2</v>
      </c>
      <c r="O474" s="19"/>
    </row>
    <row r="475" spans="1:15" ht="15.75" customHeight="1">
      <c r="A475" s="19">
        <v>34</v>
      </c>
      <c r="B475" s="34"/>
      <c r="C475" s="24" t="str">
        <f>VLOOKUP($E475,'[1]DS HSSV 2013-14'!$B$2:$I$5181,2,0)</f>
        <v xml:space="preserve">Đàng Năng </v>
      </c>
      <c r="D475" s="23" t="str">
        <f>VLOOKUP($E475,'[1]DS HSSV 2013-14'!$B$2:$I$5181,3,0)</f>
        <v>Trọng</v>
      </c>
      <c r="E475" s="84" t="s">
        <v>522</v>
      </c>
      <c r="F475" s="89" t="str">
        <f>VLOOKUP($E475,'[1]DS HSSV 2013-14'!$B$2:$I$5181,5,0)</f>
        <v>14TC-CKP</v>
      </c>
      <c r="G475" s="81">
        <v>1</v>
      </c>
      <c r="H475" s="19">
        <v>6</v>
      </c>
      <c r="I475" s="19">
        <v>1</v>
      </c>
      <c r="J475" s="19">
        <v>2015</v>
      </c>
      <c r="K475" s="27">
        <f t="shared" si="17"/>
        <v>42010</v>
      </c>
      <c r="L475" s="29">
        <v>0.4861111111111111</v>
      </c>
      <c r="M475" s="29">
        <v>0.52777777777777779</v>
      </c>
      <c r="N475" s="26">
        <f t="shared" si="18"/>
        <v>4.1666666666666685E-2</v>
      </c>
      <c r="O475" s="19"/>
    </row>
    <row r="476" spans="1:15" ht="15.75" customHeight="1">
      <c r="A476" s="19">
        <v>35</v>
      </c>
      <c r="B476" s="34"/>
      <c r="C476" s="24" t="str">
        <f>VLOOKUP($E476,'[1]DS HSSV 2013-14'!$B$2:$I$5181,2,0)</f>
        <v xml:space="preserve">Đỗ Hoàng  </v>
      </c>
      <c r="D476" s="23" t="str">
        <f>VLOOKUP($E476,'[1]DS HSSV 2013-14'!$B$2:$I$5181,3,0)</f>
        <v>Nam</v>
      </c>
      <c r="E476" s="48" t="s">
        <v>433</v>
      </c>
      <c r="F476" s="89" t="str">
        <f>VLOOKUP($E476,'[1]DS HSSV 2013-14'!$B$2:$I$5181,5,0)</f>
        <v>12CĐ-NL1</v>
      </c>
      <c r="G476" s="81">
        <v>15</v>
      </c>
      <c r="H476" s="19">
        <v>6</v>
      </c>
      <c r="I476" s="19">
        <v>1</v>
      </c>
      <c r="J476" s="19">
        <v>2015</v>
      </c>
      <c r="K476" s="27">
        <f t="shared" si="17"/>
        <v>42010</v>
      </c>
      <c r="L476" s="29">
        <v>0.52777777777777779</v>
      </c>
      <c r="M476" s="29">
        <v>0.59722222222222221</v>
      </c>
      <c r="N476" s="26">
        <f t="shared" si="18"/>
        <v>6.944444444444442E-2</v>
      </c>
      <c r="O476" s="19"/>
    </row>
    <row r="477" spans="1:15" ht="18.75" customHeight="1">
      <c r="A477" s="19">
        <v>36</v>
      </c>
      <c r="B477" s="34"/>
      <c r="C477" s="24" t="str">
        <f>VLOOKUP($E477,'[1]DS HSSV 2013-14'!$B$2:$I$5181,2,0)</f>
        <v xml:space="preserve">Dương Thái  </v>
      </c>
      <c r="D477" s="23" t="str">
        <f>VLOOKUP($E477,'[1]DS HSSV 2013-14'!$B$2:$I$5181,3,0)</f>
        <v>Thịnh</v>
      </c>
      <c r="E477" s="80" t="s">
        <v>696</v>
      </c>
      <c r="F477" s="89" t="str">
        <f>VLOOKUP($E477,'[1]DS HSSV 2013-14'!$B$2:$I$5181,5,0)</f>
        <v>14CĐ-Ô4</v>
      </c>
      <c r="G477" s="81">
        <v>12</v>
      </c>
      <c r="H477" s="19">
        <v>6</v>
      </c>
      <c r="I477" s="19">
        <v>1</v>
      </c>
      <c r="J477" s="19">
        <v>2015</v>
      </c>
      <c r="K477" s="27">
        <f t="shared" si="17"/>
        <v>42010</v>
      </c>
      <c r="L477" s="29">
        <v>0.53472222222222221</v>
      </c>
      <c r="M477" s="29">
        <v>0.54861111111111105</v>
      </c>
      <c r="N477" s="26">
        <f t="shared" si="18"/>
        <v>1.388888888888884E-2</v>
      </c>
      <c r="O477" s="19"/>
    </row>
    <row r="478" spans="1:15" ht="15.75" customHeight="1">
      <c r="A478" s="19">
        <v>37</v>
      </c>
      <c r="B478" s="34"/>
      <c r="C478" s="24" t="str">
        <f>VLOOKUP($E478,'[1]DS HSSV 2013-14'!$B$2:$I$5181,2,0)</f>
        <v xml:space="preserve">Trình Hồng  </v>
      </c>
      <c r="D478" s="23" t="str">
        <f>VLOOKUP($E478,'[1]DS HSSV 2013-14'!$B$2:$I$5181,3,0)</f>
        <v>Phúc</v>
      </c>
      <c r="E478" s="48" t="s">
        <v>695</v>
      </c>
      <c r="F478" s="89" t="str">
        <f>VLOOKUP($E478,'[1]DS HSSV 2013-14'!$B$2:$I$5181,5,0)</f>
        <v>12CĐ-NL1</v>
      </c>
      <c r="G478" s="81"/>
      <c r="H478" s="19">
        <v>6</v>
      </c>
      <c r="I478" s="19">
        <v>1</v>
      </c>
      <c r="J478" s="19">
        <v>2015</v>
      </c>
      <c r="K478" s="27">
        <f t="shared" si="17"/>
        <v>42010</v>
      </c>
      <c r="L478" s="29">
        <v>0.5625</v>
      </c>
      <c r="M478" s="29">
        <v>0.60069444444444442</v>
      </c>
      <c r="N478" s="26">
        <f t="shared" si="18"/>
        <v>3.819444444444442E-2</v>
      </c>
      <c r="O478" s="19"/>
    </row>
    <row r="479" spans="1:15" ht="15.75" customHeight="1">
      <c r="A479" s="19">
        <v>38</v>
      </c>
      <c r="B479" s="34"/>
      <c r="C479" s="24" t="str">
        <f>VLOOKUP($E479,'[1]DS HSSV 2013-14'!$B$2:$I$5181,2,0)</f>
        <v xml:space="preserve">Nguyễn Minh  </v>
      </c>
      <c r="D479" s="23" t="str">
        <f>VLOOKUP($E479,'[1]DS HSSV 2013-14'!$B$2:$I$5181,3,0)</f>
        <v>Trung</v>
      </c>
      <c r="E479" s="48" t="s">
        <v>694</v>
      </c>
      <c r="F479" s="89" t="str">
        <f>VLOOKUP($E479,'[1]DS HSSV 2013-14'!$B$2:$I$5181,5,0)</f>
        <v>12CĐ-NL1</v>
      </c>
      <c r="G479" s="83">
        <v>17</v>
      </c>
      <c r="H479" s="19">
        <v>6</v>
      </c>
      <c r="I479" s="19">
        <v>1</v>
      </c>
      <c r="J479" s="19">
        <v>2015</v>
      </c>
      <c r="K479" s="27">
        <f t="shared" si="17"/>
        <v>42010</v>
      </c>
      <c r="L479" s="29">
        <v>0.58333333333333337</v>
      </c>
      <c r="M479" s="29">
        <v>0.60069444444444442</v>
      </c>
      <c r="N479" s="26">
        <f t="shared" si="18"/>
        <v>1.7361111111111049E-2</v>
      </c>
      <c r="O479" s="19"/>
    </row>
    <row r="480" spans="1:15" ht="31.5" customHeight="1">
      <c r="A480" s="19">
        <v>39</v>
      </c>
      <c r="B480" s="34"/>
      <c r="C480" s="24" t="e">
        <f>VLOOKUP($E480,'[1]DS HSSV 2013-14'!$B$2:$I$5181,2,0)</f>
        <v>#N/A</v>
      </c>
      <c r="D480" s="23" t="e">
        <f>VLOOKUP($E480,'[1]DS HSSV 2013-14'!$B$2:$I$5181,3,0)</f>
        <v>#N/A</v>
      </c>
      <c r="E480" s="80" t="s">
        <v>551</v>
      </c>
      <c r="F480" s="89" t="e">
        <f>VLOOKUP($E480,'[1]DS HSSV 2013-14'!$B$2:$I$5181,5,0)</f>
        <v>#N/A</v>
      </c>
      <c r="G480" s="81">
        <v>12</v>
      </c>
      <c r="H480" s="19">
        <v>6</v>
      </c>
      <c r="I480" s="19">
        <v>1</v>
      </c>
      <c r="J480" s="19">
        <v>2015</v>
      </c>
      <c r="K480" s="27">
        <f t="shared" si="17"/>
        <v>42010</v>
      </c>
      <c r="L480" s="29">
        <v>0.58333333333333337</v>
      </c>
      <c r="M480" s="29">
        <v>0.70833333333333337</v>
      </c>
      <c r="N480" s="26">
        <f t="shared" si="18"/>
        <v>0.125</v>
      </c>
      <c r="O480" s="19"/>
    </row>
    <row r="481" spans="1:15" ht="31.5" customHeight="1">
      <c r="A481" s="19">
        <v>40</v>
      </c>
      <c r="B481" s="34"/>
      <c r="C481" s="24" t="str">
        <f>VLOOKUP($E481,'[1]DS HSSV 2013-14'!$B$2:$I$5181,2,0)</f>
        <v xml:space="preserve">Đặng Thế  </v>
      </c>
      <c r="D481" s="23" t="str">
        <f>VLOOKUP($E481,'[1]DS HSSV 2013-14'!$B$2:$I$5181,3,0)</f>
        <v>Công</v>
      </c>
      <c r="E481" s="48" t="s">
        <v>498</v>
      </c>
      <c r="F481" s="89" t="str">
        <f>VLOOKUP($E481,'[1]DS HSSV 2013-14'!$B$2:$I$5181,5,0)</f>
        <v>12CĐ-NL2</v>
      </c>
      <c r="G481" s="81">
        <v>11</v>
      </c>
      <c r="H481" s="19">
        <v>6</v>
      </c>
      <c r="I481" s="19">
        <v>1</v>
      </c>
      <c r="J481" s="19">
        <v>2015</v>
      </c>
      <c r="K481" s="27">
        <f t="shared" si="17"/>
        <v>42010</v>
      </c>
      <c r="L481" s="29">
        <v>0.59375</v>
      </c>
      <c r="M481" s="29">
        <v>0.61458333333333337</v>
      </c>
      <c r="N481" s="26">
        <f t="shared" si="18"/>
        <v>2.083333333333337E-2</v>
      </c>
      <c r="O481" s="19"/>
    </row>
    <row r="482" spans="1:15" ht="15.75" customHeight="1">
      <c r="A482" s="19">
        <v>41</v>
      </c>
      <c r="B482" s="34"/>
      <c r="C482" s="24" t="str">
        <f>VLOOKUP($E482,'[1]DS HSSV 2013-14'!$B$2:$I$5181,2,0)</f>
        <v>Phan Ngọc Bảo</v>
      </c>
      <c r="D482" s="23" t="str">
        <f>VLOOKUP($E482,'[1]DS HSSV 2013-14'!$B$2:$I$5181,3,0)</f>
        <v>Long</v>
      </c>
      <c r="E482" s="48" t="s">
        <v>693</v>
      </c>
      <c r="F482" s="89" t="str">
        <f>VLOOKUP($E482,'[1]DS HSSV 2013-14'!$B$2:$I$5181,5,0)</f>
        <v>13CĐ-TP1</v>
      </c>
      <c r="G482" s="81">
        <v>18</v>
      </c>
      <c r="H482" s="19">
        <v>6</v>
      </c>
      <c r="I482" s="19">
        <v>1</v>
      </c>
      <c r="J482" s="19">
        <v>2015</v>
      </c>
      <c r="K482" s="27">
        <f t="shared" si="17"/>
        <v>42010</v>
      </c>
      <c r="L482" s="29">
        <v>0.625</v>
      </c>
      <c r="M482" s="29">
        <v>0.65625</v>
      </c>
      <c r="N482" s="26">
        <f t="shared" si="18"/>
        <v>3.125E-2</v>
      </c>
      <c r="O482" s="19"/>
    </row>
    <row r="483" spans="1:15" ht="31.5" customHeight="1">
      <c r="A483" s="19">
        <v>42</v>
      </c>
      <c r="B483" s="34"/>
      <c r="C483" s="24" t="str">
        <f>VLOOKUP($E483,'[1]DS HSSV 2013-14'!$B$2:$I$5181,2,0)</f>
        <v>Võ Minh</v>
      </c>
      <c r="D483" s="23" t="str">
        <f>VLOOKUP($E483,'[1]DS HSSV 2013-14'!$B$2:$I$5181,3,0)</f>
        <v>Hải</v>
      </c>
      <c r="E483" s="48" t="s">
        <v>692</v>
      </c>
      <c r="F483" s="89" t="str">
        <f>VLOOKUP($E483,'[1]DS HSSV 2013-14'!$B$2:$I$5181,5,0)</f>
        <v>13CĐ-TP1</v>
      </c>
      <c r="G483" s="81">
        <v>17</v>
      </c>
      <c r="H483" s="19">
        <v>6</v>
      </c>
      <c r="I483" s="19">
        <v>1</v>
      </c>
      <c r="J483" s="19">
        <v>2015</v>
      </c>
      <c r="K483" s="27">
        <f t="shared" si="17"/>
        <v>42010</v>
      </c>
      <c r="L483" s="29">
        <v>0.625</v>
      </c>
      <c r="M483" s="29">
        <v>0.63888888888888895</v>
      </c>
      <c r="N483" s="26">
        <f t="shared" si="18"/>
        <v>1.3888888888888951E-2</v>
      </c>
      <c r="O483" s="19"/>
    </row>
    <row r="484" spans="1:15" ht="15.75" customHeight="1">
      <c r="A484" s="19">
        <v>43</v>
      </c>
      <c r="B484" s="34"/>
      <c r="C484" s="24" t="str">
        <f>VLOOKUP($E484,'[1]DS HSSV 2013-14'!$B$2:$I$5181,2,0)</f>
        <v xml:space="preserve">Nguyễn Quốc  </v>
      </c>
      <c r="D484" s="23" t="str">
        <f>VLOOKUP($E484,'[1]DS HSSV 2013-14'!$B$2:$I$5181,3,0)</f>
        <v>Quy</v>
      </c>
      <c r="E484" s="80" t="s">
        <v>373</v>
      </c>
      <c r="F484" s="89" t="str">
        <f>VLOOKUP($E484,'[1]DS HSSV 2013-14'!$B$2:$I$5181,5,0)</f>
        <v>14CĐ-Ô2</v>
      </c>
      <c r="G484" s="81">
        <v>17</v>
      </c>
      <c r="H484" s="19">
        <v>7</v>
      </c>
      <c r="I484" s="19">
        <v>1</v>
      </c>
      <c r="J484" s="19">
        <v>2015</v>
      </c>
      <c r="K484" s="27">
        <f t="shared" si="17"/>
        <v>42011</v>
      </c>
      <c r="L484" s="29">
        <v>0.3263888888888889</v>
      </c>
      <c r="M484" s="29">
        <v>0.38541666666666669</v>
      </c>
      <c r="N484" s="26">
        <f t="shared" si="18"/>
        <v>5.902777777777779E-2</v>
      </c>
      <c r="O484" s="19"/>
    </row>
    <row r="485" spans="1:15" ht="15.75" customHeight="1">
      <c r="A485" s="19">
        <v>44</v>
      </c>
      <c r="B485" s="34"/>
      <c r="C485" s="24" t="str">
        <f>VLOOKUP($E485,'[1]DS HSSV 2013-14'!$B$2:$I$5181,2,0)</f>
        <v>Huỳnh</v>
      </c>
      <c r="D485" s="23" t="str">
        <f>VLOOKUP($E485,'[1]DS HSSV 2013-14'!$B$2:$I$5181,3,0)</f>
        <v>Đạt</v>
      </c>
      <c r="E485" s="48" t="s">
        <v>35</v>
      </c>
      <c r="F485" s="89" t="str">
        <f>VLOOKUP($E485,'[1]DS HSSV 2013-14'!$B$2:$I$5181,5,0)</f>
        <v>13TC-QTM</v>
      </c>
      <c r="G485" s="81">
        <v>18</v>
      </c>
      <c r="H485" s="19">
        <v>7</v>
      </c>
      <c r="I485" s="19">
        <v>1</v>
      </c>
      <c r="J485" s="19">
        <v>2015</v>
      </c>
      <c r="K485" s="27">
        <f t="shared" si="17"/>
        <v>42011</v>
      </c>
      <c r="L485" s="29">
        <v>0.3263888888888889</v>
      </c>
      <c r="M485" s="29">
        <v>0.41666666666666669</v>
      </c>
      <c r="N485" s="26">
        <f t="shared" si="18"/>
        <v>9.027777777777779E-2</v>
      </c>
      <c r="O485" s="19"/>
    </row>
    <row r="486" spans="1:15" ht="15.75" customHeight="1">
      <c r="A486" s="19">
        <v>45</v>
      </c>
      <c r="B486" s="34"/>
      <c r="C486" s="24" t="str">
        <f>VLOOKUP($E486,'[1]DS HSSV 2013-14'!$B$2:$I$5181,2,0)</f>
        <v>Võ Tống Hồng</v>
      </c>
      <c r="D486" s="23" t="str">
        <f>VLOOKUP($E486,'[1]DS HSSV 2013-14'!$B$2:$I$5181,3,0)</f>
        <v>Quang</v>
      </c>
      <c r="E486" s="48" t="s">
        <v>90</v>
      </c>
      <c r="F486" s="89" t="str">
        <f>VLOOKUP($E486,'[1]DS HSSV 2013-14'!$B$2:$I$5181,5,0)</f>
        <v>13CĐ-Đ4</v>
      </c>
      <c r="G486" s="81">
        <v>16</v>
      </c>
      <c r="H486" s="19">
        <v>7</v>
      </c>
      <c r="I486" s="19">
        <v>1</v>
      </c>
      <c r="J486" s="19">
        <v>2015</v>
      </c>
      <c r="K486" s="27">
        <f t="shared" si="17"/>
        <v>42011</v>
      </c>
      <c r="L486" s="29">
        <v>0.36249999999999999</v>
      </c>
      <c r="M486" s="29">
        <v>0.39930555555555558</v>
      </c>
      <c r="N486" s="26">
        <f t="shared" si="18"/>
        <v>3.6805555555555591E-2</v>
      </c>
      <c r="O486" s="19"/>
    </row>
    <row r="487" spans="1:15" ht="15.75" customHeight="1">
      <c r="A487" s="19">
        <v>46</v>
      </c>
      <c r="B487" s="34"/>
      <c r="C487" s="24" t="str">
        <f>VLOOKUP($E487,'[1]DS HSSV 2013-14'!$B$2:$I$5181,2,0)</f>
        <v>Trần Nguyễn Khánh</v>
      </c>
      <c r="D487" s="23" t="str">
        <f>VLOOKUP($E487,'[1]DS HSSV 2013-14'!$B$2:$I$5181,3,0)</f>
        <v>Thức</v>
      </c>
      <c r="E487" s="48" t="s">
        <v>503</v>
      </c>
      <c r="F487" s="89" t="str">
        <f>VLOOKUP($E487,'[1]DS HSSV 2013-14'!$B$2:$I$5181,5,0)</f>
        <v>13TC-Ô2</v>
      </c>
      <c r="G487" s="81">
        <v>16</v>
      </c>
      <c r="H487" s="19">
        <v>7</v>
      </c>
      <c r="I487" s="19">
        <v>1</v>
      </c>
      <c r="J487" s="19">
        <v>2015</v>
      </c>
      <c r="K487" s="27">
        <f t="shared" si="17"/>
        <v>42011</v>
      </c>
      <c r="L487" s="29">
        <v>0.3923611111111111</v>
      </c>
      <c r="M487" s="29">
        <v>0.51388888888888895</v>
      </c>
      <c r="N487" s="26">
        <f t="shared" si="18"/>
        <v>0.12152777777777785</v>
      </c>
      <c r="O487" s="19"/>
    </row>
    <row r="488" spans="1:15" ht="15.75" customHeight="1">
      <c r="A488" s="19">
        <v>47</v>
      </c>
      <c r="B488" s="34"/>
      <c r="C488" s="24" t="str">
        <f>VLOOKUP($E488,'[1]DS HSSV 2013-14'!$B$2:$I$5181,2,0)</f>
        <v>Võ Văn</v>
      </c>
      <c r="D488" s="23" t="str">
        <f>VLOOKUP($E488,'[1]DS HSSV 2013-14'!$B$2:$I$5181,3,0)</f>
        <v>Nghĩa</v>
      </c>
      <c r="E488" s="80" t="s">
        <v>105</v>
      </c>
      <c r="F488" s="89" t="str">
        <f>VLOOKUP($E488,'[1]DS HSSV 2013-14'!$B$2:$I$5181,5,0)</f>
        <v>14CĐ-TP1</v>
      </c>
      <c r="G488" s="81">
        <v>14</v>
      </c>
      <c r="H488" s="19">
        <v>7</v>
      </c>
      <c r="I488" s="19">
        <v>1</v>
      </c>
      <c r="J488" s="19">
        <v>2015</v>
      </c>
      <c r="K488" s="27">
        <f t="shared" si="17"/>
        <v>42011</v>
      </c>
      <c r="L488" s="29">
        <v>0.43402777777777773</v>
      </c>
      <c r="M488" s="29">
        <v>0.46180555555555558</v>
      </c>
      <c r="N488" s="26">
        <f t="shared" si="18"/>
        <v>2.7777777777777846E-2</v>
      </c>
      <c r="O488" s="19"/>
    </row>
    <row r="489" spans="1:15" ht="15.75" customHeight="1">
      <c r="A489" s="19">
        <v>48</v>
      </c>
      <c r="B489" s="34"/>
      <c r="C489" s="24" t="str">
        <f>VLOOKUP($E489,'[1]DS HSSV 2013-14'!$B$2:$I$5181,2,0)</f>
        <v>Diệp Thái</v>
      </c>
      <c r="D489" s="23" t="str">
        <f>VLOOKUP($E489,'[1]DS HSSV 2013-14'!$B$2:$I$5181,3,0)</f>
        <v>Thanh</v>
      </c>
      <c r="E489" s="80" t="s">
        <v>107</v>
      </c>
      <c r="F489" s="89" t="str">
        <f>VLOOKUP($E489,'[1]DS HSSV 2013-14'!$B$2:$I$5181,5,0)</f>
        <v>14CĐ-TP1</v>
      </c>
      <c r="G489" s="81">
        <v>13</v>
      </c>
      <c r="H489" s="19">
        <v>7</v>
      </c>
      <c r="I489" s="19">
        <v>1</v>
      </c>
      <c r="J489" s="19">
        <v>2015</v>
      </c>
      <c r="K489" s="27">
        <f t="shared" si="17"/>
        <v>42011</v>
      </c>
      <c r="L489" s="29">
        <v>0.4375</v>
      </c>
      <c r="M489" s="29">
        <v>0.46180555555555558</v>
      </c>
      <c r="N489" s="26">
        <f t="shared" si="18"/>
        <v>2.430555555555558E-2</v>
      </c>
      <c r="O489" s="19"/>
    </row>
    <row r="490" spans="1:15" ht="31.5" customHeight="1">
      <c r="A490" s="19">
        <v>49</v>
      </c>
      <c r="B490" s="34"/>
      <c r="C490" s="24" t="str">
        <f>VLOOKUP($E490,'[1]DS HSSV 2013-14'!$B$2:$I$5181,2,0)</f>
        <v>Trần Huy</v>
      </c>
      <c r="D490" s="23" t="str">
        <f>VLOOKUP($E490,'[1]DS HSSV 2013-14'!$B$2:$I$5181,3,0)</f>
        <v>Bảo</v>
      </c>
      <c r="E490" s="80" t="s">
        <v>108</v>
      </c>
      <c r="F490" s="89" t="str">
        <f>VLOOKUP($E490,'[1]DS HSSV 2013-14'!$B$2:$I$5181,5,0)</f>
        <v>14CĐ-TP1</v>
      </c>
      <c r="G490" s="81">
        <v>12</v>
      </c>
      <c r="H490" s="19">
        <v>7</v>
      </c>
      <c r="I490" s="19">
        <v>1</v>
      </c>
      <c r="J490" s="19">
        <v>2015</v>
      </c>
      <c r="K490" s="27">
        <f t="shared" si="17"/>
        <v>42011</v>
      </c>
      <c r="L490" s="29">
        <v>0.4375</v>
      </c>
      <c r="M490" s="29">
        <v>0.46180555555555558</v>
      </c>
      <c r="N490" s="26">
        <f t="shared" si="18"/>
        <v>2.430555555555558E-2</v>
      </c>
      <c r="O490" s="19"/>
    </row>
    <row r="491" spans="1:15" ht="18.75" customHeight="1">
      <c r="A491" s="19">
        <v>50</v>
      </c>
      <c r="B491" s="34"/>
      <c r="C491" s="24" t="e">
        <f>VLOOKUP($E491,'[1]DS HSSV 2013-14'!$B$2:$I$5181,2,0)</f>
        <v>#N/A</v>
      </c>
      <c r="D491" s="23" t="e">
        <f>VLOOKUP($E491,'[1]DS HSSV 2013-14'!$B$2:$I$5181,3,0)</f>
        <v>#N/A</v>
      </c>
      <c r="E491" s="84" t="s">
        <v>533</v>
      </c>
      <c r="F491" s="89" t="e">
        <f>VLOOKUP($E491,'[1]DS HSSV 2013-14'!$B$2:$I$5181,5,0)</f>
        <v>#N/A</v>
      </c>
      <c r="G491" s="81">
        <v>15</v>
      </c>
      <c r="H491" s="19">
        <v>7</v>
      </c>
      <c r="I491" s="19">
        <v>1</v>
      </c>
      <c r="J491" s="19">
        <v>2015</v>
      </c>
      <c r="K491" s="27">
        <f t="shared" si="17"/>
        <v>42011</v>
      </c>
      <c r="L491" s="29">
        <v>0.4548611111111111</v>
      </c>
      <c r="M491" s="29">
        <v>0.51388888888888895</v>
      </c>
      <c r="N491" s="26">
        <f t="shared" si="18"/>
        <v>5.9027777777777846E-2</v>
      </c>
      <c r="O491" s="19"/>
    </row>
    <row r="492" spans="1:15" ht="15.75" customHeight="1">
      <c r="A492" s="19">
        <v>51</v>
      </c>
      <c r="B492" s="34"/>
      <c r="C492" s="24" t="e">
        <f>VLOOKUP($E492,'[1]DS HSSV 2013-14'!$B$2:$I$5181,2,0)</f>
        <v>#N/A</v>
      </c>
      <c r="D492" s="23" t="e">
        <f>VLOOKUP($E492,'[1]DS HSSV 2013-14'!$B$2:$I$5181,3,0)</f>
        <v>#N/A</v>
      </c>
      <c r="E492" s="80" t="s">
        <v>450</v>
      </c>
      <c r="F492" s="89" t="e">
        <f>VLOOKUP($E492,'[1]DS HSSV 2013-14'!$B$2:$I$5181,5,0)</f>
        <v>#N/A</v>
      </c>
      <c r="G492" s="81">
        <v>12</v>
      </c>
      <c r="H492" s="19">
        <v>7</v>
      </c>
      <c r="I492" s="19">
        <v>1</v>
      </c>
      <c r="J492" s="19">
        <v>2015</v>
      </c>
      <c r="K492" s="27">
        <f t="shared" si="17"/>
        <v>42011</v>
      </c>
      <c r="L492" s="29">
        <v>0.47013888888888888</v>
      </c>
      <c r="M492" s="29">
        <v>0.55555555555555602</v>
      </c>
      <c r="N492" s="26">
        <f t="shared" si="18"/>
        <v>8.541666666666714E-2</v>
      </c>
      <c r="O492" s="19"/>
    </row>
    <row r="493" spans="1:15" ht="15.75" customHeight="1">
      <c r="A493" s="19">
        <v>52</v>
      </c>
      <c r="B493" s="34"/>
      <c r="C493" s="24" t="e">
        <f>VLOOKUP($E493,'[1]DS HSSV 2013-14'!$B$2:$I$5181,2,0)</f>
        <v>#N/A</v>
      </c>
      <c r="D493" s="23" t="e">
        <f>VLOOKUP($E493,'[1]DS HSSV 2013-14'!$B$2:$I$5181,3,0)</f>
        <v>#N/A</v>
      </c>
      <c r="E493" s="80" t="s">
        <v>539</v>
      </c>
      <c r="F493" s="89" t="e">
        <f>VLOOKUP($E493,'[1]DS HSSV 2013-14'!$B$2:$I$5181,5,0)</f>
        <v>#N/A</v>
      </c>
      <c r="G493" s="81">
        <v>3</v>
      </c>
      <c r="H493" s="19">
        <v>7</v>
      </c>
      <c r="I493" s="19">
        <v>1</v>
      </c>
      <c r="J493" s="19">
        <v>2015</v>
      </c>
      <c r="K493" s="27">
        <f t="shared" si="17"/>
        <v>42011</v>
      </c>
      <c r="L493" s="29">
        <v>0.47569444444444442</v>
      </c>
      <c r="M493" s="29">
        <v>0.52083333333333337</v>
      </c>
      <c r="N493" s="26">
        <f t="shared" si="18"/>
        <v>4.5138888888888951E-2</v>
      </c>
      <c r="O493" s="19"/>
    </row>
    <row r="494" spans="1:15" ht="15.75" customHeight="1">
      <c r="A494" s="19">
        <v>53</v>
      </c>
      <c r="B494" s="34"/>
      <c r="C494" s="24" t="str">
        <f>VLOOKUP($E494,'[1]DS HSSV 2013-14'!$B$2:$I$5181,2,0)</f>
        <v>Huỳnh Thị Tường</v>
      </c>
      <c r="D494" s="23" t="str">
        <f>VLOOKUP($E494,'[1]DS HSSV 2013-14'!$B$2:$I$5181,3,0)</f>
        <v>Nhi</v>
      </c>
      <c r="E494" s="80" t="s">
        <v>691</v>
      </c>
      <c r="F494" s="89" t="str">
        <f>VLOOKUP($E494,'[1]DS HSSV 2013-14'!$B$2:$I$5181,5,0)</f>
        <v>14CĐ-M1</v>
      </c>
      <c r="G494" s="83">
        <v>1</v>
      </c>
      <c r="H494" s="19">
        <v>7</v>
      </c>
      <c r="I494" s="19">
        <v>1</v>
      </c>
      <c r="J494" s="19">
        <v>2015</v>
      </c>
      <c r="K494" s="27">
        <f t="shared" si="17"/>
        <v>42011</v>
      </c>
      <c r="L494" s="29">
        <v>0.49305555555555558</v>
      </c>
      <c r="M494" s="29">
        <v>0.52083333333333337</v>
      </c>
      <c r="N494" s="26">
        <f t="shared" si="18"/>
        <v>2.777777777777779E-2</v>
      </c>
      <c r="O494" s="19"/>
    </row>
    <row r="495" spans="1:15" ht="15.75" customHeight="1">
      <c r="A495" s="19">
        <v>54</v>
      </c>
      <c r="B495" s="34"/>
      <c r="C495" s="24" t="str">
        <f>VLOOKUP($E495,'[1]DS HSSV 2013-14'!$B$2:$I$5181,2,0)</f>
        <v>Trần Thị Ý</v>
      </c>
      <c r="D495" s="23" t="str">
        <f>VLOOKUP($E495,'[1]DS HSSV 2013-14'!$B$2:$I$5181,3,0)</f>
        <v>Nhi</v>
      </c>
      <c r="E495" s="80" t="s">
        <v>655</v>
      </c>
      <c r="F495" s="89" t="str">
        <f>VLOOKUP($E495,'[1]DS HSSV 2013-14'!$B$2:$I$5181,5,0)</f>
        <v>14CĐ-M1</v>
      </c>
      <c r="G495" s="81">
        <v>2</v>
      </c>
      <c r="H495" s="19">
        <v>7</v>
      </c>
      <c r="I495" s="19">
        <v>1</v>
      </c>
      <c r="J495" s="19">
        <v>2015</v>
      </c>
      <c r="K495" s="27">
        <f t="shared" si="17"/>
        <v>42011</v>
      </c>
      <c r="L495" s="29">
        <v>0.49305555555555558</v>
      </c>
      <c r="M495" s="29">
        <v>0.52083333333333337</v>
      </c>
      <c r="N495" s="26">
        <f t="shared" si="18"/>
        <v>2.777777777777779E-2</v>
      </c>
      <c r="O495" s="19"/>
    </row>
    <row r="496" spans="1:15" ht="18.75" customHeight="1">
      <c r="A496" s="19">
        <v>55</v>
      </c>
      <c r="B496" s="34"/>
      <c r="C496" s="24" t="str">
        <f>VLOOKUP($E496,'[1]DS HSSV 2013-14'!$B$2:$I$5181,2,0)</f>
        <v>Trần Tuấn</v>
      </c>
      <c r="D496" s="23" t="str">
        <f>VLOOKUP($E496,'[1]DS HSSV 2013-14'!$B$2:$I$5181,3,0)</f>
        <v>Viên</v>
      </c>
      <c r="E496" s="90" t="s">
        <v>405</v>
      </c>
      <c r="F496" s="89" t="str">
        <f>VLOOKUP($E496,'[1]DS HSSV 2013-14'!$B$2:$I$5181,5,0)</f>
        <v>13CĐ-Đ4</v>
      </c>
      <c r="G496" s="81">
        <v>15</v>
      </c>
      <c r="H496" s="19">
        <v>7</v>
      </c>
      <c r="I496" s="19">
        <v>1</v>
      </c>
      <c r="J496" s="19">
        <v>2015</v>
      </c>
      <c r="K496" s="27">
        <f t="shared" si="17"/>
        <v>42011</v>
      </c>
      <c r="L496" s="29">
        <v>0.52083333333333337</v>
      </c>
      <c r="M496" s="29">
        <v>0.52083333333333337</v>
      </c>
      <c r="N496" s="26">
        <f t="shared" si="18"/>
        <v>0</v>
      </c>
      <c r="O496" s="19"/>
    </row>
    <row r="497" spans="1:15" ht="15.75" customHeight="1">
      <c r="A497" s="19">
        <v>56</v>
      </c>
      <c r="B497" s="34"/>
      <c r="C497" s="24" t="s">
        <v>33</v>
      </c>
      <c r="D497" s="23" t="s">
        <v>32</v>
      </c>
      <c r="E497" s="48"/>
      <c r="F497" s="89" t="s">
        <v>31</v>
      </c>
      <c r="G497" s="81">
        <v>11</v>
      </c>
      <c r="H497" s="19">
        <v>7</v>
      </c>
      <c r="I497" s="19">
        <v>1</v>
      </c>
      <c r="J497" s="19">
        <v>2015</v>
      </c>
      <c r="K497" s="27">
        <f t="shared" si="17"/>
        <v>42011</v>
      </c>
      <c r="L497" s="29">
        <v>0.65625</v>
      </c>
      <c r="M497" s="29">
        <v>0.66319444444444442</v>
      </c>
      <c r="N497" s="26">
        <f t="shared" si="18"/>
        <v>6.9444444444444198E-3</v>
      </c>
      <c r="O497" s="19"/>
    </row>
    <row r="498" spans="1:15" ht="15.75" customHeight="1">
      <c r="A498" s="19">
        <v>57</v>
      </c>
      <c r="B498" s="34"/>
      <c r="C498" s="24" t="str">
        <f>VLOOKUP($E498,'[1]DS HSSV 2013-14'!$B$2:$I$5181,2,0)</f>
        <v>Lê Văn</v>
      </c>
      <c r="D498" s="23" t="str">
        <f>VLOOKUP($E498,'[1]DS HSSV 2013-14'!$B$2:$I$5181,3,0)</f>
        <v>Phước</v>
      </c>
      <c r="E498" s="48" t="s">
        <v>341</v>
      </c>
      <c r="F498" s="89" t="str">
        <f>VLOOKUP($E498,'[1]DS HSSV 2013-14'!$B$2:$I$5181,5,0)</f>
        <v>12CĐ-ĐT2</v>
      </c>
      <c r="G498" s="81">
        <v>11</v>
      </c>
      <c r="H498" s="19">
        <v>8</v>
      </c>
      <c r="I498" s="19">
        <v>1</v>
      </c>
      <c r="J498" s="19">
        <v>2015</v>
      </c>
      <c r="K498" s="27">
        <f t="shared" si="17"/>
        <v>42012</v>
      </c>
      <c r="L498" s="29">
        <v>0.31944444444444448</v>
      </c>
      <c r="M498" s="29">
        <v>0.5</v>
      </c>
      <c r="N498" s="26">
        <f t="shared" si="18"/>
        <v>0.18055555555555552</v>
      </c>
      <c r="O498" s="19"/>
    </row>
    <row r="499" spans="1:15" ht="20.25" customHeight="1">
      <c r="A499" s="19">
        <v>58</v>
      </c>
      <c r="B499" s="34"/>
      <c r="C499" s="24" t="str">
        <f>VLOOKUP($E499,'[1]DS HSSV 2013-14'!$B$2:$I$5181,2,0)</f>
        <v>Nguyễn Huỳnh Mạnh</v>
      </c>
      <c r="D499" s="23" t="str">
        <f>VLOOKUP($E499,'[1]DS HSSV 2013-14'!$B$2:$I$5181,3,0)</f>
        <v>Quốc</v>
      </c>
      <c r="E499" s="48" t="s">
        <v>690</v>
      </c>
      <c r="F499" s="89" t="str">
        <f>VLOOKUP($E499,'[1]DS HSSV 2013-14'!$B$2:$I$5181,5,0)</f>
        <v>12CĐ-TP1</v>
      </c>
      <c r="G499" s="81">
        <v>17</v>
      </c>
      <c r="H499" s="19">
        <v>8</v>
      </c>
      <c r="I499" s="19">
        <v>1</v>
      </c>
      <c r="J499" s="19">
        <v>2015</v>
      </c>
      <c r="K499" s="27">
        <f t="shared" si="17"/>
        <v>42012</v>
      </c>
      <c r="L499" s="29">
        <v>0.43402777777777773</v>
      </c>
      <c r="M499" s="29">
        <v>0.48680555555555555</v>
      </c>
      <c r="N499" s="26">
        <f t="shared" si="18"/>
        <v>5.2777777777777812E-2</v>
      </c>
      <c r="O499" s="19"/>
    </row>
    <row r="500" spans="1:15" ht="21" customHeight="1">
      <c r="A500" s="19">
        <v>59</v>
      </c>
      <c r="B500" s="34"/>
      <c r="C500" s="24" t="str">
        <f>VLOOKUP($E500,'[1]DS HSSV 2013-14'!$B$2:$I$5181,2,0)</f>
        <v>Nguyễn Đức</v>
      </c>
      <c r="D500" s="23" t="str">
        <f>VLOOKUP($E500,'[1]DS HSSV 2013-14'!$B$2:$I$5181,3,0)</f>
        <v>Trọng</v>
      </c>
      <c r="E500" s="84" t="s">
        <v>689</v>
      </c>
      <c r="F500" s="89" t="str">
        <f>VLOOKUP($E500,'[1]DS HSSV 2013-14'!$B$2:$I$5181,5,0)</f>
        <v>12CĐ-NL1</v>
      </c>
      <c r="G500" s="81">
        <v>3</v>
      </c>
      <c r="H500" s="19">
        <v>8</v>
      </c>
      <c r="I500" s="19">
        <v>1</v>
      </c>
      <c r="J500" s="19">
        <v>2015</v>
      </c>
      <c r="K500" s="27">
        <f t="shared" si="17"/>
        <v>42012</v>
      </c>
      <c r="L500" s="29">
        <v>0.39097222222222222</v>
      </c>
      <c r="M500" s="29">
        <v>0.4375</v>
      </c>
      <c r="N500" s="26">
        <f t="shared" si="18"/>
        <v>4.6527777777777779E-2</v>
      </c>
      <c r="O500" s="19"/>
    </row>
    <row r="501" spans="1:15" ht="15.75" customHeight="1">
      <c r="A501" s="19">
        <v>60</v>
      </c>
      <c r="B501" s="34"/>
      <c r="C501" s="24" t="str">
        <f>VLOOKUP($E501,'[1]DS HSSV 2013-14'!$B$2:$I$5181,2,0)</f>
        <v xml:space="preserve">Nguyễn Minh </v>
      </c>
      <c r="D501" s="23" t="str">
        <f>VLOOKUP($E501,'[1]DS HSSV 2013-14'!$B$2:$I$5181,3,0)</f>
        <v>Luân</v>
      </c>
      <c r="E501" s="80" t="s">
        <v>461</v>
      </c>
      <c r="F501" s="28" t="str">
        <f>VLOOKUP($E501,'[1]DS HSSV 2013-14'!$B$2:$I$5181,5,0)</f>
        <v>14TC-QTM</v>
      </c>
      <c r="G501" s="81">
        <v>6</v>
      </c>
      <c r="H501" s="19">
        <v>8</v>
      </c>
      <c r="I501" s="19">
        <v>1</v>
      </c>
      <c r="J501" s="19">
        <v>2015</v>
      </c>
      <c r="K501" s="27">
        <f t="shared" si="17"/>
        <v>42012</v>
      </c>
      <c r="L501" s="29">
        <v>0.3888888888888889</v>
      </c>
      <c r="M501" s="29">
        <v>0.40972222222222227</v>
      </c>
      <c r="N501" s="26">
        <f t="shared" si="18"/>
        <v>2.083333333333337E-2</v>
      </c>
      <c r="O501" s="19"/>
    </row>
    <row r="502" spans="1:15" ht="15.75" customHeight="1">
      <c r="A502" s="19">
        <v>61</v>
      </c>
      <c r="B502" s="34"/>
      <c r="C502" s="24" t="e">
        <f>VLOOKUP($E502,'[1]DS HSSV 2013-14'!$B$2:$I$5181,2,0)</f>
        <v>#N/A</v>
      </c>
      <c r="D502" s="23" t="e">
        <f>VLOOKUP($E502,'[1]DS HSSV 2013-14'!$B$2:$I$5181,3,0)</f>
        <v>#N/A</v>
      </c>
      <c r="E502" s="80" t="s">
        <v>460</v>
      </c>
      <c r="F502" s="28" t="e">
        <f>VLOOKUP($E502,'[1]DS HSSV 2013-14'!$B$2:$I$5181,5,0)</f>
        <v>#N/A</v>
      </c>
      <c r="G502" s="87">
        <v>2</v>
      </c>
      <c r="H502" s="19">
        <v>8</v>
      </c>
      <c r="I502" s="19">
        <v>1</v>
      </c>
      <c r="J502" s="19">
        <v>2015</v>
      </c>
      <c r="K502" s="27">
        <f t="shared" si="17"/>
        <v>42012</v>
      </c>
      <c r="L502" s="29">
        <v>0.43402777777777773</v>
      </c>
      <c r="M502" s="29">
        <v>0.49305555555555558</v>
      </c>
      <c r="N502" s="26">
        <f t="shared" si="18"/>
        <v>5.9027777777777846E-2</v>
      </c>
      <c r="O502" s="19"/>
    </row>
    <row r="503" spans="1:15" ht="15.75" customHeight="1">
      <c r="A503" s="19">
        <v>62</v>
      </c>
      <c r="B503" s="34"/>
      <c r="C503" s="24" t="str">
        <f>VLOOKUP($E503,'[1]DS HSSV 2013-14'!$B$2:$I$5181,2,0)</f>
        <v>Đặng Minh</v>
      </c>
      <c r="D503" s="23" t="str">
        <f>VLOOKUP($E503,'[1]DS HSSV 2013-14'!$B$2:$I$5181,3,0)</f>
        <v>Quang</v>
      </c>
      <c r="E503" s="48" t="s">
        <v>688</v>
      </c>
      <c r="F503" s="28" t="str">
        <f>VLOOKUP($E503,'[1]DS HSSV 2013-14'!$B$2:$I$5181,5,0)</f>
        <v>12CĐ-TP1</v>
      </c>
      <c r="G503" s="87">
        <v>16</v>
      </c>
      <c r="H503" s="19">
        <v>8</v>
      </c>
      <c r="I503" s="19">
        <v>1</v>
      </c>
      <c r="J503" s="19">
        <v>2015</v>
      </c>
      <c r="K503" s="27">
        <f t="shared" si="17"/>
        <v>42012</v>
      </c>
      <c r="L503" s="29">
        <v>0.46180555555555558</v>
      </c>
      <c r="M503" s="29">
        <v>0.52083333333333337</v>
      </c>
      <c r="N503" s="26">
        <f t="shared" si="18"/>
        <v>5.902777777777779E-2</v>
      </c>
      <c r="O503" s="19"/>
    </row>
    <row r="504" spans="1:15" ht="15.75" customHeight="1">
      <c r="A504" s="19">
        <v>63</v>
      </c>
      <c r="B504" s="34"/>
      <c r="C504" s="24" t="str">
        <f>VLOOKUP($E504,'[1]DS HSSV 2013-14'!$B$2:$I$5181,2,0)</f>
        <v>Trần Hoàng</v>
      </c>
      <c r="D504" s="23" t="str">
        <f>VLOOKUP($E504,'[1]DS HSSV 2013-14'!$B$2:$I$5181,3,0)</f>
        <v>Phú</v>
      </c>
      <c r="E504" s="88" t="s">
        <v>687</v>
      </c>
      <c r="F504" s="28" t="str">
        <f>VLOOKUP($E504,'[1]DS HSSV 2013-14'!$B$2:$I$5181,5,0)</f>
        <v>12CĐ-TP1</v>
      </c>
      <c r="G504" s="81">
        <v>5</v>
      </c>
      <c r="H504" s="19">
        <v>8</v>
      </c>
      <c r="I504" s="19">
        <v>1</v>
      </c>
      <c r="J504" s="19">
        <v>2015</v>
      </c>
      <c r="K504" s="27">
        <f t="shared" si="17"/>
        <v>42012</v>
      </c>
      <c r="L504" s="29">
        <v>0.4770833333333333</v>
      </c>
      <c r="M504" s="29">
        <v>0.5</v>
      </c>
      <c r="N504" s="26">
        <f t="shared" si="18"/>
        <v>2.2916666666666696E-2</v>
      </c>
      <c r="O504" s="19"/>
    </row>
    <row r="505" spans="1:15" ht="15.75" customHeight="1">
      <c r="A505" s="19">
        <v>64</v>
      </c>
      <c r="B505" s="34"/>
      <c r="C505" s="24" t="s">
        <v>354</v>
      </c>
      <c r="D505" s="23" t="s">
        <v>60</v>
      </c>
      <c r="E505" s="48" t="s">
        <v>488</v>
      </c>
      <c r="F505" s="28" t="s">
        <v>59</v>
      </c>
      <c r="G505" s="87">
        <v>17</v>
      </c>
      <c r="H505" s="19">
        <v>8</v>
      </c>
      <c r="I505" s="19">
        <v>1</v>
      </c>
      <c r="J505" s="19">
        <v>2015</v>
      </c>
      <c r="K505" s="27">
        <f t="shared" si="17"/>
        <v>42012</v>
      </c>
      <c r="L505" s="29">
        <v>0.44930555555555557</v>
      </c>
      <c r="M505" s="29">
        <v>0.51874999999999993</v>
      </c>
      <c r="N505" s="26">
        <f t="shared" si="18"/>
        <v>6.9444444444444364E-2</v>
      </c>
      <c r="O505" s="19"/>
    </row>
    <row r="506" spans="1:15" ht="15.75" customHeight="1">
      <c r="A506" s="19">
        <v>65</v>
      </c>
      <c r="B506" s="34"/>
      <c r="C506" s="24" t="e">
        <f>VLOOKUP($E506,'[1]DS HSSV 2013-14'!$B$2:$I$5181,2,0)</f>
        <v>#N/A</v>
      </c>
      <c r="D506" s="23" t="e">
        <f>VLOOKUP($E506,'[1]DS HSSV 2013-14'!$B$2:$I$5181,3,0)</f>
        <v>#N/A</v>
      </c>
      <c r="E506" s="80" t="s">
        <v>551</v>
      </c>
      <c r="F506" s="28" t="e">
        <f>VLOOKUP($E506,'[1]DS HSSV 2013-14'!$B$2:$I$5181,5,0)</f>
        <v>#N/A</v>
      </c>
      <c r="G506" s="81">
        <v>12</v>
      </c>
      <c r="H506" s="19">
        <v>8</v>
      </c>
      <c r="I506" s="19">
        <v>1</v>
      </c>
      <c r="J506" s="19">
        <v>2015</v>
      </c>
      <c r="K506" s="27">
        <f t="shared" si="17"/>
        <v>42012</v>
      </c>
      <c r="L506" s="29">
        <v>0.44791666666666669</v>
      </c>
      <c r="M506" s="29">
        <v>0.52083333333333337</v>
      </c>
      <c r="N506" s="26">
        <f t="shared" si="18"/>
        <v>7.2916666666666685E-2</v>
      </c>
      <c r="O506" s="19"/>
    </row>
    <row r="507" spans="1:15" ht="25.5" customHeight="1">
      <c r="A507" s="19">
        <v>66</v>
      </c>
      <c r="B507" s="34"/>
      <c r="C507" s="24" t="str">
        <f>VLOOKUP($E507,'[1]DS HSSV 2013-14'!$B$2:$I$5181,2,0)</f>
        <v>Nguyễn Viết</v>
      </c>
      <c r="D507" s="23" t="str">
        <f>VLOOKUP($E507,'[1]DS HSSV 2013-14'!$B$2:$I$5181,3,0)</f>
        <v>Thắng</v>
      </c>
      <c r="E507" s="80" t="s">
        <v>297</v>
      </c>
      <c r="F507" s="28" t="str">
        <f>VLOOKUP($E507,'[1]DS HSSV 2013-14'!$B$2:$I$5181,5,0)</f>
        <v>14CĐ-ĐT1</v>
      </c>
      <c r="G507" s="81">
        <v>1</v>
      </c>
      <c r="H507" s="19">
        <v>8</v>
      </c>
      <c r="I507" s="19">
        <v>1</v>
      </c>
      <c r="J507" s="19">
        <v>2015</v>
      </c>
      <c r="K507" s="27">
        <f t="shared" si="17"/>
        <v>42012</v>
      </c>
      <c r="L507" s="29">
        <v>0.4826388888888889</v>
      </c>
      <c r="M507" s="29">
        <v>0.50694444444444442</v>
      </c>
      <c r="N507" s="26">
        <f t="shared" si="18"/>
        <v>2.4305555555555525E-2</v>
      </c>
      <c r="O507" s="19"/>
    </row>
    <row r="508" spans="1:15" ht="15.75" customHeight="1">
      <c r="A508" s="19">
        <v>67</v>
      </c>
      <c r="B508" s="34"/>
      <c r="C508" s="24" t="s">
        <v>33</v>
      </c>
      <c r="D508" s="23" t="s">
        <v>32</v>
      </c>
      <c r="E508" s="48"/>
      <c r="F508" s="28" t="s">
        <v>31</v>
      </c>
      <c r="G508" s="81">
        <v>14</v>
      </c>
      <c r="H508" s="19">
        <v>8</v>
      </c>
      <c r="I508" s="19">
        <v>1</v>
      </c>
      <c r="J508" s="19">
        <v>2015</v>
      </c>
      <c r="K508" s="27">
        <f t="shared" si="17"/>
        <v>42012</v>
      </c>
      <c r="L508" s="29">
        <v>0.50486111111111109</v>
      </c>
      <c r="M508" s="29">
        <v>0.52083333333333337</v>
      </c>
      <c r="N508" s="26">
        <f t="shared" si="18"/>
        <v>1.5972222222222276E-2</v>
      </c>
      <c r="O508" s="19"/>
    </row>
    <row r="509" spans="1:15" ht="15.75" customHeight="1">
      <c r="A509" s="19">
        <v>68</v>
      </c>
      <c r="B509" s="34"/>
      <c r="C509" s="24" t="s">
        <v>686</v>
      </c>
      <c r="D509" s="23" t="s">
        <v>495</v>
      </c>
      <c r="E509" s="48"/>
      <c r="F509" s="28" t="s">
        <v>302</v>
      </c>
      <c r="G509" s="83">
        <v>16</v>
      </c>
      <c r="H509" s="19">
        <v>8</v>
      </c>
      <c r="I509" s="19">
        <v>1</v>
      </c>
      <c r="J509" s="19">
        <v>2015</v>
      </c>
      <c r="K509" s="27">
        <f t="shared" si="17"/>
        <v>42012</v>
      </c>
      <c r="L509" s="29">
        <v>0.52083333333333337</v>
      </c>
      <c r="M509" s="29">
        <v>0.54861111111111105</v>
      </c>
      <c r="N509" s="26">
        <f t="shared" si="18"/>
        <v>2.7777777777777679E-2</v>
      </c>
      <c r="O509" s="19"/>
    </row>
    <row r="510" spans="1:15" ht="15.75" customHeight="1">
      <c r="A510" s="19">
        <v>69</v>
      </c>
      <c r="B510" s="34"/>
      <c r="C510" s="24" t="e">
        <f>VLOOKUP($E510,'[1]DS HSSV 2013-14'!$B$2:$I$5181,2,0)</f>
        <v>#N/A</v>
      </c>
      <c r="D510" s="23" t="e">
        <f>VLOOKUP($E510,'[1]DS HSSV 2013-14'!$B$2:$I$5181,3,0)</f>
        <v>#N/A</v>
      </c>
      <c r="E510" s="80" t="s">
        <v>561</v>
      </c>
      <c r="F510" s="28" t="e">
        <f>VLOOKUP($E510,'[1]DS HSSV 2013-14'!$B$2:$I$5181,5,0)</f>
        <v>#N/A</v>
      </c>
      <c r="G510" s="83">
        <v>18</v>
      </c>
      <c r="H510" s="19">
        <v>8</v>
      </c>
      <c r="I510" s="19">
        <v>1</v>
      </c>
      <c r="J510" s="19">
        <v>2015</v>
      </c>
      <c r="K510" s="27">
        <f t="shared" si="17"/>
        <v>42012</v>
      </c>
      <c r="L510" s="29">
        <v>0.54861111111111105</v>
      </c>
      <c r="M510" s="29">
        <v>0.65972222222222221</v>
      </c>
      <c r="N510" s="26">
        <f t="shared" si="18"/>
        <v>0.11111111111111116</v>
      </c>
      <c r="O510" s="19"/>
    </row>
    <row r="511" spans="1:15" ht="15.75" customHeight="1">
      <c r="A511" s="19">
        <v>70</v>
      </c>
      <c r="B511" s="34"/>
      <c r="C511" s="24" t="e">
        <f>VLOOKUP($E511,'[1]DS HSSV 2013-14'!$B$2:$I$5181,2,0)</f>
        <v>#N/A</v>
      </c>
      <c r="D511" s="23" t="e">
        <f>VLOOKUP($E511,'[1]DS HSSV 2013-14'!$B$2:$I$5181,3,0)</f>
        <v>#N/A</v>
      </c>
      <c r="E511" s="80" t="s">
        <v>650</v>
      </c>
      <c r="F511" s="28" t="e">
        <f>VLOOKUP($E511,'[1]DS HSSV 2013-14'!$B$2:$I$5181,5,0)</f>
        <v>#N/A</v>
      </c>
      <c r="G511" s="83">
        <v>16</v>
      </c>
      <c r="H511" s="19">
        <v>8</v>
      </c>
      <c r="I511" s="19">
        <v>1</v>
      </c>
      <c r="J511" s="19">
        <v>2015</v>
      </c>
      <c r="K511" s="27">
        <f t="shared" si="17"/>
        <v>42012</v>
      </c>
      <c r="L511" s="29">
        <v>0.55138888888888882</v>
      </c>
      <c r="M511" s="29">
        <v>0.65972222222222221</v>
      </c>
      <c r="N511" s="26">
        <f t="shared" si="18"/>
        <v>0.10833333333333339</v>
      </c>
      <c r="O511" s="19"/>
    </row>
    <row r="512" spans="1:15" ht="15.75" customHeight="1">
      <c r="A512" s="19">
        <v>71</v>
      </c>
      <c r="B512" s="34"/>
      <c r="C512" s="24" t="str">
        <f>VLOOKUP($E512,'[1]DS HSSV 2013-14'!$B$2:$I$5181,2,0)</f>
        <v>Lê Văn</v>
      </c>
      <c r="D512" s="23" t="str">
        <f>VLOOKUP($E512,'[1]DS HSSV 2013-14'!$B$2:$I$5181,3,0)</f>
        <v>Phước</v>
      </c>
      <c r="E512" s="48" t="s">
        <v>341</v>
      </c>
      <c r="F512" s="28" t="str">
        <f>VLOOKUP($E512,'[1]DS HSSV 2013-14'!$B$2:$I$5181,5,0)</f>
        <v>12CĐ-ĐT2</v>
      </c>
      <c r="G512" s="83">
        <v>12</v>
      </c>
      <c r="H512" s="19">
        <v>8</v>
      </c>
      <c r="I512" s="19">
        <v>1</v>
      </c>
      <c r="J512" s="19">
        <v>2015</v>
      </c>
      <c r="K512" s="27">
        <f t="shared" si="17"/>
        <v>42012</v>
      </c>
      <c r="L512" s="29">
        <v>0.60416666666666663</v>
      </c>
      <c r="M512" s="29">
        <v>0.66666666666666663</v>
      </c>
      <c r="N512" s="26">
        <f t="shared" si="18"/>
        <v>6.25E-2</v>
      </c>
      <c r="O512" s="19"/>
    </row>
    <row r="513" spans="1:15" ht="15.75" customHeight="1">
      <c r="A513" s="19">
        <v>72</v>
      </c>
      <c r="B513" s="34"/>
      <c r="C513" s="24" t="e">
        <f>VLOOKUP($E513,'[1]DS HSSV 2013-14'!$B$2:$I$5181,2,0)</f>
        <v>#N/A</v>
      </c>
      <c r="D513" s="23" t="e">
        <f>VLOOKUP($E513,'[1]DS HSSV 2013-14'!$B$2:$I$5181,3,0)</f>
        <v>#N/A</v>
      </c>
      <c r="E513" s="80" t="s">
        <v>551</v>
      </c>
      <c r="F513" s="28" t="e">
        <f>VLOOKUP($E513,'[1]DS HSSV 2013-14'!$B$2:$I$5181,5,0)</f>
        <v>#N/A</v>
      </c>
      <c r="G513" s="83">
        <v>14</v>
      </c>
      <c r="H513" s="19">
        <v>8</v>
      </c>
      <c r="I513" s="19">
        <v>1</v>
      </c>
      <c r="J513" s="19">
        <v>2015</v>
      </c>
      <c r="K513" s="27">
        <f t="shared" si="17"/>
        <v>42012</v>
      </c>
      <c r="L513" s="29">
        <v>0.61458333333333337</v>
      </c>
      <c r="M513" s="29">
        <v>0.66666666666666663</v>
      </c>
      <c r="N513" s="26">
        <f t="shared" si="18"/>
        <v>5.2083333333333259E-2</v>
      </c>
      <c r="O513" s="19"/>
    </row>
    <row r="514" spans="1:15" ht="47.25" customHeight="1">
      <c r="A514" s="19">
        <v>73</v>
      </c>
      <c r="B514" s="34"/>
      <c r="C514" s="24" t="s">
        <v>33</v>
      </c>
      <c r="D514" s="23" t="s">
        <v>32</v>
      </c>
      <c r="E514" s="48"/>
      <c r="F514" s="28" t="s">
        <v>31</v>
      </c>
      <c r="G514" s="83">
        <v>13</v>
      </c>
      <c r="H514" s="19">
        <v>8</v>
      </c>
      <c r="I514" s="19">
        <v>1</v>
      </c>
      <c r="J514" s="19">
        <v>2015</v>
      </c>
      <c r="K514" s="27">
        <f t="shared" si="17"/>
        <v>42012</v>
      </c>
      <c r="L514" s="29">
        <v>0.65625</v>
      </c>
      <c r="M514" s="29">
        <v>0.66666666666666663</v>
      </c>
      <c r="N514" s="26">
        <f t="shared" si="18"/>
        <v>1.041666666666663E-2</v>
      </c>
      <c r="O514" s="19"/>
    </row>
    <row r="515" spans="1:15" ht="15.75" customHeight="1">
      <c r="A515" s="19">
        <v>74</v>
      </c>
      <c r="B515" s="34"/>
      <c r="C515" s="24" t="str">
        <f>VLOOKUP($E515,'[1]DS HSSV 2013-14'!$B$2:$I$5181,2,0)</f>
        <v>Nguyễn Phạm Hoàng</v>
      </c>
      <c r="D515" s="23" t="str">
        <f>VLOOKUP($E515,'[1]DS HSSV 2013-14'!$B$2:$I$5181,3,0)</f>
        <v>Quân</v>
      </c>
      <c r="E515" s="84" t="s">
        <v>649</v>
      </c>
      <c r="F515" s="28" t="str">
        <f>VLOOKUP($E515,'[1]DS HSSV 2013-14'!$B$2:$I$5181,5,0)</f>
        <v>14TC-CKP</v>
      </c>
      <c r="G515" s="83"/>
      <c r="H515" s="19">
        <v>8</v>
      </c>
      <c r="I515" s="19">
        <v>1</v>
      </c>
      <c r="J515" s="19">
        <v>2015</v>
      </c>
      <c r="K515" s="27">
        <f t="shared" ref="K515:K578" si="19">DATE(J515,I515,H515)</f>
        <v>42012</v>
      </c>
      <c r="L515" s="29">
        <v>0.66666666666666663</v>
      </c>
      <c r="M515" s="29">
        <v>0.69097222222222221</v>
      </c>
      <c r="N515" s="26">
        <f t="shared" si="18"/>
        <v>2.430555555555558E-2</v>
      </c>
      <c r="O515" s="19"/>
    </row>
    <row r="516" spans="1:15" ht="15.75" customHeight="1">
      <c r="A516" s="19">
        <v>75</v>
      </c>
      <c r="B516" s="34"/>
      <c r="C516" s="24" t="str">
        <f>VLOOKUP($E516,'[1]DS HSSV 2013-14'!$B$2:$I$5181,2,0)</f>
        <v xml:space="preserve">Hoàng Tiến  </v>
      </c>
      <c r="D516" s="23" t="str">
        <f>VLOOKUP($E516,'[1]DS HSSV 2013-14'!$B$2:$I$5181,3,0)</f>
        <v>Kỳ</v>
      </c>
      <c r="E516" s="48" t="s">
        <v>429</v>
      </c>
      <c r="F516" s="28" t="str">
        <f>VLOOKUP($E516,'[1]DS HSSV 2013-14'!$B$2:$I$5181,5,0)</f>
        <v>12CĐ-NL2</v>
      </c>
      <c r="G516" s="81">
        <v>13</v>
      </c>
      <c r="H516" s="19">
        <v>9</v>
      </c>
      <c r="I516" s="19">
        <v>1</v>
      </c>
      <c r="J516" s="19">
        <v>2015</v>
      </c>
      <c r="K516" s="27">
        <f t="shared" si="19"/>
        <v>42013</v>
      </c>
      <c r="L516" s="29">
        <v>0.33333333333333331</v>
      </c>
      <c r="M516" s="29">
        <v>0.375</v>
      </c>
      <c r="N516" s="26">
        <f t="shared" si="18"/>
        <v>4.1666666666666685E-2</v>
      </c>
      <c r="O516" s="19"/>
    </row>
    <row r="517" spans="1:15" ht="15.75" customHeight="1">
      <c r="A517" s="19">
        <v>76</v>
      </c>
      <c r="B517" s="34"/>
      <c r="C517" s="24" t="str">
        <f>VLOOKUP($E517,'[1]DS HSSV 2013-14'!$B$2:$I$5181,2,0)</f>
        <v xml:space="preserve">Nguyễn Văn  </v>
      </c>
      <c r="D517" s="23" t="str">
        <f>VLOOKUP($E517,'[1]DS HSSV 2013-14'!$B$2:$I$5181,3,0)</f>
        <v>Minh</v>
      </c>
      <c r="E517" s="48" t="s">
        <v>430</v>
      </c>
      <c r="F517" s="28" t="str">
        <f>VLOOKUP($E517,'[1]DS HSSV 2013-14'!$B$2:$I$5181,5,0)</f>
        <v>12CĐ-NL2</v>
      </c>
      <c r="G517" s="83">
        <v>14</v>
      </c>
      <c r="H517" s="19">
        <v>9</v>
      </c>
      <c r="I517" s="19">
        <v>1</v>
      </c>
      <c r="J517" s="19">
        <v>2015</v>
      </c>
      <c r="K517" s="27">
        <f t="shared" si="19"/>
        <v>42013</v>
      </c>
      <c r="L517" s="29">
        <v>0.33333333333333331</v>
      </c>
      <c r="M517" s="29">
        <v>0.375</v>
      </c>
      <c r="N517" s="26">
        <f t="shared" si="18"/>
        <v>4.1666666666666685E-2</v>
      </c>
      <c r="O517" s="19"/>
    </row>
    <row r="518" spans="1:15" ht="15.75" customHeight="1">
      <c r="A518" s="19">
        <v>77</v>
      </c>
      <c r="B518" s="34"/>
      <c r="C518" s="24" t="str">
        <f>VLOOKUP($E518,'[1]DS HSSV 2013-14'!$B$2:$I$5181,2,0)</f>
        <v xml:space="preserve">Nguyễn Ngọc  </v>
      </c>
      <c r="D518" s="23" t="str">
        <f>VLOOKUP($E518,'[1]DS HSSV 2013-14'!$B$2:$I$5181,3,0)</f>
        <v>Nguyên</v>
      </c>
      <c r="E518" s="84" t="s">
        <v>685</v>
      </c>
      <c r="F518" s="28" t="str">
        <f>VLOOKUP($E518,'[1]DS HSSV 2013-14'!$B$2:$I$5181,5,0)</f>
        <v>12CĐ-Đ3</v>
      </c>
      <c r="G518" s="83">
        <v>2</v>
      </c>
      <c r="H518" s="19">
        <v>9</v>
      </c>
      <c r="I518" s="19">
        <v>1</v>
      </c>
      <c r="J518" s="19">
        <v>2015</v>
      </c>
      <c r="K518" s="27">
        <f t="shared" si="19"/>
        <v>42013</v>
      </c>
      <c r="L518" s="29">
        <v>0.33333333333333331</v>
      </c>
      <c r="M518" s="29">
        <v>0.34375</v>
      </c>
      <c r="N518" s="26">
        <f t="shared" si="18"/>
        <v>1.0416666666666685E-2</v>
      </c>
      <c r="O518" s="19"/>
    </row>
    <row r="519" spans="1:15" ht="15.75" customHeight="1">
      <c r="A519" s="19">
        <v>78</v>
      </c>
      <c r="B519" s="34"/>
      <c r="C519" s="24" t="str">
        <f>VLOOKUP($E519,'[1]DS HSSV 2013-14'!$B$2:$I$5181,2,0)</f>
        <v>Trần Đình</v>
      </c>
      <c r="D519" s="23" t="str">
        <f>VLOOKUP($E519,'[1]DS HSSV 2013-14'!$B$2:$I$5181,3,0)</f>
        <v>Ất</v>
      </c>
      <c r="E519" s="48" t="s">
        <v>544</v>
      </c>
      <c r="F519" s="28" t="str">
        <f>VLOOKUP($E519,'[1]DS HSSV 2013-14'!$B$2:$I$5181,5,0)</f>
        <v>13CĐ-CK6</v>
      </c>
      <c r="G519" s="83">
        <v>13</v>
      </c>
      <c r="H519" s="19">
        <v>9</v>
      </c>
      <c r="I519" s="19">
        <v>1</v>
      </c>
      <c r="J519" s="19">
        <v>2015</v>
      </c>
      <c r="K519" s="27">
        <f t="shared" si="19"/>
        <v>42013</v>
      </c>
      <c r="L519" s="29">
        <v>0.4375</v>
      </c>
      <c r="M519" s="29">
        <v>0.46875</v>
      </c>
      <c r="N519" s="26">
        <f t="shared" si="18"/>
        <v>3.125E-2</v>
      </c>
      <c r="O519" s="19"/>
    </row>
    <row r="520" spans="1:15" ht="15.75" customHeight="1">
      <c r="A520" s="19">
        <v>79</v>
      </c>
      <c r="B520" s="34"/>
      <c r="C520" s="24" t="str">
        <f>VLOOKUP($E520,'[1]DS HSSV 2013-14'!$B$2:$I$5181,2,0)</f>
        <v>K'</v>
      </c>
      <c r="D520" s="23" t="str">
        <f>VLOOKUP($E520,'[1]DS HSSV 2013-14'!$B$2:$I$5181,3,0)</f>
        <v>Bis</v>
      </c>
      <c r="E520" s="80" t="s">
        <v>543</v>
      </c>
      <c r="F520" s="28" t="str">
        <f>VLOOKUP($E520,'[1]DS HSSV 2013-14'!$B$2:$I$5181,5,0)</f>
        <v>13CĐ-CK6</v>
      </c>
      <c r="G520" s="83">
        <v>12</v>
      </c>
      <c r="H520" s="19">
        <v>9</v>
      </c>
      <c r="I520" s="19">
        <v>1</v>
      </c>
      <c r="J520" s="19">
        <v>2015</v>
      </c>
      <c r="K520" s="27">
        <f t="shared" si="19"/>
        <v>42013</v>
      </c>
      <c r="L520" s="29">
        <v>0.4375</v>
      </c>
      <c r="M520" s="46">
        <v>0.46875</v>
      </c>
      <c r="N520" s="26">
        <f t="shared" si="18"/>
        <v>3.125E-2</v>
      </c>
      <c r="O520" s="19"/>
    </row>
    <row r="521" spans="1:15" ht="15.75" customHeight="1">
      <c r="A521" s="19">
        <v>80</v>
      </c>
      <c r="B521" s="34"/>
      <c r="C521" s="24" t="str">
        <f>VLOOKUP($E521,'[1]DS HSSV 2013-14'!$B$2:$I$5181,2,0)</f>
        <v>Nguyễn Ngọc</v>
      </c>
      <c r="D521" s="23" t="str">
        <f>VLOOKUP($E521,'[1]DS HSSV 2013-14'!$B$2:$I$5181,3,0)</f>
        <v>Hoài</v>
      </c>
      <c r="E521" s="48" t="s">
        <v>684</v>
      </c>
      <c r="F521" s="28" t="str">
        <f>VLOOKUP($E521,'[1]DS HSSV 2013-14'!$B$2:$I$5181,5,0)</f>
        <v>13CĐ-Đ1</v>
      </c>
      <c r="G521" s="83">
        <v>2</v>
      </c>
      <c r="H521" s="19">
        <v>9</v>
      </c>
      <c r="I521" s="19">
        <v>1</v>
      </c>
      <c r="J521" s="19">
        <v>2015</v>
      </c>
      <c r="K521" s="27">
        <f t="shared" si="19"/>
        <v>42013</v>
      </c>
      <c r="L521" s="29">
        <v>0.44097222222222227</v>
      </c>
      <c r="M521" s="29">
        <v>0.46527777777777773</v>
      </c>
      <c r="N521" s="26">
        <f t="shared" si="18"/>
        <v>2.4305555555555469E-2</v>
      </c>
      <c r="O521" s="19"/>
    </row>
    <row r="522" spans="1:15" ht="15.75" customHeight="1">
      <c r="A522" s="19">
        <v>81</v>
      </c>
      <c r="B522" s="34"/>
      <c r="C522" s="24" t="str">
        <f>VLOOKUP($E522,'[1]DS HSSV 2013-14'!$B$2:$I$5181,2,0)</f>
        <v>Trần Minh</v>
      </c>
      <c r="D522" s="23" t="str">
        <f>VLOOKUP($E522,'[1]DS HSSV 2013-14'!$B$2:$I$5181,3,0)</f>
        <v>Thanh</v>
      </c>
      <c r="E522" s="48" t="s">
        <v>30</v>
      </c>
      <c r="F522" s="28" t="str">
        <f>VLOOKUP($E522,'[1]DS HSSV 2013-14'!$B$2:$I$5181,5,0)</f>
        <v>13CĐ-Đ1</v>
      </c>
      <c r="G522" s="83">
        <v>3</v>
      </c>
      <c r="H522" s="19">
        <v>9</v>
      </c>
      <c r="I522" s="19">
        <v>1</v>
      </c>
      <c r="J522" s="19">
        <v>2015</v>
      </c>
      <c r="K522" s="27">
        <f t="shared" si="19"/>
        <v>42013</v>
      </c>
      <c r="L522" s="29">
        <v>0.44097222222222227</v>
      </c>
      <c r="M522" s="29">
        <v>0.46319444444444446</v>
      </c>
      <c r="N522" s="26">
        <f t="shared" si="18"/>
        <v>2.2222222222222199E-2</v>
      </c>
      <c r="O522" s="19"/>
    </row>
    <row r="523" spans="1:15" ht="15.75" customHeight="1">
      <c r="A523" s="19">
        <v>82</v>
      </c>
      <c r="B523" s="34"/>
      <c r="C523" s="24" t="str">
        <f>VLOOKUP($E523,'[1]DS HSSV 2013-14'!$B$2:$I$5181,2,0)</f>
        <v>Trần Nguyễn Khánh</v>
      </c>
      <c r="D523" s="23" t="str">
        <f>VLOOKUP($E523,'[1]DS HSSV 2013-14'!$B$2:$I$5181,3,0)</f>
        <v>Thức</v>
      </c>
      <c r="E523" s="48" t="s">
        <v>503</v>
      </c>
      <c r="F523" s="28" t="str">
        <f>VLOOKUP($E523,'[1]DS HSSV 2013-14'!$B$2:$I$5181,5,0)</f>
        <v>13TC-Ô2</v>
      </c>
      <c r="G523" s="83">
        <v>16</v>
      </c>
      <c r="H523" s="19">
        <v>9</v>
      </c>
      <c r="I523" s="19">
        <v>1</v>
      </c>
      <c r="J523" s="19">
        <v>2015</v>
      </c>
      <c r="K523" s="27">
        <f t="shared" si="19"/>
        <v>42013</v>
      </c>
      <c r="L523" s="29">
        <v>0.46527777777777773</v>
      </c>
      <c r="M523" s="29">
        <v>0.57638888888888895</v>
      </c>
      <c r="N523" s="26">
        <f t="shared" ref="N523:N586" si="20">M523-L523</f>
        <v>0.11111111111111122</v>
      </c>
      <c r="O523" s="19"/>
    </row>
    <row r="524" spans="1:15" ht="15.75" customHeight="1">
      <c r="A524" s="19">
        <v>83</v>
      </c>
      <c r="B524" s="34"/>
      <c r="C524" s="24" t="e">
        <f>VLOOKUP($E524,'[1]DS HSSV 2013-14'!$B$2:$I$5181,2,0)</f>
        <v>#N/A</v>
      </c>
      <c r="D524" s="23" t="e">
        <f>VLOOKUP($E524,'[1]DS HSSV 2013-14'!$B$2:$I$5181,3,0)</f>
        <v>#N/A</v>
      </c>
      <c r="E524" s="80" t="s">
        <v>460</v>
      </c>
      <c r="F524" s="28" t="e">
        <f>VLOOKUP($E524,'[1]DS HSSV 2013-14'!$B$2:$I$5181,5,0)</f>
        <v>#N/A</v>
      </c>
      <c r="G524" s="83">
        <v>14</v>
      </c>
      <c r="H524" s="19">
        <v>9</v>
      </c>
      <c r="I524" s="19">
        <v>1</v>
      </c>
      <c r="J524" s="19">
        <v>2015</v>
      </c>
      <c r="K524" s="27">
        <f t="shared" si="19"/>
        <v>42013</v>
      </c>
      <c r="L524" s="29">
        <v>0.4236111111111111</v>
      </c>
      <c r="M524" s="29">
        <v>0.46527777777777773</v>
      </c>
      <c r="N524" s="26">
        <f t="shared" si="20"/>
        <v>4.166666666666663E-2</v>
      </c>
      <c r="O524" s="19"/>
    </row>
    <row r="525" spans="1:15" ht="15.75" customHeight="1">
      <c r="A525" s="19">
        <v>84</v>
      </c>
      <c r="B525" s="34"/>
      <c r="C525" s="24" t="str">
        <f>VLOOKUP($E525,'[1]DS HSSV 2013-14'!$B$2:$I$5181,2,0)</f>
        <v>Nguyễn Ngọc</v>
      </c>
      <c r="D525" s="23" t="str">
        <f>VLOOKUP($E525,'[1]DS HSSV 2013-14'!$B$2:$I$5181,3,0)</f>
        <v>Chương</v>
      </c>
      <c r="E525" s="84" t="s">
        <v>592</v>
      </c>
      <c r="F525" s="28" t="str">
        <f>VLOOKUP($E525,'[1]DS HSSV 2013-14'!$B$2:$I$5181,5,0)</f>
        <v>13CĐ-CK2</v>
      </c>
      <c r="G525" s="83">
        <v>1</v>
      </c>
      <c r="H525" s="19">
        <v>9</v>
      </c>
      <c r="I525" s="19">
        <v>1</v>
      </c>
      <c r="J525" s="19">
        <v>2015</v>
      </c>
      <c r="K525" s="27">
        <f t="shared" si="19"/>
        <v>42013</v>
      </c>
      <c r="L525" s="29">
        <v>0.47916666666666669</v>
      </c>
      <c r="M525" s="29">
        <v>0.50694444444444442</v>
      </c>
      <c r="N525" s="26">
        <f t="shared" si="20"/>
        <v>2.7777777777777735E-2</v>
      </c>
      <c r="O525" s="19"/>
    </row>
    <row r="526" spans="1:15" ht="15.75" customHeight="1">
      <c r="A526" s="19">
        <v>85</v>
      </c>
      <c r="B526" s="34"/>
      <c r="C526" s="24" t="str">
        <f>VLOOKUP($E526,'[1]DS HSSV 2013-14'!$B$2:$I$5181,2,0)</f>
        <v>Nguyễn Văn</v>
      </c>
      <c r="D526" s="23" t="str">
        <f>VLOOKUP($E526,'[1]DS HSSV 2013-14'!$B$2:$I$5181,3,0)</f>
        <v>Phúc</v>
      </c>
      <c r="E526" s="48" t="s">
        <v>278</v>
      </c>
      <c r="F526" s="28" t="str">
        <f>VLOOKUP($E526,'[1]DS HSSV 2013-14'!$B$2:$I$5181,5,0)</f>
        <v>13CĐ-NL1</v>
      </c>
      <c r="G526" s="81">
        <v>12</v>
      </c>
      <c r="H526" s="19">
        <v>9</v>
      </c>
      <c r="I526" s="19">
        <v>1</v>
      </c>
      <c r="J526" s="19">
        <v>2015</v>
      </c>
      <c r="K526" s="27">
        <f t="shared" si="19"/>
        <v>42013</v>
      </c>
      <c r="L526" s="29">
        <v>0.47569444444444442</v>
      </c>
      <c r="M526" s="29">
        <v>0.50694444444444442</v>
      </c>
      <c r="N526" s="26">
        <f t="shared" si="20"/>
        <v>3.125E-2</v>
      </c>
      <c r="O526" s="19"/>
    </row>
    <row r="527" spans="1:15" ht="15.75" customHeight="1">
      <c r="A527" s="19">
        <v>86</v>
      </c>
      <c r="B527" s="34"/>
      <c r="C527" s="24" t="str">
        <f>VLOOKUP($E527,'[1]DS HSSV 2013-14'!$B$2:$I$5181,2,0)</f>
        <v>Danh</v>
      </c>
      <c r="D527" s="23" t="str">
        <f>VLOOKUP($E527,'[1]DS HSSV 2013-14'!$B$2:$I$5181,3,0)</f>
        <v>Tùng</v>
      </c>
      <c r="E527" s="48" t="s">
        <v>683</v>
      </c>
      <c r="F527" s="28" t="str">
        <f>VLOOKUP($E527,'[1]DS HSSV 2013-14'!$B$2:$I$5181,5,0)</f>
        <v>13CĐ-CK2</v>
      </c>
      <c r="G527" s="83">
        <v>2</v>
      </c>
      <c r="H527" s="19">
        <v>9</v>
      </c>
      <c r="I527" s="19">
        <v>1</v>
      </c>
      <c r="J527" s="19">
        <v>2015</v>
      </c>
      <c r="K527" s="27">
        <f t="shared" si="19"/>
        <v>42013</v>
      </c>
      <c r="L527" s="29">
        <v>0.47916666666666669</v>
      </c>
      <c r="M527" s="29">
        <v>0.50694444444444442</v>
      </c>
      <c r="N527" s="26">
        <f t="shared" si="20"/>
        <v>2.7777777777777735E-2</v>
      </c>
      <c r="O527" s="19"/>
    </row>
    <row r="528" spans="1:15" ht="18.75" customHeight="1">
      <c r="A528" s="19">
        <v>87</v>
      </c>
      <c r="B528" s="34"/>
      <c r="C528" s="24" t="str">
        <f>VLOOKUP($E528,'[1]DS HSSV 2013-14'!$B$2:$I$5181,2,0)</f>
        <v>Nguyễn Văn</v>
      </c>
      <c r="D528" s="23" t="str">
        <f>VLOOKUP($E528,'[1]DS HSSV 2013-14'!$B$2:$I$5181,3,0)</f>
        <v>Huỳnh</v>
      </c>
      <c r="E528" s="48" t="s">
        <v>521</v>
      </c>
      <c r="F528" s="28" t="str">
        <f>VLOOKUP($E528,'[1]DS HSSV 2013-14'!$B$2:$I$5181,5,0)</f>
        <v>13CĐ-TM1</v>
      </c>
      <c r="G528" s="83">
        <v>13</v>
      </c>
      <c r="H528" s="19">
        <v>9</v>
      </c>
      <c r="I528" s="19">
        <v>1</v>
      </c>
      <c r="J528" s="19">
        <v>2015</v>
      </c>
      <c r="K528" s="27">
        <f t="shared" si="19"/>
        <v>42013</v>
      </c>
      <c r="L528" s="29">
        <v>0.48958333333333331</v>
      </c>
      <c r="M528" s="29">
        <v>0.50347222222222221</v>
      </c>
      <c r="N528" s="26">
        <f t="shared" si="20"/>
        <v>1.3888888888888895E-2</v>
      </c>
      <c r="O528" s="19"/>
    </row>
    <row r="529" spans="1:15" ht="15.75" customHeight="1">
      <c r="A529" s="19">
        <v>88</v>
      </c>
      <c r="B529" s="34"/>
      <c r="C529" s="24" t="str">
        <f>VLOOKUP($E529,'[1]DS HSSV 2013-14'!$B$2:$I$5181,2,0)</f>
        <v>Phan Thị</v>
      </c>
      <c r="D529" s="23" t="str">
        <f>VLOOKUP($E529,'[1]DS HSSV 2013-14'!$B$2:$I$5181,3,0)</f>
        <v>Hết</v>
      </c>
      <c r="E529" s="48" t="s">
        <v>104</v>
      </c>
      <c r="F529" s="28" t="str">
        <f>VLOOKUP($E529,'[1]DS HSSV 2013-14'!$B$2:$I$5181,5,0)</f>
        <v>13CĐ-NL1</v>
      </c>
      <c r="G529" s="85">
        <v>14</v>
      </c>
      <c r="H529" s="19">
        <v>9</v>
      </c>
      <c r="I529" s="19">
        <v>1</v>
      </c>
      <c r="J529" s="19">
        <v>2015</v>
      </c>
      <c r="K529" s="27">
        <f t="shared" si="19"/>
        <v>42013</v>
      </c>
      <c r="L529" s="29">
        <v>0.49305555555555558</v>
      </c>
      <c r="M529" s="29">
        <v>0.52777777777777779</v>
      </c>
      <c r="N529" s="26">
        <f t="shared" si="20"/>
        <v>3.472222222222221E-2</v>
      </c>
      <c r="O529" s="19"/>
    </row>
    <row r="530" spans="1:15" ht="15.75" customHeight="1">
      <c r="A530" s="19">
        <v>89</v>
      </c>
      <c r="B530" s="34"/>
      <c r="C530" s="24" t="str">
        <f>VLOOKUP($E530,'[1]DS HSSV 2013-14'!$B$2:$I$5181,2,0)</f>
        <v>Nguyễn Đình</v>
      </c>
      <c r="D530" s="23" t="str">
        <f>VLOOKUP($E530,'[1]DS HSSV 2013-14'!$B$2:$I$5181,3,0)</f>
        <v>Truyền</v>
      </c>
      <c r="E530" s="48" t="s">
        <v>682</v>
      </c>
      <c r="F530" s="28" t="str">
        <f>VLOOKUP($E530,'[1]DS HSSV 2013-14'!$B$2:$I$5181,5,0)</f>
        <v>13CĐ-CK3</v>
      </c>
      <c r="G530" s="81">
        <v>3</v>
      </c>
      <c r="H530" s="19">
        <v>9</v>
      </c>
      <c r="I530" s="19">
        <v>1</v>
      </c>
      <c r="J530" s="19">
        <v>2015</v>
      </c>
      <c r="K530" s="27">
        <f t="shared" si="19"/>
        <v>42013</v>
      </c>
      <c r="L530" s="29">
        <v>0.49305555555555558</v>
      </c>
      <c r="M530" s="29">
        <v>0.52083333333333337</v>
      </c>
      <c r="N530" s="26">
        <f t="shared" si="20"/>
        <v>2.777777777777779E-2</v>
      </c>
      <c r="O530" s="19"/>
    </row>
    <row r="531" spans="1:15" ht="15.75" customHeight="1">
      <c r="A531" s="19">
        <v>90</v>
      </c>
      <c r="B531" s="34"/>
      <c r="C531" s="24" t="str">
        <f>VLOOKUP($E531,'[1]DS HSSV 2013-14'!$B$2:$I$5181,2,0)</f>
        <v>Huỳnh</v>
      </c>
      <c r="D531" s="23" t="str">
        <f>VLOOKUP($E531,'[1]DS HSSV 2013-14'!$B$2:$I$5181,3,0)</f>
        <v>Đạt</v>
      </c>
      <c r="E531" s="48" t="s">
        <v>35</v>
      </c>
      <c r="F531" s="28" t="str">
        <f>VLOOKUP($E531,'[1]DS HSSV 2013-14'!$B$2:$I$5181,5,0)</f>
        <v>13TC-QTM</v>
      </c>
      <c r="G531" s="83">
        <v>13</v>
      </c>
      <c r="H531" s="19">
        <v>9</v>
      </c>
      <c r="I531" s="19">
        <v>1</v>
      </c>
      <c r="J531" s="19">
        <v>2015</v>
      </c>
      <c r="K531" s="27">
        <f t="shared" si="19"/>
        <v>42013</v>
      </c>
      <c r="L531" s="29">
        <v>0.50694444444444442</v>
      </c>
      <c r="M531" s="29">
        <v>0.59722222222222221</v>
      </c>
      <c r="N531" s="26">
        <f t="shared" si="20"/>
        <v>9.027777777777779E-2</v>
      </c>
      <c r="O531" s="19"/>
    </row>
    <row r="532" spans="1:15" ht="15.75" customHeight="1">
      <c r="A532" s="19">
        <v>91</v>
      </c>
      <c r="B532" s="34"/>
      <c r="C532" s="24" t="e">
        <f>VLOOKUP($E532,'[1]DS HSSV 2013-14'!$B$2:$I$5181,2,0)</f>
        <v>#N/A</v>
      </c>
      <c r="D532" s="23" t="e">
        <f>VLOOKUP($E532,'[1]DS HSSV 2013-14'!$B$2:$I$5181,3,0)</f>
        <v>#N/A</v>
      </c>
      <c r="E532" s="84" t="s">
        <v>541</v>
      </c>
      <c r="F532" s="28" t="e">
        <f>VLOOKUP($E532,'[1]DS HSSV 2013-14'!$B$2:$I$5181,5,0)</f>
        <v>#N/A</v>
      </c>
      <c r="G532" s="81">
        <v>1</v>
      </c>
      <c r="H532" s="19">
        <v>9</v>
      </c>
      <c r="I532" s="19">
        <v>1</v>
      </c>
      <c r="J532" s="19">
        <v>2015</v>
      </c>
      <c r="K532" s="27">
        <f t="shared" si="19"/>
        <v>42013</v>
      </c>
      <c r="L532" s="29">
        <v>0.51388888888888895</v>
      </c>
      <c r="M532" s="29">
        <v>0.52152777777777781</v>
      </c>
      <c r="N532" s="26">
        <f t="shared" si="20"/>
        <v>7.6388888888888618E-3</v>
      </c>
      <c r="O532" s="19"/>
    </row>
    <row r="533" spans="1:15" ht="31.5" customHeight="1">
      <c r="A533" s="19">
        <v>92</v>
      </c>
      <c r="B533" s="34"/>
      <c r="C533" s="24" t="str">
        <f>VLOOKUP($E533,'[1]DS HSSV 2013-14'!$B$2:$I$5181,2,0)</f>
        <v xml:space="preserve">Đặng Thế  </v>
      </c>
      <c r="D533" s="23" t="str">
        <f>VLOOKUP($E533,'[1]DS HSSV 2013-14'!$B$2:$I$5181,3,0)</f>
        <v>Công</v>
      </c>
      <c r="E533" s="48" t="s">
        <v>498</v>
      </c>
      <c r="F533" s="28" t="str">
        <f>VLOOKUP($E533,'[1]DS HSSV 2013-14'!$B$2:$I$5181,5,0)</f>
        <v>12CĐ-NL2</v>
      </c>
      <c r="G533" s="81">
        <v>17</v>
      </c>
      <c r="H533" s="19">
        <v>9</v>
      </c>
      <c r="I533" s="19">
        <v>1</v>
      </c>
      <c r="J533" s="19">
        <v>2015</v>
      </c>
      <c r="K533" s="27">
        <f t="shared" si="19"/>
        <v>42013</v>
      </c>
      <c r="L533" s="29">
        <v>0.54513888888888895</v>
      </c>
      <c r="M533" s="29">
        <v>0.62152777777777779</v>
      </c>
      <c r="N533" s="26">
        <f t="shared" si="20"/>
        <v>7.638888888888884E-2</v>
      </c>
      <c r="O533" s="19"/>
    </row>
    <row r="534" spans="1:15" ht="15.75" customHeight="1">
      <c r="A534" s="19">
        <v>93</v>
      </c>
      <c r="B534" s="34"/>
      <c r="C534" s="24" t="s">
        <v>33</v>
      </c>
      <c r="D534" s="23" t="s">
        <v>32</v>
      </c>
      <c r="E534" s="48"/>
      <c r="F534" s="28" t="s">
        <v>31</v>
      </c>
      <c r="G534" s="81">
        <v>17</v>
      </c>
      <c r="H534" s="19">
        <v>9</v>
      </c>
      <c r="I534" s="19">
        <v>1</v>
      </c>
      <c r="J534" s="19">
        <v>2015</v>
      </c>
      <c r="K534" s="27">
        <f t="shared" si="19"/>
        <v>42013</v>
      </c>
      <c r="L534" s="29">
        <v>0.5</v>
      </c>
      <c r="M534" s="29">
        <v>0.52083333333333337</v>
      </c>
      <c r="N534" s="26">
        <f t="shared" si="20"/>
        <v>2.083333333333337E-2</v>
      </c>
      <c r="O534" s="19"/>
    </row>
    <row r="535" spans="1:15" ht="15.75" customHeight="1">
      <c r="A535" s="19">
        <v>94</v>
      </c>
      <c r="B535" s="34"/>
      <c r="C535" s="24" t="str">
        <f>VLOOKUP($E535,'[1]DS HSSV 2013-14'!$B$2:$I$5181,2,0)</f>
        <v>Nguyễn Hoàng</v>
      </c>
      <c r="D535" s="23" t="str">
        <f>VLOOKUP($E535,'[1]DS HSSV 2013-14'!$B$2:$I$5181,3,0)</f>
        <v>Việt</v>
      </c>
      <c r="E535" s="80" t="s">
        <v>45</v>
      </c>
      <c r="F535" s="28" t="str">
        <f>VLOOKUP($E535,'[1]DS HSSV 2013-14'!$B$2:$I$5181,5,0)</f>
        <v>14CĐ-TM1</v>
      </c>
      <c r="G535" s="85">
        <v>12</v>
      </c>
      <c r="H535" s="19">
        <v>9</v>
      </c>
      <c r="I535" s="19">
        <v>1</v>
      </c>
      <c r="J535" s="19">
        <v>2015</v>
      </c>
      <c r="K535" s="27">
        <f t="shared" si="19"/>
        <v>42013</v>
      </c>
      <c r="L535" s="29">
        <v>0.59027777777777779</v>
      </c>
      <c r="M535" s="29">
        <v>0.60416666666666663</v>
      </c>
      <c r="N535" s="26">
        <f t="shared" si="20"/>
        <v>1.388888888888884E-2</v>
      </c>
      <c r="O535" s="19"/>
    </row>
    <row r="536" spans="1:15" ht="15.75" customHeight="1">
      <c r="A536" s="19">
        <v>95</v>
      </c>
      <c r="B536" s="34"/>
      <c r="C536" s="24" t="str">
        <f>VLOOKUP($E536,'[1]DS HSSV 2013-14'!$B$2:$I$5181,2,0)</f>
        <v>Nguyễn Hoàng</v>
      </c>
      <c r="D536" s="23" t="str">
        <f>VLOOKUP($E536,'[1]DS HSSV 2013-14'!$B$2:$I$5181,3,0)</f>
        <v>Việt</v>
      </c>
      <c r="E536" s="80" t="s">
        <v>45</v>
      </c>
      <c r="F536" s="28" t="str">
        <f>VLOOKUP($E536,'[1]DS HSSV 2013-14'!$B$2:$I$5181,5,0)</f>
        <v>14CĐ-TM1</v>
      </c>
      <c r="G536" s="83">
        <v>14</v>
      </c>
      <c r="H536" s="19">
        <v>9</v>
      </c>
      <c r="I536" s="19">
        <v>1</v>
      </c>
      <c r="J536" s="19">
        <v>2015</v>
      </c>
      <c r="K536" s="27">
        <f t="shared" si="19"/>
        <v>42013</v>
      </c>
      <c r="L536" s="29">
        <v>0.65277777777777779</v>
      </c>
      <c r="M536" s="29">
        <v>0.70833333333333337</v>
      </c>
      <c r="N536" s="26">
        <f t="shared" si="20"/>
        <v>5.555555555555558E-2</v>
      </c>
      <c r="O536" s="19"/>
    </row>
    <row r="537" spans="1:15" ht="15.75" customHeight="1">
      <c r="A537" s="19">
        <v>96</v>
      </c>
      <c r="B537" s="34"/>
      <c r="C537" s="24" t="s">
        <v>681</v>
      </c>
      <c r="D537" s="23" t="s">
        <v>680</v>
      </c>
      <c r="E537" s="48"/>
      <c r="F537" s="28" t="s">
        <v>222</v>
      </c>
      <c r="G537" s="83">
        <v>11</v>
      </c>
      <c r="H537" s="19">
        <v>9</v>
      </c>
      <c r="I537" s="19">
        <v>1</v>
      </c>
      <c r="J537" s="19">
        <v>2015</v>
      </c>
      <c r="K537" s="27">
        <f t="shared" si="19"/>
        <v>42013</v>
      </c>
      <c r="L537" s="29">
        <v>0.69791666666666663</v>
      </c>
      <c r="M537" s="29">
        <v>0.70833333333333337</v>
      </c>
      <c r="N537" s="26">
        <f t="shared" si="20"/>
        <v>1.0416666666666741E-2</v>
      </c>
      <c r="O537" s="19"/>
    </row>
    <row r="538" spans="1:15" ht="15.75" customHeight="1">
      <c r="A538" s="19">
        <v>97</v>
      </c>
      <c r="B538" s="34"/>
      <c r="C538" s="24" t="s">
        <v>679</v>
      </c>
      <c r="D538" s="23" t="s">
        <v>678</v>
      </c>
      <c r="E538" s="48"/>
      <c r="F538" s="28" t="s">
        <v>193</v>
      </c>
      <c r="G538" s="83">
        <v>12</v>
      </c>
      <c r="H538" s="19">
        <v>9</v>
      </c>
      <c r="I538" s="19">
        <v>1</v>
      </c>
      <c r="J538" s="19">
        <v>2015</v>
      </c>
      <c r="K538" s="27">
        <f t="shared" si="19"/>
        <v>42013</v>
      </c>
      <c r="L538" s="29">
        <v>0.69374999999999998</v>
      </c>
      <c r="M538" s="29">
        <v>0.70833333333333337</v>
      </c>
      <c r="N538" s="26">
        <f t="shared" si="20"/>
        <v>1.4583333333333393E-2</v>
      </c>
      <c r="O538" s="19"/>
    </row>
    <row r="539" spans="1:15" ht="15.75" customHeight="1">
      <c r="A539" s="19">
        <v>98</v>
      </c>
      <c r="B539" s="34"/>
      <c r="C539" s="24" t="s">
        <v>677</v>
      </c>
      <c r="D539" s="23" t="s">
        <v>676</v>
      </c>
      <c r="E539" s="48"/>
      <c r="F539" s="28" t="s">
        <v>193</v>
      </c>
      <c r="G539" s="83">
        <v>13</v>
      </c>
      <c r="H539" s="19">
        <v>9</v>
      </c>
      <c r="I539" s="19">
        <v>1</v>
      </c>
      <c r="J539" s="19">
        <v>2015</v>
      </c>
      <c r="K539" s="27">
        <f t="shared" si="19"/>
        <v>42013</v>
      </c>
      <c r="L539" s="29">
        <v>0.69374999999999998</v>
      </c>
      <c r="M539" s="29">
        <v>0.70833333333333337</v>
      </c>
      <c r="N539" s="26">
        <f t="shared" si="20"/>
        <v>1.4583333333333393E-2</v>
      </c>
      <c r="O539" s="19"/>
    </row>
    <row r="540" spans="1:15" ht="15.75" customHeight="1">
      <c r="A540" s="19">
        <v>99</v>
      </c>
      <c r="B540" s="34"/>
      <c r="C540" s="24" t="s">
        <v>675</v>
      </c>
      <c r="D540" s="23" t="s">
        <v>674</v>
      </c>
      <c r="E540" s="48"/>
      <c r="F540" s="28" t="s">
        <v>193</v>
      </c>
      <c r="G540" s="81">
        <v>16</v>
      </c>
      <c r="H540" s="19">
        <v>9</v>
      </c>
      <c r="I540" s="19">
        <v>1</v>
      </c>
      <c r="J540" s="19">
        <v>2015</v>
      </c>
      <c r="K540" s="27">
        <f t="shared" si="19"/>
        <v>42013</v>
      </c>
      <c r="L540" s="29">
        <v>0.69374999999999998</v>
      </c>
      <c r="M540" s="29">
        <v>0.70833333333333337</v>
      </c>
      <c r="N540" s="26">
        <f t="shared" si="20"/>
        <v>1.4583333333333393E-2</v>
      </c>
      <c r="O540" s="19"/>
    </row>
    <row r="541" spans="1:15" ht="15.75" customHeight="1">
      <c r="A541" s="19">
        <v>100</v>
      </c>
      <c r="B541" s="34"/>
      <c r="C541" s="24" t="s">
        <v>673</v>
      </c>
      <c r="D541" s="23" t="s">
        <v>672</v>
      </c>
      <c r="E541" s="48"/>
      <c r="F541" s="28" t="s">
        <v>193</v>
      </c>
      <c r="G541" s="81">
        <v>14</v>
      </c>
      <c r="H541" s="19">
        <v>9</v>
      </c>
      <c r="I541" s="19">
        <v>1</v>
      </c>
      <c r="J541" s="19">
        <v>2015</v>
      </c>
      <c r="K541" s="27">
        <f t="shared" si="19"/>
        <v>42013</v>
      </c>
      <c r="L541" s="29">
        <v>0.69374999999999998</v>
      </c>
      <c r="M541" s="29">
        <v>0.70833333333333337</v>
      </c>
      <c r="N541" s="26">
        <f t="shared" si="20"/>
        <v>1.4583333333333393E-2</v>
      </c>
      <c r="O541" s="19"/>
    </row>
    <row r="542" spans="1:15" ht="15.75" customHeight="1">
      <c r="A542" s="19">
        <v>101</v>
      </c>
      <c r="B542" s="34"/>
      <c r="C542" s="24" t="str">
        <f>VLOOKUP($E542,'[1]DS HSSV 2013-14'!$B$2:$I$5181,2,0)</f>
        <v xml:space="preserve">Nguyễn Thị Phương </v>
      </c>
      <c r="D542" s="23" t="str">
        <f>VLOOKUP($E542,'[1]DS HSSV 2013-14'!$B$2:$I$5181,3,0)</f>
        <v>Diễm</v>
      </c>
      <c r="E542" s="80" t="s">
        <v>671</v>
      </c>
      <c r="F542" s="28" t="str">
        <f>VLOOKUP($E542,'[1]DS HSSV 2013-14'!$B$2:$I$5181,5,0)</f>
        <v>14CĐ-M1</v>
      </c>
      <c r="G542" s="85">
        <v>13</v>
      </c>
      <c r="H542" s="19">
        <v>10</v>
      </c>
      <c r="I542" s="19">
        <v>1</v>
      </c>
      <c r="J542" s="19">
        <v>2015</v>
      </c>
      <c r="K542" s="27">
        <f t="shared" si="19"/>
        <v>42014</v>
      </c>
      <c r="L542" s="29">
        <v>0.38194444444444442</v>
      </c>
      <c r="M542" s="29">
        <v>0.44097222222222227</v>
      </c>
      <c r="N542" s="26">
        <f t="shared" si="20"/>
        <v>5.9027777777777846E-2</v>
      </c>
      <c r="O542" s="19"/>
    </row>
    <row r="543" spans="1:15" ht="15.75" customHeight="1">
      <c r="A543" s="19">
        <v>102</v>
      </c>
      <c r="B543" s="34"/>
      <c r="C543" s="24" t="str">
        <f>VLOOKUP($E543,'[1]DS HSSV 2013-14'!$B$2:$I$5181,2,0)</f>
        <v>Trương Thị</v>
      </c>
      <c r="D543" s="23" t="str">
        <f>VLOOKUP($E543,'[1]DS HSSV 2013-14'!$B$2:$I$5181,3,0)</f>
        <v>Hằng</v>
      </c>
      <c r="E543" s="80" t="s">
        <v>670</v>
      </c>
      <c r="F543" s="28" t="str">
        <f>VLOOKUP($E543,'[1]DS HSSV 2013-14'!$B$2:$I$5181,5,0)</f>
        <v>14CĐ-M1</v>
      </c>
      <c r="G543" s="83">
        <v>12</v>
      </c>
      <c r="H543" s="19">
        <v>10</v>
      </c>
      <c r="I543" s="19">
        <v>1</v>
      </c>
      <c r="J543" s="19">
        <v>2015</v>
      </c>
      <c r="K543" s="27">
        <f t="shared" si="19"/>
        <v>42014</v>
      </c>
      <c r="L543" s="29">
        <v>0.38194444444444442</v>
      </c>
      <c r="M543" s="29">
        <v>0.44097222222222227</v>
      </c>
      <c r="N543" s="26">
        <f t="shared" si="20"/>
        <v>5.9027777777777846E-2</v>
      </c>
      <c r="O543" s="19"/>
    </row>
    <row r="544" spans="1:15" ht="15.75" customHeight="1">
      <c r="A544" s="19">
        <v>103</v>
      </c>
      <c r="B544" s="34"/>
      <c r="C544" s="24" t="e">
        <f>VLOOKUP($E544,'[1]DS HSSV 2013-14'!$B$2:$I$5181,2,0)</f>
        <v>#N/A</v>
      </c>
      <c r="D544" s="23" t="e">
        <f>VLOOKUP($E544,'[1]DS HSSV 2013-14'!$B$2:$I$5181,3,0)</f>
        <v>#N/A</v>
      </c>
      <c r="E544" s="80" t="s">
        <v>539</v>
      </c>
      <c r="F544" s="28" t="e">
        <f>VLOOKUP($E544,'[1]DS HSSV 2013-14'!$B$2:$I$5181,5,0)</f>
        <v>#N/A</v>
      </c>
      <c r="G544" s="81">
        <v>14</v>
      </c>
      <c r="H544" s="19">
        <v>10</v>
      </c>
      <c r="I544" s="19">
        <v>1</v>
      </c>
      <c r="J544" s="19">
        <v>2015</v>
      </c>
      <c r="K544" s="27">
        <f t="shared" si="19"/>
        <v>42014</v>
      </c>
      <c r="L544" s="29">
        <v>0.38194444444444442</v>
      </c>
      <c r="M544" s="29">
        <v>0.44097222222222227</v>
      </c>
      <c r="N544" s="26">
        <f t="shared" si="20"/>
        <v>5.9027777777777846E-2</v>
      </c>
      <c r="O544" s="19"/>
    </row>
    <row r="545" spans="1:15" ht="15.75" customHeight="1">
      <c r="A545" s="19">
        <v>104</v>
      </c>
      <c r="B545" s="34"/>
      <c r="C545" s="24" t="str">
        <f>VLOOKUP($E545,'[1]DS HSSV 2013-14'!$B$2:$I$5181,2,0)</f>
        <v xml:space="preserve">Nguyễn Tân Mạnh </v>
      </c>
      <c r="D545" s="23" t="str">
        <f>VLOOKUP($E545,'[1]DS HSSV 2013-14'!$B$2:$I$5181,3,0)</f>
        <v>Sang</v>
      </c>
      <c r="E545" s="80" t="s">
        <v>669</v>
      </c>
      <c r="F545" s="28" t="str">
        <f>VLOOKUP($E545,'[1]DS HSSV 2013-14'!$B$2:$I$5181,5,0)</f>
        <v>14CĐ-Đ1</v>
      </c>
      <c r="G545" s="81">
        <v>1</v>
      </c>
      <c r="H545" s="19">
        <v>10</v>
      </c>
      <c r="I545" s="19">
        <v>1</v>
      </c>
      <c r="J545" s="19">
        <v>2015</v>
      </c>
      <c r="K545" s="27">
        <f t="shared" si="19"/>
        <v>42014</v>
      </c>
      <c r="L545" s="29">
        <v>0.3923611111111111</v>
      </c>
      <c r="M545" s="29">
        <v>0.41319444444444442</v>
      </c>
      <c r="N545" s="26">
        <f t="shared" si="20"/>
        <v>2.0833333333333315E-2</v>
      </c>
      <c r="O545" s="19"/>
    </row>
    <row r="546" spans="1:15" ht="15.75" customHeight="1">
      <c r="A546" s="19">
        <v>105</v>
      </c>
      <c r="B546" s="34"/>
      <c r="C546" s="24" t="str">
        <f>VLOOKUP($E546,'[1]DS HSSV 2013-14'!$B$2:$I$5181,2,0)</f>
        <v xml:space="preserve">Nguyễn Thành  </v>
      </c>
      <c r="D546" s="23" t="str">
        <f>VLOOKUP($E546,'[1]DS HSSV 2013-14'!$B$2:$I$5181,3,0)</f>
        <v>Đạt</v>
      </c>
      <c r="E546" s="80" t="s">
        <v>668</v>
      </c>
      <c r="F546" s="28" t="str">
        <f>VLOOKUP($E546,'[1]DS HSSV 2013-14'!$B$2:$I$5181,5,0)</f>
        <v>14CĐ-Đ1</v>
      </c>
      <c r="G546" s="86">
        <v>2</v>
      </c>
      <c r="H546" s="19">
        <v>10</v>
      </c>
      <c r="I546" s="19">
        <v>1</v>
      </c>
      <c r="J546" s="19">
        <v>2015</v>
      </c>
      <c r="K546" s="27">
        <f t="shared" si="19"/>
        <v>42014</v>
      </c>
      <c r="L546" s="29">
        <v>0.3923611111111111</v>
      </c>
      <c r="M546" s="29">
        <v>0.41319444444444442</v>
      </c>
      <c r="N546" s="26">
        <f t="shared" si="20"/>
        <v>2.0833333333333315E-2</v>
      </c>
      <c r="O546" s="19"/>
    </row>
    <row r="547" spans="1:15" ht="15.75" customHeight="1">
      <c r="A547" s="19">
        <v>106</v>
      </c>
      <c r="B547" s="34"/>
      <c r="C547" s="24" t="str">
        <f>VLOOKUP($E547,'[1]DS HSSV 2013-14'!$B$2:$I$5181,2,0)</f>
        <v xml:space="preserve">Trần Minh  </v>
      </c>
      <c r="D547" s="23" t="str">
        <f>VLOOKUP($E547,'[1]DS HSSV 2013-14'!$B$2:$I$5181,3,0)</f>
        <v>Khang</v>
      </c>
      <c r="E547" s="80" t="s">
        <v>667</v>
      </c>
      <c r="F547" s="28" t="str">
        <f>VLOOKUP($E547,'[1]DS HSSV 2013-14'!$B$2:$I$5181,5,0)</f>
        <v>14CĐ-Đ1</v>
      </c>
      <c r="G547" s="83">
        <v>3</v>
      </c>
      <c r="H547" s="19">
        <v>10</v>
      </c>
      <c r="I547" s="19">
        <v>1</v>
      </c>
      <c r="J547" s="19">
        <v>2015</v>
      </c>
      <c r="K547" s="27">
        <f t="shared" si="19"/>
        <v>42014</v>
      </c>
      <c r="L547" s="29">
        <v>0.3923611111111111</v>
      </c>
      <c r="M547" s="29">
        <v>0.41319444444444442</v>
      </c>
      <c r="N547" s="26">
        <f t="shared" si="20"/>
        <v>2.0833333333333315E-2</v>
      </c>
      <c r="O547" s="19"/>
    </row>
    <row r="548" spans="1:15" ht="15.75" customHeight="1">
      <c r="A548" s="19">
        <v>107</v>
      </c>
      <c r="B548" s="34"/>
      <c r="C548" s="24" t="str">
        <f>VLOOKUP($E548,'[1]DS HSSV 2013-14'!$B$2:$I$5181,2,0)</f>
        <v xml:space="preserve">Nguyễn Hữu  </v>
      </c>
      <c r="D548" s="23" t="str">
        <f>VLOOKUP($E548,'[1]DS HSSV 2013-14'!$B$2:$I$5181,3,0)</f>
        <v>Phúc</v>
      </c>
      <c r="E548" s="80" t="s">
        <v>666</v>
      </c>
      <c r="F548" s="28" t="str">
        <f>VLOOKUP($E548,'[1]DS HSSV 2013-14'!$B$2:$I$5181,5,0)</f>
        <v>14CĐ-Đ1</v>
      </c>
      <c r="G548" s="81">
        <v>4</v>
      </c>
      <c r="H548" s="19">
        <v>10</v>
      </c>
      <c r="I548" s="19">
        <v>1</v>
      </c>
      <c r="J548" s="19">
        <v>2015</v>
      </c>
      <c r="K548" s="27">
        <f t="shared" si="19"/>
        <v>42014</v>
      </c>
      <c r="L548" s="29">
        <v>0.3923611111111111</v>
      </c>
      <c r="M548" s="29">
        <v>0.41319444444444442</v>
      </c>
      <c r="N548" s="26">
        <f t="shared" si="20"/>
        <v>2.0833333333333315E-2</v>
      </c>
      <c r="O548" s="19"/>
    </row>
    <row r="549" spans="1:15" ht="15.75" customHeight="1">
      <c r="A549" s="19">
        <v>108</v>
      </c>
      <c r="B549" s="34"/>
      <c r="C549" s="24" t="str">
        <f>VLOOKUP($E549,'[1]DS HSSV 2013-14'!$B$2:$I$5181,2,0)</f>
        <v>Trương Văn</v>
      </c>
      <c r="D549" s="23" t="str">
        <f>VLOOKUP($E549,'[1]DS HSSV 2013-14'!$B$2:$I$5181,3,0)</f>
        <v>Đại</v>
      </c>
      <c r="E549" s="48" t="s">
        <v>628</v>
      </c>
      <c r="F549" s="28" t="str">
        <f>VLOOKUP($E549,'[1]DS HSSV 2013-14'!$B$2:$I$5181,5,0)</f>
        <v>13TC-Ô2</v>
      </c>
      <c r="G549" s="81">
        <v>15</v>
      </c>
      <c r="H549" s="19">
        <v>10</v>
      </c>
      <c r="I549" s="19">
        <v>1</v>
      </c>
      <c r="J549" s="19">
        <v>2015</v>
      </c>
      <c r="K549" s="27">
        <f t="shared" si="19"/>
        <v>42014</v>
      </c>
      <c r="L549" s="29">
        <v>0.44097222222222227</v>
      </c>
      <c r="M549" s="29">
        <v>0.4826388888888889</v>
      </c>
      <c r="N549" s="26">
        <f t="shared" si="20"/>
        <v>4.166666666666663E-2</v>
      </c>
      <c r="O549" s="19"/>
    </row>
    <row r="550" spans="1:15" ht="15.75" customHeight="1">
      <c r="A550" s="19">
        <v>109</v>
      </c>
      <c r="B550" s="34"/>
      <c r="C550" s="24" t="e">
        <f>VLOOKUP($E550,'[1]DS HSSV 2013-14'!$B$2:$I$5181,2,0)</f>
        <v>#N/A</v>
      </c>
      <c r="D550" s="23" t="e">
        <f>VLOOKUP($E550,'[1]DS HSSV 2013-14'!$B$2:$I$5181,3,0)</f>
        <v>#N/A</v>
      </c>
      <c r="E550" s="84" t="s">
        <v>568</v>
      </c>
      <c r="F550" s="28" t="e">
        <f>VLOOKUP($E550,'[1]DS HSSV 2013-14'!$B$2:$I$5181,5,0)</f>
        <v>#N/A</v>
      </c>
      <c r="G550" s="85">
        <v>17</v>
      </c>
      <c r="H550" s="19">
        <v>10</v>
      </c>
      <c r="I550" s="19">
        <v>1</v>
      </c>
      <c r="J550" s="19">
        <v>2015</v>
      </c>
      <c r="K550" s="27">
        <f t="shared" si="19"/>
        <v>42014</v>
      </c>
      <c r="L550" s="29">
        <v>0.46180555555555558</v>
      </c>
      <c r="M550" s="29">
        <v>0.4826388888888889</v>
      </c>
      <c r="N550" s="26">
        <f t="shared" si="20"/>
        <v>2.0833333333333315E-2</v>
      </c>
      <c r="O550" s="19"/>
    </row>
    <row r="551" spans="1:15" ht="15.75" customHeight="1">
      <c r="A551" s="19">
        <v>110</v>
      </c>
      <c r="B551" s="34"/>
      <c r="C551" s="24" t="str">
        <f>VLOOKUP($E551,'[1]DS HSSV 2013-14'!$B$2:$I$5181,2,0)</f>
        <v>Mai Văn</v>
      </c>
      <c r="D551" s="23" t="str">
        <f>VLOOKUP($E551,'[1]DS HSSV 2013-14'!$B$2:$I$5181,3,0)</f>
        <v>Hưng</v>
      </c>
      <c r="E551" s="48" t="s">
        <v>560</v>
      </c>
      <c r="F551" s="28" t="str">
        <f>VLOOKUP($E551,'[1]DS HSSV 2013-14'!$B$2:$I$5181,5,0)</f>
        <v>13TC-Ô2</v>
      </c>
      <c r="G551" s="81">
        <v>13</v>
      </c>
      <c r="H551" s="19">
        <v>10</v>
      </c>
      <c r="I551" s="19">
        <v>1</v>
      </c>
      <c r="J551" s="19">
        <v>2015</v>
      </c>
      <c r="K551" s="27">
        <f t="shared" si="19"/>
        <v>42014</v>
      </c>
      <c r="L551" s="29">
        <v>0.46388888888888885</v>
      </c>
      <c r="M551" s="29">
        <v>0.48055555555555557</v>
      </c>
      <c r="N551" s="26">
        <f t="shared" si="20"/>
        <v>1.6666666666666718E-2</v>
      </c>
      <c r="O551" s="19"/>
    </row>
    <row r="552" spans="1:15" ht="15.75" customHeight="1">
      <c r="A552" s="19">
        <v>111</v>
      </c>
      <c r="B552" s="34"/>
      <c r="C552" s="24" t="str">
        <f>VLOOKUP($E552,'[1]DS HSSV 2013-14'!$B$2:$I$5181,2,0)</f>
        <v>Trịnh Hồng</v>
      </c>
      <c r="D552" s="23" t="str">
        <f>VLOOKUP($E552,'[1]DS HSSV 2013-14'!$B$2:$I$5181,3,0)</f>
        <v>Thái</v>
      </c>
      <c r="E552" s="48" t="s">
        <v>665</v>
      </c>
      <c r="F552" s="28" t="str">
        <f>VLOOKUP($E552,'[1]DS HSSV 2013-14'!$B$2:$I$5181,5,0)</f>
        <v>13TC-Ô2</v>
      </c>
      <c r="G552" s="81"/>
      <c r="H552" s="19">
        <v>10</v>
      </c>
      <c r="I552" s="19">
        <v>1</v>
      </c>
      <c r="J552" s="19">
        <v>2015</v>
      </c>
      <c r="K552" s="27">
        <f t="shared" si="19"/>
        <v>42014</v>
      </c>
      <c r="L552" s="29">
        <v>0.46527777777777773</v>
      </c>
      <c r="M552" s="29">
        <v>0.48055555555555557</v>
      </c>
      <c r="N552" s="26">
        <f t="shared" si="20"/>
        <v>1.5277777777777835E-2</v>
      </c>
      <c r="O552" s="19"/>
    </row>
    <row r="553" spans="1:15" ht="15.75" customHeight="1">
      <c r="A553" s="19">
        <v>112</v>
      </c>
      <c r="B553" s="34"/>
      <c r="C553" s="24" t="e">
        <f>VLOOKUP($E553,'[1]DS HSSV 2013-14'!$B$2:$I$5181,2,0)</f>
        <v>#N/A</v>
      </c>
      <c r="D553" s="23" t="e">
        <f>VLOOKUP($E553,'[1]DS HSSV 2013-14'!$B$2:$I$5181,3,0)</f>
        <v>#N/A</v>
      </c>
      <c r="E553" s="80" t="s">
        <v>460</v>
      </c>
      <c r="F553" s="28" t="e">
        <f>VLOOKUP($E553,'[1]DS HSSV 2013-14'!$B$2:$I$5181,5,0)</f>
        <v>#N/A</v>
      </c>
      <c r="G553" s="81">
        <v>15</v>
      </c>
      <c r="H553" s="19">
        <v>10</v>
      </c>
      <c r="I553" s="19">
        <v>1</v>
      </c>
      <c r="J553" s="19">
        <v>2015</v>
      </c>
      <c r="K553" s="27">
        <f t="shared" si="19"/>
        <v>42014</v>
      </c>
      <c r="L553" s="29">
        <v>0.46527777777777773</v>
      </c>
      <c r="M553" s="29">
        <v>0.47916666666666669</v>
      </c>
      <c r="N553" s="26">
        <f t="shared" si="20"/>
        <v>1.3888888888888951E-2</v>
      </c>
      <c r="O553" s="19"/>
    </row>
    <row r="554" spans="1:15" ht="15.75" customHeight="1">
      <c r="A554" s="19">
        <v>113</v>
      </c>
      <c r="B554" s="34"/>
      <c r="C554" s="24" t="str">
        <f>VLOOKUP($E554,'[1]DS HSSV 2013-14'!$B$2:$I$5181,2,0)</f>
        <v>Huỳnh</v>
      </c>
      <c r="D554" s="23" t="str">
        <f>VLOOKUP($E554,'[1]DS HSSV 2013-14'!$B$2:$I$5181,3,0)</f>
        <v>Đạt</v>
      </c>
      <c r="E554" s="48" t="s">
        <v>35</v>
      </c>
      <c r="F554" s="28"/>
      <c r="G554" s="83">
        <v>18</v>
      </c>
      <c r="H554" s="19">
        <v>12</v>
      </c>
      <c r="I554" s="19">
        <v>1</v>
      </c>
      <c r="J554" s="19">
        <v>2015</v>
      </c>
      <c r="K554" s="27">
        <f t="shared" si="19"/>
        <v>42016</v>
      </c>
      <c r="L554" s="29">
        <v>0.35416666666666669</v>
      </c>
      <c r="M554" s="29">
        <v>0.51041666666666663</v>
      </c>
      <c r="N554" s="26">
        <f t="shared" si="20"/>
        <v>0.15624999999999994</v>
      </c>
      <c r="O554" s="19"/>
    </row>
    <row r="555" spans="1:15" ht="15.75" customHeight="1">
      <c r="A555" s="19">
        <v>114</v>
      </c>
      <c r="B555" s="34"/>
      <c r="C555" s="24" t="str">
        <f>VLOOKUP($E555,'[1]DS HSSV 2013-14'!$B$2:$I$5181,2,0)</f>
        <v>Lê Văn</v>
      </c>
      <c r="D555" s="23" t="str">
        <f>VLOOKUP($E555,'[1]DS HSSV 2013-14'!$B$2:$I$5181,3,0)</f>
        <v>Phước</v>
      </c>
      <c r="E555" s="48" t="s">
        <v>341</v>
      </c>
      <c r="F555" s="28" t="str">
        <f>VLOOKUP($E555,'[1]DS HSSV 2013-14'!$B$2:$I$5181,5,0)</f>
        <v>12CĐ-ĐT2</v>
      </c>
      <c r="G555" s="85">
        <v>12</v>
      </c>
      <c r="H555" s="19">
        <v>12</v>
      </c>
      <c r="I555" s="19">
        <v>1</v>
      </c>
      <c r="J555" s="19">
        <v>2015</v>
      </c>
      <c r="K555" s="27">
        <f t="shared" si="19"/>
        <v>42016</v>
      </c>
      <c r="L555" s="29">
        <v>0.39583333333333331</v>
      </c>
      <c r="M555" s="29">
        <v>0.53472222222222221</v>
      </c>
      <c r="N555" s="26">
        <f t="shared" si="20"/>
        <v>0.1388888888888889</v>
      </c>
      <c r="O555" s="19"/>
    </row>
    <row r="556" spans="1:15" ht="15.75" customHeight="1">
      <c r="A556" s="19">
        <v>115</v>
      </c>
      <c r="B556" s="34"/>
      <c r="C556" s="24" t="str">
        <f>VLOOKUP($E556,'[1]DS HSSV 2013-14'!$B$2:$I$5181,2,0)</f>
        <v>Nguyễn Văn</v>
      </c>
      <c r="D556" s="23" t="str">
        <f>VLOOKUP($E556,'[1]DS HSSV 2013-14'!$B$2:$I$5181,3,0)</f>
        <v>Phúc</v>
      </c>
      <c r="E556" s="48" t="s">
        <v>278</v>
      </c>
      <c r="F556" s="28" t="str">
        <f>VLOOKUP($E556,'[1]DS HSSV 2013-14'!$B$2:$I$5181,5,0)</f>
        <v>13CĐ-NL1</v>
      </c>
      <c r="G556" s="85">
        <v>11</v>
      </c>
      <c r="H556" s="19">
        <v>12</v>
      </c>
      <c r="I556" s="19">
        <v>1</v>
      </c>
      <c r="J556" s="19">
        <v>2015</v>
      </c>
      <c r="K556" s="27">
        <f t="shared" si="19"/>
        <v>42016</v>
      </c>
      <c r="L556" s="29">
        <v>0.40277777777777773</v>
      </c>
      <c r="M556" s="29">
        <v>0.46527777777777773</v>
      </c>
      <c r="N556" s="26">
        <f t="shared" si="20"/>
        <v>6.25E-2</v>
      </c>
      <c r="O556" s="19"/>
    </row>
    <row r="557" spans="1:15" ht="15.75" customHeight="1">
      <c r="A557" s="19">
        <v>116</v>
      </c>
      <c r="B557" s="34"/>
      <c r="C557" s="24" t="str">
        <f>VLOOKUP($E557,'[1]DS HSSV 2013-14'!$B$2:$I$5181,2,0)</f>
        <v>Trịnh Thị</v>
      </c>
      <c r="D557" s="23" t="str">
        <f>VLOOKUP($E557,'[1]DS HSSV 2013-14'!$B$2:$I$5181,3,0)</f>
        <v>Nhung</v>
      </c>
      <c r="E557" s="84" t="s">
        <v>118</v>
      </c>
      <c r="F557" s="28" t="str">
        <f>VLOOKUP($E557,'[1]DS HSSV 2013-14'!$B$2:$I$5181,5,0)</f>
        <v>12CĐ-M</v>
      </c>
      <c r="G557" s="81">
        <v>13</v>
      </c>
      <c r="H557" s="19">
        <v>12</v>
      </c>
      <c r="I557" s="19">
        <v>1</v>
      </c>
      <c r="J557" s="19">
        <v>2015</v>
      </c>
      <c r="K557" s="27">
        <f t="shared" si="19"/>
        <v>42016</v>
      </c>
      <c r="L557" s="29">
        <v>0.43402777777777773</v>
      </c>
      <c r="M557" s="29">
        <v>0.44444444444444442</v>
      </c>
      <c r="N557" s="26">
        <f t="shared" si="20"/>
        <v>1.0416666666666685E-2</v>
      </c>
      <c r="O557" s="19"/>
    </row>
    <row r="558" spans="1:15" ht="15.75" customHeight="1">
      <c r="A558" s="19">
        <v>117</v>
      </c>
      <c r="B558" s="34"/>
      <c r="C558" s="24" t="str">
        <f>VLOOKUP($E558,'[1]DS HSSV 2013-14'!$B$2:$I$5181,2,0)</f>
        <v>Tôn Phúc</v>
      </c>
      <c r="D558" s="23" t="str">
        <f>VLOOKUP($E558,'[1]DS HSSV 2013-14'!$B$2:$I$5181,3,0)</f>
        <v>Thịnh</v>
      </c>
      <c r="E558" s="84" t="s">
        <v>68</v>
      </c>
      <c r="F558" s="28" t="str">
        <f>VLOOKUP($E558,'[1]DS HSSV 2013-14'!$B$2:$I$5181,5,0)</f>
        <v>14TC-CKT</v>
      </c>
      <c r="G558" s="83">
        <v>13</v>
      </c>
      <c r="H558" s="19">
        <v>12</v>
      </c>
      <c r="I558" s="19">
        <v>1</v>
      </c>
      <c r="J558" s="19">
        <v>2015</v>
      </c>
      <c r="K558" s="27">
        <f t="shared" si="19"/>
        <v>42016</v>
      </c>
      <c r="L558" s="29">
        <v>0.4548611111111111</v>
      </c>
      <c r="M558" s="29">
        <v>0.51180555555555551</v>
      </c>
      <c r="N558" s="26">
        <f t="shared" si="20"/>
        <v>5.6944444444444409E-2</v>
      </c>
      <c r="O558" s="19"/>
    </row>
    <row r="559" spans="1:15" ht="15.75" customHeight="1">
      <c r="A559" s="19">
        <v>118</v>
      </c>
      <c r="B559" s="34"/>
      <c r="C559" s="24" t="str">
        <f>VLOOKUP($E559,'[1]DS HSSV 2013-14'!$B$2:$I$5181,2,0)</f>
        <v>Huỳnh Tấn</v>
      </c>
      <c r="D559" s="23" t="str">
        <f>VLOOKUP($E559,'[1]DS HSSV 2013-14'!$B$2:$I$5181,3,0)</f>
        <v>Mạnh</v>
      </c>
      <c r="E559" s="84" t="s">
        <v>529</v>
      </c>
      <c r="F559" s="28" t="str">
        <f>VLOOKUP($E559,'[1]DS HSSV 2013-14'!$B$2:$I$5181,5,0)</f>
        <v>14TC-CKT</v>
      </c>
      <c r="G559" s="81">
        <v>14</v>
      </c>
      <c r="H559" s="19">
        <v>12</v>
      </c>
      <c r="I559" s="19">
        <v>1</v>
      </c>
      <c r="J559" s="19">
        <v>2015</v>
      </c>
      <c r="K559" s="27">
        <f t="shared" si="19"/>
        <v>42016</v>
      </c>
      <c r="L559" s="29">
        <v>0.4548611111111111</v>
      </c>
      <c r="M559" s="29">
        <v>0.51388888888888895</v>
      </c>
      <c r="N559" s="26">
        <f t="shared" si="20"/>
        <v>5.9027777777777846E-2</v>
      </c>
      <c r="O559" s="19"/>
    </row>
    <row r="560" spans="1:15" ht="15.75" customHeight="1">
      <c r="A560" s="19">
        <v>119</v>
      </c>
      <c r="B560" s="34"/>
      <c r="C560" s="24" t="str">
        <f>VLOOKUP($E560,'[1]DS HSSV 2013-14'!$B$2:$I$5181,2,0)</f>
        <v xml:space="preserve">Huỳnh Trung  </v>
      </c>
      <c r="D560" s="23" t="str">
        <f>VLOOKUP($E560,'[1]DS HSSV 2013-14'!$B$2:$I$5181,3,0)</f>
        <v>Hiếu</v>
      </c>
      <c r="E560" s="80" t="s">
        <v>534</v>
      </c>
      <c r="F560" s="28" t="str">
        <f>VLOOKUP($E560,'[1]DS HSSV 2013-14'!$B$2:$I$5181,5,0)</f>
        <v>14CĐ-Ô3</v>
      </c>
      <c r="G560" s="81">
        <v>13</v>
      </c>
      <c r="H560" s="19">
        <v>12</v>
      </c>
      <c r="I560" s="19">
        <v>1</v>
      </c>
      <c r="J560" s="19">
        <v>2015</v>
      </c>
      <c r="K560" s="27">
        <f t="shared" si="19"/>
        <v>42016</v>
      </c>
      <c r="L560" s="29">
        <v>0.46527777777777773</v>
      </c>
      <c r="M560" s="29">
        <v>0.56597222222222221</v>
      </c>
      <c r="N560" s="26">
        <f t="shared" si="20"/>
        <v>0.10069444444444448</v>
      </c>
      <c r="O560" s="19"/>
    </row>
    <row r="561" spans="1:15" ht="18.75" customHeight="1">
      <c r="A561" s="19">
        <v>120</v>
      </c>
      <c r="B561" s="34"/>
      <c r="C561" s="24" t="e">
        <f>VLOOKUP($E561,'[1]DS HSSV 2013-14'!$B$2:$I$5181,2,0)</f>
        <v>#N/A</v>
      </c>
      <c r="D561" s="23" t="e">
        <f>VLOOKUP($E561,'[1]DS HSSV 2013-14'!$B$2:$I$5181,3,0)</f>
        <v>#N/A</v>
      </c>
      <c r="E561" s="80" t="s">
        <v>460</v>
      </c>
      <c r="F561" s="28" t="e">
        <f>VLOOKUP($E561,'[1]DS HSSV 2013-14'!$B$2:$I$5181,5,0)</f>
        <v>#N/A</v>
      </c>
      <c r="G561" s="73">
        <v>17</v>
      </c>
      <c r="H561" s="19">
        <v>12</v>
      </c>
      <c r="I561" s="19">
        <v>1</v>
      </c>
      <c r="J561" s="19">
        <v>2015</v>
      </c>
      <c r="K561" s="27">
        <f t="shared" si="19"/>
        <v>42016</v>
      </c>
      <c r="L561" s="29">
        <v>0.46527777777777773</v>
      </c>
      <c r="M561" s="29">
        <v>0.49305555555555558</v>
      </c>
      <c r="N561" s="26">
        <f t="shared" si="20"/>
        <v>2.7777777777777846E-2</v>
      </c>
      <c r="O561" s="19"/>
    </row>
    <row r="562" spans="1:15" ht="15.75" customHeight="1">
      <c r="A562" s="19">
        <v>121</v>
      </c>
      <c r="B562" s="34"/>
      <c r="C562" s="24" t="str">
        <f>VLOOKUP($E562,'[1]DS HSSV 2013-14'!$B$2:$I$5181,2,0)</f>
        <v xml:space="preserve">Đàng Năng </v>
      </c>
      <c r="D562" s="23" t="str">
        <f>VLOOKUP($E562,'[1]DS HSSV 2013-14'!$B$2:$I$5181,3,0)</f>
        <v>Trọng</v>
      </c>
      <c r="E562" s="84" t="s">
        <v>522</v>
      </c>
      <c r="F562" s="28" t="str">
        <f>VLOOKUP($E562,'[1]DS HSSV 2013-14'!$B$2:$I$5181,5,0)</f>
        <v>14TC-CKP</v>
      </c>
      <c r="G562" s="81">
        <v>4</v>
      </c>
      <c r="H562" s="19">
        <v>12</v>
      </c>
      <c r="I562" s="19">
        <v>1</v>
      </c>
      <c r="J562" s="19">
        <v>2015</v>
      </c>
      <c r="K562" s="27">
        <f t="shared" si="19"/>
        <v>42016</v>
      </c>
      <c r="L562" s="29">
        <v>0.50486111111111109</v>
      </c>
      <c r="M562" s="29">
        <v>0.52083333333333337</v>
      </c>
      <c r="N562" s="26">
        <f t="shared" si="20"/>
        <v>1.5972222222222276E-2</v>
      </c>
      <c r="O562" s="19"/>
    </row>
    <row r="563" spans="1:15" ht="15.75" customHeight="1">
      <c r="A563" s="19">
        <v>122</v>
      </c>
      <c r="B563" s="34"/>
      <c r="C563" s="24" t="str">
        <f>VLOOKUP($E563,'[1]DS HSSV 2013-14'!$B$2:$I$5181,2,0)</f>
        <v>Trần Hoài Xuân</v>
      </c>
      <c r="D563" s="23" t="str">
        <f>VLOOKUP($E563,'[1]DS HSSV 2013-14'!$B$2:$I$5181,3,0)</f>
        <v>Thư</v>
      </c>
      <c r="E563" s="80" t="s">
        <v>664</v>
      </c>
      <c r="F563" s="28" t="str">
        <f>VLOOKUP($E563,'[1]DS HSSV 2013-14'!$B$2:$I$5181,5,0)</f>
        <v>14CĐ-TP2</v>
      </c>
      <c r="G563" s="81">
        <v>14</v>
      </c>
      <c r="H563" s="19">
        <v>12</v>
      </c>
      <c r="I563" s="19">
        <v>1</v>
      </c>
      <c r="J563" s="19">
        <v>2015</v>
      </c>
      <c r="K563" s="27">
        <f t="shared" si="19"/>
        <v>42016</v>
      </c>
      <c r="L563" s="29">
        <v>0.67013888888888884</v>
      </c>
      <c r="M563" s="29">
        <v>0.69444444444444453</v>
      </c>
      <c r="N563" s="26">
        <f t="shared" si="20"/>
        <v>2.4305555555555691E-2</v>
      </c>
      <c r="O563" s="19"/>
    </row>
    <row r="564" spans="1:15" ht="15.75" customHeight="1">
      <c r="A564" s="19">
        <v>123</v>
      </c>
      <c r="B564" s="34"/>
      <c r="C564" s="24" t="s">
        <v>33</v>
      </c>
      <c r="D564" s="23" t="s">
        <v>32</v>
      </c>
      <c r="E564" s="32"/>
      <c r="F564" s="28" t="s">
        <v>31</v>
      </c>
      <c r="G564" s="81">
        <v>13</v>
      </c>
      <c r="H564" s="19">
        <v>13</v>
      </c>
      <c r="I564" s="19">
        <v>1</v>
      </c>
      <c r="J564" s="19">
        <v>2015</v>
      </c>
      <c r="K564" s="27">
        <f t="shared" si="19"/>
        <v>42017</v>
      </c>
      <c r="L564" s="29">
        <v>0.34722222222222227</v>
      </c>
      <c r="M564" s="29">
        <v>0.36458333333333331</v>
      </c>
      <c r="N564" s="26">
        <f t="shared" si="20"/>
        <v>1.7361111111111049E-2</v>
      </c>
      <c r="O564" s="19"/>
    </row>
    <row r="565" spans="1:15" ht="15.75" customHeight="1">
      <c r="A565" s="19">
        <v>124</v>
      </c>
      <c r="B565" s="34"/>
      <c r="C565" s="24" t="str">
        <f>VLOOKUP($E565,'[1]DS HSSV 2013-14'!$B$2:$I$5181,2,0)</f>
        <v>Huỳnh</v>
      </c>
      <c r="D565" s="23" t="str">
        <f>VLOOKUP($E565,'[1]DS HSSV 2013-14'!$B$2:$I$5181,3,0)</f>
        <v>Đạt</v>
      </c>
      <c r="E565" s="32" t="s">
        <v>35</v>
      </c>
      <c r="F565" s="28" t="str">
        <f>VLOOKUP($E565,'[1]DS HSSV 2013-14'!$B$2:$I$5181,5,0)</f>
        <v>13TC-QTM</v>
      </c>
      <c r="G565" s="81">
        <v>18</v>
      </c>
      <c r="H565" s="19">
        <v>13</v>
      </c>
      <c r="I565" s="19">
        <v>1</v>
      </c>
      <c r="J565" s="19">
        <v>2015</v>
      </c>
      <c r="K565" s="27">
        <f t="shared" si="19"/>
        <v>42017</v>
      </c>
      <c r="L565" s="29">
        <v>0.3888888888888889</v>
      </c>
      <c r="M565" s="29">
        <v>0.4375</v>
      </c>
      <c r="N565" s="26">
        <f t="shared" si="20"/>
        <v>4.8611111111111105E-2</v>
      </c>
      <c r="O565" s="19"/>
    </row>
    <row r="566" spans="1:15" ht="15.75" customHeight="1">
      <c r="A566" s="19">
        <v>125</v>
      </c>
      <c r="B566" s="34"/>
      <c r="C566" s="24" t="str">
        <f>VLOOKUP($E566,'[1]DS HSSV 2013-14'!$B$2:$I$5181,2,0)</f>
        <v>Đỗ Huỳnh</v>
      </c>
      <c r="D566" s="23" t="str">
        <f>VLOOKUP($E566,'[1]DS HSSV 2013-14'!$B$2:$I$5181,3,0)</f>
        <v>Đức</v>
      </c>
      <c r="E566" s="80" t="s">
        <v>562</v>
      </c>
      <c r="F566" s="28" t="str">
        <f>VLOOKUP($E566,'[1]DS HSSV 2013-14'!$B$2:$I$5181,5,0)</f>
        <v>14CĐ-CK1</v>
      </c>
      <c r="G566" s="81">
        <v>16</v>
      </c>
      <c r="H566" s="19">
        <v>13</v>
      </c>
      <c r="I566" s="19">
        <v>1</v>
      </c>
      <c r="J566" s="19">
        <v>2015</v>
      </c>
      <c r="K566" s="27">
        <f t="shared" si="19"/>
        <v>42017</v>
      </c>
      <c r="L566" s="29">
        <v>0.3923611111111111</v>
      </c>
      <c r="M566" s="29">
        <v>0.4375</v>
      </c>
      <c r="N566" s="26">
        <f t="shared" si="20"/>
        <v>4.5138888888888895E-2</v>
      </c>
      <c r="O566" s="19"/>
    </row>
    <row r="567" spans="1:15" ht="15.75" customHeight="1">
      <c r="A567" s="19">
        <v>126</v>
      </c>
      <c r="B567" s="34"/>
      <c r="C567" s="24" t="str">
        <f>VLOOKUP($E567,'[1]DS HSSV 2013-14'!$B$2:$I$5181,2,0)</f>
        <v xml:space="preserve">Trương Tấn  </v>
      </c>
      <c r="D567" s="23" t="str">
        <f>VLOOKUP($E567,'[1]DS HSSV 2013-14'!$B$2:$I$5181,3,0)</f>
        <v>Sang</v>
      </c>
      <c r="E567" s="80" t="s">
        <v>663</v>
      </c>
      <c r="F567" s="28" t="str">
        <f>VLOOKUP($E567,'[1]DS HSSV 2013-14'!$B$2:$I$5181,5,0)</f>
        <v>14CĐ-TP1</v>
      </c>
      <c r="G567" s="81">
        <v>6</v>
      </c>
      <c r="H567" s="19">
        <v>13</v>
      </c>
      <c r="I567" s="19">
        <v>1</v>
      </c>
      <c r="J567" s="19">
        <v>2015</v>
      </c>
      <c r="K567" s="27">
        <f t="shared" si="19"/>
        <v>42017</v>
      </c>
      <c r="L567" s="29">
        <v>0.3923611111111111</v>
      </c>
      <c r="M567" s="29">
        <v>0.4375</v>
      </c>
      <c r="N567" s="26">
        <f t="shared" si="20"/>
        <v>4.5138888888888895E-2</v>
      </c>
      <c r="O567" s="19"/>
    </row>
    <row r="568" spans="1:15" ht="15.75" customHeight="1">
      <c r="A568" s="19">
        <v>127</v>
      </c>
      <c r="B568" s="34"/>
      <c r="C568" s="24" t="str">
        <f>VLOOKUP($E568,'[1]DS HSSV 2013-14'!$B$2:$I$5181,2,0)</f>
        <v>Trần Huy</v>
      </c>
      <c r="D568" s="23" t="str">
        <f>VLOOKUP($E568,'[1]DS HSSV 2013-14'!$B$2:$I$5181,3,0)</f>
        <v>Bảo</v>
      </c>
      <c r="E568" s="80" t="s">
        <v>108</v>
      </c>
      <c r="F568" s="28" t="str">
        <f>VLOOKUP($E568,'[1]DS HSSV 2013-14'!$B$2:$I$5181,5,0)</f>
        <v>14CĐ-TP1</v>
      </c>
      <c r="G568" s="81">
        <v>11</v>
      </c>
      <c r="H568" s="19">
        <v>13</v>
      </c>
      <c r="I568" s="19">
        <v>1</v>
      </c>
      <c r="J568" s="19">
        <v>2015</v>
      </c>
      <c r="K568" s="27">
        <f t="shared" si="19"/>
        <v>42017</v>
      </c>
      <c r="L568" s="29">
        <v>0.3923611111111111</v>
      </c>
      <c r="M568" s="29">
        <v>0.4375</v>
      </c>
      <c r="N568" s="26">
        <f t="shared" si="20"/>
        <v>4.5138888888888895E-2</v>
      </c>
      <c r="O568" s="19"/>
    </row>
    <row r="569" spans="1:15" ht="15.75" customHeight="1">
      <c r="A569" s="19">
        <v>128</v>
      </c>
      <c r="B569" s="34"/>
      <c r="C569" s="24" t="str">
        <f>VLOOKUP($E569,'[1]DS HSSV 2013-14'!$B$2:$I$5181,2,0)</f>
        <v>Diệp Thái</v>
      </c>
      <c r="D569" s="23" t="str">
        <f>VLOOKUP($E569,'[1]DS HSSV 2013-14'!$B$2:$I$5181,3,0)</f>
        <v>Thanh</v>
      </c>
      <c r="E569" s="80" t="s">
        <v>107</v>
      </c>
      <c r="F569" s="28" t="str">
        <f>VLOOKUP($E569,'[1]DS HSSV 2013-14'!$B$2:$I$5181,5,0)</f>
        <v>14CĐ-TP1</v>
      </c>
      <c r="G569" s="81">
        <v>13</v>
      </c>
      <c r="H569" s="19">
        <v>13</v>
      </c>
      <c r="I569" s="19">
        <v>1</v>
      </c>
      <c r="J569" s="19">
        <v>2015</v>
      </c>
      <c r="K569" s="27">
        <f t="shared" si="19"/>
        <v>42017</v>
      </c>
      <c r="L569" s="29">
        <v>0.3923611111111111</v>
      </c>
      <c r="M569" s="29">
        <v>0.4375</v>
      </c>
      <c r="N569" s="26">
        <f t="shared" si="20"/>
        <v>4.5138888888888895E-2</v>
      </c>
      <c r="O569" s="19"/>
    </row>
    <row r="570" spans="1:15" ht="15.75" customHeight="1">
      <c r="A570" s="19">
        <v>129</v>
      </c>
      <c r="B570" s="34"/>
      <c r="C570" s="24" t="str">
        <f>VLOOKUP($E570,'[1]DS HSSV 2013-14'!$B$2:$I$5181,2,0)</f>
        <v>Võ Văn</v>
      </c>
      <c r="D570" s="23" t="str">
        <f>VLOOKUP($E570,'[1]DS HSSV 2013-14'!$B$2:$I$5181,3,0)</f>
        <v>Nghĩa</v>
      </c>
      <c r="E570" s="80" t="s">
        <v>105</v>
      </c>
      <c r="F570" s="28" t="str">
        <f>VLOOKUP($E570,'[1]DS HSSV 2013-14'!$B$2:$I$5181,5,0)</f>
        <v>14CĐ-TP1</v>
      </c>
      <c r="G570" s="81">
        <v>14</v>
      </c>
      <c r="H570" s="19">
        <v>13</v>
      </c>
      <c r="I570" s="19">
        <v>1</v>
      </c>
      <c r="J570" s="19">
        <v>2015</v>
      </c>
      <c r="K570" s="27">
        <f t="shared" si="19"/>
        <v>42017</v>
      </c>
      <c r="L570" s="29">
        <v>0.3923611111111111</v>
      </c>
      <c r="M570" s="29">
        <v>0.4375</v>
      </c>
      <c r="N570" s="26">
        <f t="shared" si="20"/>
        <v>4.5138888888888895E-2</v>
      </c>
      <c r="O570" s="19"/>
    </row>
    <row r="571" spans="1:15" ht="15.75" customHeight="1">
      <c r="A571" s="19">
        <v>130</v>
      </c>
      <c r="B571" s="34"/>
      <c r="C571" s="24" t="str">
        <f>VLOOKUP($E571,'[1]DS HSSV 2013-14'!$B$2:$I$5181,2,0)</f>
        <v xml:space="preserve">Nguyễn Trọng  </v>
      </c>
      <c r="D571" s="23" t="str">
        <f>VLOOKUP($E571,'[1]DS HSSV 2013-14'!$B$2:$I$5181,3,0)</f>
        <v>Khoa</v>
      </c>
      <c r="E571" s="80" t="s">
        <v>66</v>
      </c>
      <c r="F571" s="28" t="str">
        <f>VLOOKUP($E571,'[1]DS HSSV 2013-14'!$B$2:$I$5181,5,0)</f>
        <v>14CĐ-Ô4</v>
      </c>
      <c r="G571" s="81">
        <v>3</v>
      </c>
      <c r="H571" s="19">
        <v>13</v>
      </c>
      <c r="I571" s="19">
        <v>1</v>
      </c>
      <c r="J571" s="19">
        <v>2015</v>
      </c>
      <c r="K571" s="27">
        <f t="shared" si="19"/>
        <v>42017</v>
      </c>
      <c r="L571" s="29">
        <v>0.48680555555555555</v>
      </c>
      <c r="M571" s="29">
        <v>0.55208333333333337</v>
      </c>
      <c r="N571" s="26">
        <f t="shared" si="20"/>
        <v>6.5277777777777823E-2</v>
      </c>
      <c r="O571" s="19"/>
    </row>
    <row r="572" spans="1:15" ht="15.75" customHeight="1">
      <c r="A572" s="19">
        <v>131</v>
      </c>
      <c r="B572" s="34"/>
      <c r="C572" s="24" t="str">
        <f>VLOOKUP($E572,'[1]DS HSSV 2013-14'!$B$2:$I$5181,2,0)</f>
        <v>Phạm Thái</v>
      </c>
      <c r="D572" s="23" t="str">
        <f>VLOOKUP($E572,'[1]DS HSSV 2013-14'!$B$2:$I$5181,3,0)</f>
        <v>Sư</v>
      </c>
      <c r="E572" s="80" t="s">
        <v>662</v>
      </c>
      <c r="F572" s="28" t="str">
        <f>VLOOKUP($E572,'[1]DS HSSV 2013-14'!$B$2:$I$5181,5,0)</f>
        <v>11CĐ-Đ4</v>
      </c>
      <c r="G572" s="81">
        <v>9</v>
      </c>
      <c r="H572" s="19">
        <v>13</v>
      </c>
      <c r="I572" s="19">
        <v>1</v>
      </c>
      <c r="J572" s="19">
        <v>2015</v>
      </c>
      <c r="K572" s="27">
        <f t="shared" si="19"/>
        <v>42017</v>
      </c>
      <c r="L572" s="29">
        <v>0.45833333333333331</v>
      </c>
      <c r="M572" s="29">
        <v>0.48958333333333331</v>
      </c>
      <c r="N572" s="26">
        <f t="shared" si="20"/>
        <v>3.125E-2</v>
      </c>
      <c r="O572" s="19"/>
    </row>
    <row r="573" spans="1:15" ht="15.75" customHeight="1">
      <c r="A573" s="19">
        <v>132</v>
      </c>
      <c r="B573" s="34"/>
      <c r="C573" s="24" t="str">
        <f>VLOOKUP($E573,'[1]DS HSSV 2013-14'!$B$2:$I$5181,2,0)</f>
        <v>Lê Văn</v>
      </c>
      <c r="D573" s="23" t="str">
        <f>VLOOKUP($E573,'[1]DS HSSV 2013-14'!$B$2:$I$5181,3,0)</f>
        <v>Phước</v>
      </c>
      <c r="E573" s="84" t="s">
        <v>341</v>
      </c>
      <c r="F573" s="28" t="str">
        <f>VLOOKUP($E573,'[1]DS HSSV 2013-14'!$B$2:$I$5181,5,0)</f>
        <v>12CĐ-ĐT2</v>
      </c>
      <c r="G573" s="81">
        <v>17</v>
      </c>
      <c r="H573" s="19">
        <v>13</v>
      </c>
      <c r="I573" s="19">
        <v>1</v>
      </c>
      <c r="J573" s="19">
        <v>2015</v>
      </c>
      <c r="K573" s="27">
        <f t="shared" si="19"/>
        <v>42017</v>
      </c>
      <c r="L573" s="29">
        <v>0.50347222222222221</v>
      </c>
      <c r="M573" s="29">
        <v>0.625</v>
      </c>
      <c r="N573" s="26">
        <f t="shared" si="20"/>
        <v>0.12152777777777779</v>
      </c>
      <c r="O573" s="19"/>
    </row>
    <row r="574" spans="1:15" ht="15.75" customHeight="1">
      <c r="A574" s="19">
        <v>133</v>
      </c>
      <c r="B574" s="34"/>
      <c r="C574" s="24" t="e">
        <f>VLOOKUP($E574,'[1]DS HSSV 2013-14'!$B$2:$I$5181,2,0)</f>
        <v>#N/A</v>
      </c>
      <c r="D574" s="23" t="e">
        <f>VLOOKUP($E574,'[1]DS HSSV 2013-14'!$B$2:$I$5181,3,0)</f>
        <v>#N/A</v>
      </c>
      <c r="E574" s="84" t="s">
        <v>533</v>
      </c>
      <c r="F574" s="28" t="e">
        <f>VLOOKUP($E574,'[1]DS HSSV 2013-14'!$B$2:$I$5181,5,0)</f>
        <v>#N/A</v>
      </c>
      <c r="G574" s="81">
        <v>18</v>
      </c>
      <c r="H574" s="19">
        <v>13</v>
      </c>
      <c r="I574" s="19">
        <v>1</v>
      </c>
      <c r="J574" s="19">
        <v>2015</v>
      </c>
      <c r="K574" s="27">
        <f t="shared" si="19"/>
        <v>42017</v>
      </c>
      <c r="L574" s="29">
        <v>0.45833333333333331</v>
      </c>
      <c r="M574" s="29">
        <v>0.51388888888888895</v>
      </c>
      <c r="N574" s="26">
        <f t="shared" si="20"/>
        <v>5.5555555555555636E-2</v>
      </c>
      <c r="O574" s="19"/>
    </row>
    <row r="575" spans="1:15" ht="15.75" customHeight="1">
      <c r="A575" s="19">
        <v>134</v>
      </c>
      <c r="B575" s="34"/>
      <c r="C575" s="24" t="str">
        <f>VLOOKUP($E575,'[1]DS HSSV 2013-14'!$B$2:$I$5181,2,0)</f>
        <v xml:space="preserve">Nguyễn Văn </v>
      </c>
      <c r="D575" s="23" t="str">
        <f>VLOOKUP($E575,'[1]DS HSSV 2013-14'!$B$2:$I$5181,3,0)</f>
        <v>Chí</v>
      </c>
      <c r="E575" s="84" t="s">
        <v>631</v>
      </c>
      <c r="F575" s="28" t="str">
        <f>VLOOKUP($E575,'[1]DS HSSV 2013-14'!$B$2:$I$5181,5,0)</f>
        <v>14TC-ĐL</v>
      </c>
      <c r="G575" s="81">
        <v>18</v>
      </c>
      <c r="H575" s="19">
        <v>13</v>
      </c>
      <c r="I575" s="19">
        <v>1</v>
      </c>
      <c r="J575" s="19">
        <v>2015</v>
      </c>
      <c r="K575" s="27">
        <f t="shared" si="19"/>
        <v>42017</v>
      </c>
      <c r="L575" s="29">
        <v>0.52083333333333337</v>
      </c>
      <c r="M575" s="29">
        <v>0.57291666666666663</v>
      </c>
      <c r="N575" s="26">
        <f t="shared" si="20"/>
        <v>5.2083333333333259E-2</v>
      </c>
      <c r="O575" s="19"/>
    </row>
    <row r="576" spans="1:15" ht="15.75" customHeight="1">
      <c r="A576" s="19">
        <v>135</v>
      </c>
      <c r="B576" s="34"/>
      <c r="C576" s="24" t="str">
        <f>VLOOKUP($E576,'[1]DS HSSV 2013-14'!$B$2:$I$5181,2,0)</f>
        <v>Nguyễn Hoàng</v>
      </c>
      <c r="D576" s="23" t="str">
        <f>VLOOKUP($E576,'[1]DS HSSV 2013-14'!$B$2:$I$5181,3,0)</f>
        <v>Việt</v>
      </c>
      <c r="E576" s="80" t="s">
        <v>45</v>
      </c>
      <c r="F576" s="28" t="str">
        <f>VLOOKUP($E576,'[1]DS HSSV 2013-14'!$B$2:$I$5181,5,0)</f>
        <v>14CĐ-TM1</v>
      </c>
      <c r="G576" s="81">
        <v>14</v>
      </c>
      <c r="H576" s="19">
        <v>13</v>
      </c>
      <c r="I576" s="19">
        <v>1</v>
      </c>
      <c r="J576" s="19">
        <v>2015</v>
      </c>
      <c r="K576" s="27">
        <f t="shared" si="19"/>
        <v>42017</v>
      </c>
      <c r="L576" s="29">
        <v>0.61875000000000002</v>
      </c>
      <c r="M576" s="29">
        <v>0.63541666666666663</v>
      </c>
      <c r="N576" s="26">
        <f t="shared" si="20"/>
        <v>1.6666666666666607E-2</v>
      </c>
      <c r="O576" s="19"/>
    </row>
    <row r="577" spans="1:15" ht="15.75" customHeight="1">
      <c r="A577" s="19">
        <v>136</v>
      </c>
      <c r="B577" s="34"/>
      <c r="C577" s="24" t="str">
        <f>VLOOKUP($E577,'[1]DS HSSV 2013-14'!$B$2:$I$5181,2,0)</f>
        <v>Nguyễn Văn</v>
      </c>
      <c r="D577" s="23" t="str">
        <f>VLOOKUP($E577,'[1]DS HSSV 2013-14'!$B$2:$I$5181,3,0)</f>
        <v>Huỳnh</v>
      </c>
      <c r="E577" s="84" t="s">
        <v>521</v>
      </c>
      <c r="F577" s="28" t="str">
        <f>VLOOKUP($E577,'[1]DS HSSV 2013-14'!$B$2:$I$5181,5,0)</f>
        <v>13CĐ-TM1</v>
      </c>
      <c r="G577" s="81">
        <v>13</v>
      </c>
      <c r="H577" s="19">
        <v>13</v>
      </c>
      <c r="I577" s="19">
        <v>1</v>
      </c>
      <c r="J577" s="19">
        <v>2015</v>
      </c>
      <c r="K577" s="27">
        <f t="shared" si="19"/>
        <v>42017</v>
      </c>
      <c r="L577" s="29">
        <v>0.62222222222222223</v>
      </c>
      <c r="M577" s="29">
        <v>0.65277777777777779</v>
      </c>
      <c r="N577" s="26">
        <f t="shared" si="20"/>
        <v>3.0555555555555558E-2</v>
      </c>
      <c r="O577" s="19"/>
    </row>
    <row r="578" spans="1:15" ht="15.75" customHeight="1">
      <c r="A578" s="19">
        <v>137</v>
      </c>
      <c r="B578" s="34"/>
      <c r="C578" s="24" t="s">
        <v>33</v>
      </c>
      <c r="D578" s="23" t="s">
        <v>32</v>
      </c>
      <c r="E578" s="19"/>
      <c r="F578" s="28" t="s">
        <v>31</v>
      </c>
      <c r="G578" s="81">
        <v>14</v>
      </c>
      <c r="H578" s="19">
        <v>13</v>
      </c>
      <c r="I578" s="19">
        <v>1</v>
      </c>
      <c r="J578" s="19">
        <v>2015</v>
      </c>
      <c r="K578" s="27">
        <f t="shared" si="19"/>
        <v>42017</v>
      </c>
      <c r="L578" s="29">
        <v>0.65972222222222221</v>
      </c>
      <c r="M578" s="29">
        <v>0.66736111111111107</v>
      </c>
      <c r="N578" s="26">
        <f t="shared" si="20"/>
        <v>7.6388888888888618E-3</v>
      </c>
      <c r="O578" s="19"/>
    </row>
    <row r="579" spans="1:15" ht="15.75" customHeight="1">
      <c r="A579" s="19">
        <v>138</v>
      </c>
      <c r="B579" s="34"/>
      <c r="C579" s="24" t="s">
        <v>660</v>
      </c>
      <c r="D579" s="23" t="s">
        <v>659</v>
      </c>
      <c r="E579" s="19"/>
      <c r="F579" s="28" t="s">
        <v>193</v>
      </c>
      <c r="G579" s="81">
        <v>13</v>
      </c>
      <c r="H579" s="19">
        <v>13</v>
      </c>
      <c r="I579" s="19">
        <v>1</v>
      </c>
      <c r="J579" s="19">
        <v>2015</v>
      </c>
      <c r="K579" s="27">
        <f t="shared" ref="K579:K642" si="21">DATE(J579,I579,H579)</f>
        <v>42017</v>
      </c>
      <c r="L579" s="29">
        <v>0.65625</v>
      </c>
      <c r="M579" s="29">
        <v>0.66666666666666663</v>
      </c>
      <c r="N579" s="26">
        <f t="shared" si="20"/>
        <v>1.041666666666663E-2</v>
      </c>
      <c r="O579" s="19"/>
    </row>
    <row r="580" spans="1:15" ht="15.75" customHeight="1">
      <c r="A580" s="19">
        <v>139</v>
      </c>
      <c r="B580" s="34"/>
      <c r="C580" s="24" t="s">
        <v>33</v>
      </c>
      <c r="D580" s="23" t="s">
        <v>32</v>
      </c>
      <c r="E580" s="19"/>
      <c r="F580" s="28" t="s">
        <v>31</v>
      </c>
      <c r="G580" s="81">
        <v>13</v>
      </c>
      <c r="H580" s="19">
        <v>14</v>
      </c>
      <c r="I580" s="19">
        <v>1</v>
      </c>
      <c r="J580" s="19">
        <v>2015</v>
      </c>
      <c r="K580" s="27">
        <f t="shared" si="21"/>
        <v>42018</v>
      </c>
      <c r="L580" s="29">
        <v>0.34027777777777773</v>
      </c>
      <c r="M580" s="29">
        <v>0.41666666666666669</v>
      </c>
      <c r="N580" s="26">
        <f t="shared" si="20"/>
        <v>7.6388888888888951E-2</v>
      </c>
      <c r="O580" s="19"/>
    </row>
    <row r="581" spans="1:15" ht="15.75" customHeight="1">
      <c r="A581" s="19">
        <v>140</v>
      </c>
      <c r="B581" s="34"/>
      <c r="C581" s="24" t="e">
        <f>VLOOKUP($E581,'[1]DS HSSV 2013-14'!$B$2:$I$5181,2,0)</f>
        <v>#N/A</v>
      </c>
      <c r="D581" s="23" t="e">
        <f>VLOOKUP($E581,'[1]DS HSSV 2013-14'!$B$2:$I$5181,3,0)</f>
        <v>#N/A</v>
      </c>
      <c r="E581" s="33" t="s">
        <v>551</v>
      </c>
      <c r="F581" s="28" t="e">
        <f>VLOOKUP($E581,'[1]DS HSSV 2013-14'!$B$2:$I$5181,5,0)</f>
        <v>#N/A</v>
      </c>
      <c r="G581" s="81">
        <v>14</v>
      </c>
      <c r="H581" s="19">
        <v>14</v>
      </c>
      <c r="I581" s="19">
        <v>1</v>
      </c>
      <c r="J581" s="19">
        <v>2015</v>
      </c>
      <c r="K581" s="27">
        <f t="shared" si="21"/>
        <v>42018</v>
      </c>
      <c r="L581" s="29">
        <v>0.34375</v>
      </c>
      <c r="M581" s="29">
        <v>0.3611111111111111</v>
      </c>
      <c r="N581" s="26">
        <f t="shared" si="20"/>
        <v>1.7361111111111105E-2</v>
      </c>
      <c r="O581" s="19"/>
    </row>
    <row r="582" spans="1:15" ht="31.5" customHeight="1">
      <c r="A582" s="19">
        <v>141</v>
      </c>
      <c r="B582" s="34"/>
      <c r="C582" s="24" t="str">
        <f>VLOOKUP($E582,'[1]DS HSSV 2013-14'!$B$2:$I$5181,2,0)</f>
        <v>Lê Thị Anh</v>
      </c>
      <c r="D582" s="23" t="str">
        <f>VLOOKUP($E582,'[1]DS HSSV 2013-14'!$B$2:$I$5181,3,0)</f>
        <v>Nguyên</v>
      </c>
      <c r="E582" s="31" t="s">
        <v>661</v>
      </c>
      <c r="F582" s="28" t="str">
        <f>VLOOKUP($E582,'[1]DS HSSV 2013-14'!$B$2:$I$5181,5,0)</f>
        <v>14TC-MT</v>
      </c>
      <c r="G582" s="81">
        <v>11</v>
      </c>
      <c r="H582" s="19">
        <v>14</v>
      </c>
      <c r="I582" s="19">
        <v>1</v>
      </c>
      <c r="J582" s="19">
        <v>2015</v>
      </c>
      <c r="K582" s="27">
        <f t="shared" si="21"/>
        <v>42018</v>
      </c>
      <c r="L582" s="29">
        <v>0.375</v>
      </c>
      <c r="M582" s="29">
        <v>0.4375</v>
      </c>
      <c r="N582" s="26">
        <f t="shared" si="20"/>
        <v>6.25E-2</v>
      </c>
      <c r="O582" s="19"/>
    </row>
    <row r="583" spans="1:15" ht="15.75" customHeight="1">
      <c r="A583" s="19">
        <v>142</v>
      </c>
      <c r="B583" s="34"/>
      <c r="C583" s="24" t="str">
        <f>VLOOKUP($E583,'[1]DS HSSV 2013-14'!$B$2:$I$5181,2,0)</f>
        <v>Bế Ngọc Hoàng</v>
      </c>
      <c r="D583" s="23" t="str">
        <f>VLOOKUP($E583,'[1]DS HSSV 2013-14'!$B$2:$I$5181,3,0)</f>
        <v>Nam</v>
      </c>
      <c r="E583" s="31" t="s">
        <v>608</v>
      </c>
      <c r="F583" s="28" t="str">
        <f>VLOOKUP($E583,'[1]DS HSSV 2013-14'!$B$2:$I$5181,5,0)</f>
        <v>13CĐ-CK3</v>
      </c>
      <c r="G583" s="81">
        <v>3</v>
      </c>
      <c r="H583" s="19">
        <v>14</v>
      </c>
      <c r="I583" s="19">
        <v>1</v>
      </c>
      <c r="J583" s="19">
        <v>2015</v>
      </c>
      <c r="K583" s="27">
        <f t="shared" si="21"/>
        <v>42018</v>
      </c>
      <c r="L583" s="29">
        <v>0.40625</v>
      </c>
      <c r="M583" s="29">
        <v>0.4826388888888889</v>
      </c>
      <c r="N583" s="26">
        <f t="shared" si="20"/>
        <v>7.6388888888888895E-2</v>
      </c>
      <c r="O583" s="19"/>
    </row>
    <row r="584" spans="1:15" ht="15.75" customHeight="1">
      <c r="A584" s="19">
        <v>143</v>
      </c>
      <c r="B584" s="34"/>
      <c r="C584" s="24" t="e">
        <f>VLOOKUP($E584,'[1]DS HSSV 2013-14'!$B$2:$I$5181,2,0)</f>
        <v>#N/A</v>
      </c>
      <c r="D584" s="23" t="e">
        <f>VLOOKUP($E584,'[1]DS HSSV 2013-14'!$B$2:$I$5181,3,0)</f>
        <v>#N/A</v>
      </c>
      <c r="E584" s="31" t="s">
        <v>533</v>
      </c>
      <c r="F584" s="28" t="e">
        <f>VLOOKUP($E584,'[1]DS HSSV 2013-14'!$B$2:$I$5181,5,0)</f>
        <v>#N/A</v>
      </c>
      <c r="G584" s="81">
        <v>16</v>
      </c>
      <c r="H584" s="19">
        <v>14</v>
      </c>
      <c r="I584" s="19">
        <v>1</v>
      </c>
      <c r="J584" s="19">
        <v>2015</v>
      </c>
      <c r="K584" s="27">
        <f t="shared" si="21"/>
        <v>42018</v>
      </c>
      <c r="L584" s="29">
        <v>0.4375</v>
      </c>
      <c r="M584" s="29">
        <v>0.49305555555555558</v>
      </c>
      <c r="N584" s="26">
        <f t="shared" si="20"/>
        <v>5.555555555555558E-2</v>
      </c>
      <c r="O584" s="19"/>
    </row>
    <row r="585" spans="1:15" ht="31.5" customHeight="1">
      <c r="A585" s="19">
        <v>144</v>
      </c>
      <c r="B585" s="34"/>
      <c r="C585" s="24" t="str">
        <f>VLOOKUP($E585,'[1]DS HSSV 2013-14'!$B$2:$I$5181,2,0)</f>
        <v xml:space="preserve">Trần Ngọc  </v>
      </c>
      <c r="D585" s="23" t="str">
        <f>VLOOKUP($E585,'[1]DS HSSV 2013-14'!$B$2:$I$5181,3,0)</f>
        <v>Thạch</v>
      </c>
      <c r="E585" s="33" t="s">
        <v>285</v>
      </c>
      <c r="F585" s="28" t="str">
        <f>VLOOKUP($E585,'[1]DS HSSV 2013-14'!$B$2:$I$5181,5,0)</f>
        <v>14CĐ-Ô4</v>
      </c>
      <c r="G585" s="83">
        <v>13</v>
      </c>
      <c r="H585" s="19">
        <v>14</v>
      </c>
      <c r="I585" s="19">
        <v>1</v>
      </c>
      <c r="J585" s="19">
        <v>2015</v>
      </c>
      <c r="K585" s="27">
        <f t="shared" si="21"/>
        <v>42018</v>
      </c>
      <c r="L585" s="29">
        <v>0.47569444444444442</v>
      </c>
      <c r="M585" s="29">
        <v>0.54513888888888895</v>
      </c>
      <c r="N585" s="26">
        <f t="shared" si="20"/>
        <v>6.9444444444444531E-2</v>
      </c>
      <c r="O585" s="19"/>
    </row>
    <row r="586" spans="1:15" ht="31.5" customHeight="1">
      <c r="A586" s="19">
        <v>145</v>
      </c>
      <c r="B586" s="34"/>
      <c r="C586" s="24" t="str">
        <f>VLOOKUP($E586,'[1]DS HSSV 2013-14'!$B$2:$I$5181,2,0)</f>
        <v>Lê Văn</v>
      </c>
      <c r="D586" s="23" t="str">
        <f>VLOOKUP($E586,'[1]DS HSSV 2013-14'!$B$2:$I$5181,3,0)</f>
        <v>Phước</v>
      </c>
      <c r="E586" s="19" t="s">
        <v>341</v>
      </c>
      <c r="F586" s="28" t="str">
        <f>VLOOKUP($E586,'[1]DS HSSV 2013-14'!$B$2:$I$5181,5,0)</f>
        <v>12CĐ-ĐT2</v>
      </c>
      <c r="G586" s="73">
        <v>12</v>
      </c>
      <c r="H586" s="19">
        <v>14</v>
      </c>
      <c r="I586" s="19">
        <v>1</v>
      </c>
      <c r="J586" s="19">
        <v>2015</v>
      </c>
      <c r="K586" s="27">
        <f t="shared" si="21"/>
        <v>42018</v>
      </c>
      <c r="L586" s="29">
        <v>0.4861111111111111</v>
      </c>
      <c r="M586" s="29">
        <v>0.57638888888888895</v>
      </c>
      <c r="N586" s="26">
        <f t="shared" si="20"/>
        <v>9.0277777777777846E-2</v>
      </c>
      <c r="O586" s="19"/>
    </row>
    <row r="587" spans="1:15" ht="15.75" customHeight="1">
      <c r="A587" s="19">
        <v>146</v>
      </c>
      <c r="B587" s="34"/>
      <c r="C587" s="24" t="str">
        <f>VLOOKUP($E587,'[1]DS HSSV 2013-14'!$B$2:$I$5181,2,0)</f>
        <v xml:space="preserve">Nguyễn Tấn  </v>
      </c>
      <c r="D587" s="23" t="str">
        <f>VLOOKUP($E587,'[1]DS HSSV 2013-14'!$B$2:$I$5181,3,0)</f>
        <v>Đạt</v>
      </c>
      <c r="E587" s="33" t="s">
        <v>257</v>
      </c>
      <c r="F587" s="28" t="str">
        <f>VLOOKUP($E587,'[1]DS HSSV 2013-14'!$B$2:$I$5181,5,0)</f>
        <v>14CĐ-ĐT1</v>
      </c>
      <c r="G587" s="73">
        <v>11</v>
      </c>
      <c r="H587" s="19">
        <v>14</v>
      </c>
      <c r="I587" s="19">
        <v>1</v>
      </c>
      <c r="J587" s="19">
        <v>2015</v>
      </c>
      <c r="K587" s="27">
        <f t="shared" si="21"/>
        <v>42018</v>
      </c>
      <c r="L587" s="29">
        <v>0.48958333333333331</v>
      </c>
      <c r="M587" s="29">
        <v>0.52083333333333337</v>
      </c>
      <c r="N587" s="26">
        <f t="shared" ref="N587:N650" si="22">M587-L587</f>
        <v>3.1250000000000056E-2</v>
      </c>
      <c r="O587" s="19"/>
    </row>
    <row r="588" spans="1:15" ht="31.5" customHeight="1">
      <c r="A588" s="19">
        <v>147</v>
      </c>
      <c r="B588" s="34"/>
      <c r="C588" s="24" t="str">
        <f>VLOOKUP($E588,'[1]DS HSSV 2013-14'!$B$2:$I$5181,2,0)</f>
        <v xml:space="preserve">Nguyễn Ngọc Huy </v>
      </c>
      <c r="D588" s="23" t="str">
        <f>VLOOKUP($E588,'[1]DS HSSV 2013-14'!$B$2:$I$5181,3,0)</f>
        <v>Thịnh</v>
      </c>
      <c r="E588" s="31" t="s">
        <v>58</v>
      </c>
      <c r="F588" s="28" t="str">
        <f>VLOOKUP($E588,'[1]DS HSSV 2013-14'!$B$2:$I$5181,5,0)</f>
        <v>13CĐ-ĐT3</v>
      </c>
      <c r="G588" s="73">
        <v>13</v>
      </c>
      <c r="H588" s="19">
        <v>14</v>
      </c>
      <c r="I588" s="19">
        <v>1</v>
      </c>
      <c r="J588" s="19">
        <v>2015</v>
      </c>
      <c r="K588" s="27">
        <f t="shared" si="21"/>
        <v>42018</v>
      </c>
      <c r="L588" s="29">
        <v>0.58333333333333337</v>
      </c>
      <c r="M588" s="29">
        <v>0.63194444444444442</v>
      </c>
      <c r="N588" s="26">
        <f t="shared" si="22"/>
        <v>4.8611111111111049E-2</v>
      </c>
      <c r="O588" s="19"/>
    </row>
    <row r="589" spans="1:15" ht="15.75" customHeight="1">
      <c r="A589" s="19">
        <v>148</v>
      </c>
      <c r="B589" s="34"/>
      <c r="C589" s="24" t="e">
        <f>VLOOKUP($E589,'[1]DS HSSV 2013-14'!$B$2:$I$5181,2,0)</f>
        <v>#N/A</v>
      </c>
      <c r="D589" s="23" t="e">
        <f>VLOOKUP($E589,'[1]DS HSSV 2013-14'!$B$2:$I$5181,3,0)</f>
        <v>#N/A</v>
      </c>
      <c r="E589" s="31" t="s">
        <v>541</v>
      </c>
      <c r="F589" s="28" t="e">
        <f>VLOOKUP($E589,'[1]DS HSSV 2013-14'!$B$2:$I$5181,5,0)</f>
        <v>#N/A</v>
      </c>
      <c r="G589" s="81">
        <v>13</v>
      </c>
      <c r="H589" s="19">
        <v>14</v>
      </c>
      <c r="I589" s="19">
        <v>1</v>
      </c>
      <c r="J589" s="19">
        <v>2015</v>
      </c>
      <c r="K589" s="27">
        <f t="shared" si="21"/>
        <v>42018</v>
      </c>
      <c r="L589" s="29">
        <v>0.65694444444444444</v>
      </c>
      <c r="M589" s="29">
        <v>0.70833333333333337</v>
      </c>
      <c r="N589" s="26">
        <f t="shared" si="22"/>
        <v>5.1388888888888928E-2</v>
      </c>
      <c r="O589" s="19"/>
    </row>
    <row r="590" spans="1:15" ht="15.75" customHeight="1">
      <c r="A590" s="19">
        <v>149</v>
      </c>
      <c r="B590" s="34"/>
      <c r="C590" s="24" t="str">
        <f>VLOOKUP($E590,'[1]DS HSSV 2013-14'!$B$2:$I$5181,2,0)</f>
        <v>Nguyễn Minh</v>
      </c>
      <c r="D590" s="23" t="str">
        <f>VLOOKUP($E590,'[1]DS HSSV 2013-14'!$B$2:$I$5181,3,0)</f>
        <v>Trí</v>
      </c>
      <c r="E590" s="31" t="s">
        <v>465</v>
      </c>
      <c r="F590" s="28" t="str">
        <f>VLOOKUP($E590,'[1]DS HSSV 2013-14'!$B$2:$I$5181,5,0)</f>
        <v>14TC-Ô1</v>
      </c>
      <c r="G590" s="81">
        <v>14</v>
      </c>
      <c r="H590" s="19">
        <v>14</v>
      </c>
      <c r="I590" s="19">
        <v>1</v>
      </c>
      <c r="J590" s="19">
        <v>2015</v>
      </c>
      <c r="K590" s="27">
        <f t="shared" si="21"/>
        <v>42018</v>
      </c>
      <c r="L590" s="29">
        <v>0.65694444444444444</v>
      </c>
      <c r="M590" s="29">
        <v>0.70833333333333337</v>
      </c>
      <c r="N590" s="26">
        <f t="shared" si="22"/>
        <v>5.1388888888888928E-2</v>
      </c>
      <c r="O590" s="19"/>
    </row>
    <row r="591" spans="1:15" ht="15.75" customHeight="1">
      <c r="A591" s="19">
        <v>150</v>
      </c>
      <c r="B591" s="34"/>
      <c r="C591" s="24" t="s">
        <v>660</v>
      </c>
      <c r="D591" s="23" t="s">
        <v>659</v>
      </c>
      <c r="E591" s="19"/>
      <c r="F591" s="28" t="s">
        <v>193</v>
      </c>
      <c r="G591" s="81">
        <v>13</v>
      </c>
      <c r="H591" s="19">
        <v>14</v>
      </c>
      <c r="I591" s="19">
        <v>1</v>
      </c>
      <c r="J591" s="19">
        <v>2015</v>
      </c>
      <c r="K591" s="27">
        <f t="shared" si="21"/>
        <v>42018</v>
      </c>
      <c r="L591" s="29">
        <v>0.54513888888888895</v>
      </c>
      <c r="M591" s="29">
        <v>0.58333333333333337</v>
      </c>
      <c r="N591" s="26">
        <f t="shared" si="22"/>
        <v>3.819444444444442E-2</v>
      </c>
      <c r="O591" s="19"/>
    </row>
    <row r="592" spans="1:15" ht="15.75" customHeight="1">
      <c r="A592" s="19">
        <v>151</v>
      </c>
      <c r="B592" s="34"/>
      <c r="C592" s="24" t="s">
        <v>479</v>
      </c>
      <c r="D592" s="23" t="s">
        <v>286</v>
      </c>
      <c r="E592" s="19"/>
      <c r="F592" s="28" t="s">
        <v>193</v>
      </c>
      <c r="G592" s="81">
        <v>15</v>
      </c>
      <c r="H592" s="19">
        <v>14</v>
      </c>
      <c r="I592" s="19">
        <v>1</v>
      </c>
      <c r="J592" s="19">
        <v>2015</v>
      </c>
      <c r="K592" s="27">
        <f t="shared" si="21"/>
        <v>42018</v>
      </c>
      <c r="L592" s="29">
        <v>0.58333333333333337</v>
      </c>
      <c r="M592" s="29">
        <v>0.59375</v>
      </c>
      <c r="N592" s="26">
        <f t="shared" si="22"/>
        <v>1.041666666666663E-2</v>
      </c>
      <c r="O592" s="19"/>
    </row>
    <row r="593" spans="1:15" ht="15.75" customHeight="1">
      <c r="A593" s="19">
        <v>152</v>
      </c>
      <c r="B593" s="34"/>
      <c r="C593" s="24" t="s">
        <v>221</v>
      </c>
      <c r="D593" s="23" t="s">
        <v>215</v>
      </c>
      <c r="E593" s="19"/>
      <c r="F593" s="28" t="s">
        <v>302</v>
      </c>
      <c r="G593" s="81">
        <v>1</v>
      </c>
      <c r="H593" s="19">
        <v>15</v>
      </c>
      <c r="I593" s="19">
        <v>1</v>
      </c>
      <c r="J593" s="19">
        <v>2015</v>
      </c>
      <c r="K593" s="27">
        <f t="shared" si="21"/>
        <v>42019</v>
      </c>
      <c r="L593" s="29">
        <v>0.30555555555555552</v>
      </c>
      <c r="M593" s="29">
        <v>0.3125</v>
      </c>
      <c r="N593" s="26">
        <f t="shared" si="22"/>
        <v>6.9444444444444753E-3</v>
      </c>
      <c r="O593" s="19"/>
    </row>
    <row r="594" spans="1:15" ht="15.75" customHeight="1">
      <c r="A594" s="19">
        <v>153</v>
      </c>
      <c r="B594" s="34"/>
      <c r="C594" s="24" t="str">
        <f>VLOOKUP($E594,'[1]DS HSSV 2013-14'!$B$2:$I$5181,2,0)</f>
        <v xml:space="preserve">Nguyễn Quốc  </v>
      </c>
      <c r="D594" s="23" t="str">
        <f>VLOOKUP($E594,'[1]DS HSSV 2013-14'!$B$2:$I$5181,3,0)</f>
        <v>Quy</v>
      </c>
      <c r="E594" s="33" t="s">
        <v>373</v>
      </c>
      <c r="F594" s="28" t="str">
        <f>VLOOKUP($E594,'[1]DS HSSV 2013-14'!$B$2:$I$5181,5,0)</f>
        <v>14CĐ-Ô2</v>
      </c>
      <c r="G594" s="81">
        <v>17</v>
      </c>
      <c r="H594" s="19">
        <v>15</v>
      </c>
      <c r="I594" s="19">
        <v>1</v>
      </c>
      <c r="J594" s="19">
        <v>2015</v>
      </c>
      <c r="K594" s="27">
        <f t="shared" si="21"/>
        <v>42019</v>
      </c>
      <c r="L594" s="29">
        <v>0.31597222222222221</v>
      </c>
      <c r="M594" s="29">
        <v>0.35416666666666669</v>
      </c>
      <c r="N594" s="26">
        <f t="shared" si="22"/>
        <v>3.8194444444444475E-2</v>
      </c>
      <c r="O594" s="19"/>
    </row>
    <row r="595" spans="1:15" ht="15.75" customHeight="1">
      <c r="A595" s="19">
        <v>154</v>
      </c>
      <c r="B595" s="34"/>
      <c r="C595" s="24" t="str">
        <f>VLOOKUP($E595,'[1]DS HSSV 2013-14'!$B$2:$I$5181,2,0)</f>
        <v xml:space="preserve">Nguyễn Tấn  </v>
      </c>
      <c r="D595" s="23" t="str">
        <f>VLOOKUP($E595,'[1]DS HSSV 2013-14'!$B$2:$I$5181,3,0)</f>
        <v>Tài</v>
      </c>
      <c r="E595" s="33" t="s">
        <v>581</v>
      </c>
      <c r="F595" s="28" t="str">
        <f>VLOOKUP($E595,'[1]DS HSSV 2013-14'!$B$2:$I$5181,5,0)</f>
        <v>14CĐ-Ô2</v>
      </c>
      <c r="G595" s="81">
        <v>16</v>
      </c>
      <c r="H595" s="19">
        <v>15</v>
      </c>
      <c r="I595" s="19">
        <v>1</v>
      </c>
      <c r="J595" s="19">
        <v>2015</v>
      </c>
      <c r="K595" s="27">
        <f t="shared" si="21"/>
        <v>42019</v>
      </c>
      <c r="L595" s="29">
        <v>0.31597222222222221</v>
      </c>
      <c r="M595" s="29">
        <v>0.35416666666666669</v>
      </c>
      <c r="N595" s="26">
        <f t="shared" si="22"/>
        <v>3.8194444444444475E-2</v>
      </c>
      <c r="O595" s="19"/>
    </row>
    <row r="596" spans="1:15" ht="15.75" customHeight="1">
      <c r="A596" s="19">
        <v>155</v>
      </c>
      <c r="B596" s="34"/>
      <c r="C596" s="24" t="e">
        <f>VLOOKUP($E596,'[1]DS HSSV 2013-14'!$B$2:$I$5181,2,0)</f>
        <v>#N/A</v>
      </c>
      <c r="D596" s="23" t="e">
        <f>VLOOKUP($E596,'[1]DS HSSV 2013-14'!$B$2:$I$5181,3,0)</f>
        <v>#N/A</v>
      </c>
      <c r="E596" s="33" t="s">
        <v>512</v>
      </c>
      <c r="F596" s="28" t="e">
        <f>VLOOKUP($E596,'[1]DS HSSV 2013-14'!$B$2:$I$5181,5,0)</f>
        <v>#N/A</v>
      </c>
      <c r="G596" s="81">
        <v>16</v>
      </c>
      <c r="H596" s="19">
        <v>15</v>
      </c>
      <c r="I596" s="19">
        <v>1</v>
      </c>
      <c r="J596" s="19">
        <v>2015</v>
      </c>
      <c r="K596" s="27">
        <f t="shared" si="21"/>
        <v>42019</v>
      </c>
      <c r="L596" s="29">
        <v>0.3888888888888889</v>
      </c>
      <c r="M596" s="29">
        <v>0.39930555555555558</v>
      </c>
      <c r="N596" s="26">
        <f t="shared" si="22"/>
        <v>1.0416666666666685E-2</v>
      </c>
      <c r="O596" s="19"/>
    </row>
    <row r="597" spans="1:15" ht="15.75" customHeight="1">
      <c r="A597" s="19">
        <v>156</v>
      </c>
      <c r="B597" s="34"/>
      <c r="C597" s="24" t="str">
        <f>VLOOKUP($E597,'[1]DS HSSV 2013-14'!$B$2:$I$5181,2,0)</f>
        <v>Trương Văn</v>
      </c>
      <c r="D597" s="23" t="str">
        <f>VLOOKUP($E597,'[1]DS HSSV 2013-14'!$B$2:$I$5181,3,0)</f>
        <v>Đại</v>
      </c>
      <c r="E597" s="32" t="s">
        <v>628</v>
      </c>
      <c r="F597" s="28" t="str">
        <f>VLOOKUP($E597,'[1]DS HSSV 2013-14'!$B$2:$I$5181,5,0)</f>
        <v>13TC-Ô2</v>
      </c>
      <c r="G597" s="81">
        <v>15</v>
      </c>
      <c r="H597" s="19">
        <v>15</v>
      </c>
      <c r="I597" s="19">
        <v>1</v>
      </c>
      <c r="J597" s="19">
        <v>2015</v>
      </c>
      <c r="K597" s="27">
        <f t="shared" si="21"/>
        <v>42019</v>
      </c>
      <c r="L597" s="50">
        <v>0.39583333333333331</v>
      </c>
      <c r="M597" s="29">
        <v>0.46875</v>
      </c>
      <c r="N597" s="26">
        <f t="shared" si="22"/>
        <v>7.2916666666666685E-2</v>
      </c>
      <c r="O597" s="19"/>
    </row>
    <row r="598" spans="1:15" ht="18.75" customHeight="1">
      <c r="A598" s="19">
        <v>157</v>
      </c>
      <c r="B598" s="34"/>
      <c r="C598" s="24" t="str">
        <f>VLOOKUP($E598,'[1]DS HSSV 2013-14'!$B$2:$I$5181,2,0)</f>
        <v>Hà Huy</v>
      </c>
      <c r="D598" s="23" t="str">
        <f>VLOOKUP($E598,'[1]DS HSSV 2013-14'!$B$2:$I$5181,3,0)</f>
        <v>Bình</v>
      </c>
      <c r="E598" s="32" t="s">
        <v>658</v>
      </c>
      <c r="F598" s="28" t="str">
        <f>VLOOKUP($E598,'[1]DS HSSV 2013-14'!$B$2:$I$5181,5,0)</f>
        <v>13TC-Ô2</v>
      </c>
      <c r="G598" s="81">
        <v>16</v>
      </c>
      <c r="H598" s="19">
        <v>15</v>
      </c>
      <c r="I598" s="19">
        <v>1</v>
      </c>
      <c r="J598" s="19">
        <v>2015</v>
      </c>
      <c r="K598" s="27">
        <f t="shared" si="21"/>
        <v>42019</v>
      </c>
      <c r="L598" s="82">
        <v>0.39583333333333331</v>
      </c>
      <c r="M598" s="29">
        <v>0.46875</v>
      </c>
      <c r="N598" s="26">
        <f t="shared" si="22"/>
        <v>7.2916666666666685E-2</v>
      </c>
      <c r="O598" s="19"/>
    </row>
    <row r="599" spans="1:15" ht="18.75" customHeight="1">
      <c r="A599" s="19">
        <v>158</v>
      </c>
      <c r="B599" s="34"/>
      <c r="C599" s="24" t="str">
        <f>VLOOKUP($E599,'[1]DS HSSV 2013-14'!$B$2:$I$5181,2,0)</f>
        <v>Hoàng Nghĩa</v>
      </c>
      <c r="D599" s="23" t="str">
        <f>VLOOKUP($E599,'[1]DS HSSV 2013-14'!$B$2:$I$5181,3,0)</f>
        <v>Đạt</v>
      </c>
      <c r="E599" s="31" t="s">
        <v>636</v>
      </c>
      <c r="F599" s="28" t="str">
        <f>VLOOKUP($E599,'[1]DS HSSV 2013-14'!$B$2:$I$5181,5,0)</f>
        <v>14TC-QTM</v>
      </c>
      <c r="G599" s="73">
        <v>14</v>
      </c>
      <c r="H599" s="19">
        <v>15</v>
      </c>
      <c r="I599" s="19">
        <v>1</v>
      </c>
      <c r="J599" s="19">
        <v>2015</v>
      </c>
      <c r="K599" s="27">
        <f t="shared" si="21"/>
        <v>42019</v>
      </c>
      <c r="L599" s="29">
        <v>0.40625</v>
      </c>
      <c r="M599" s="29">
        <v>0.45833333333333331</v>
      </c>
      <c r="N599" s="26">
        <f t="shared" si="22"/>
        <v>5.2083333333333315E-2</v>
      </c>
      <c r="O599" s="19"/>
    </row>
    <row r="600" spans="1:15" ht="15.75" customHeight="1">
      <c r="A600" s="19">
        <v>159</v>
      </c>
      <c r="B600" s="34"/>
      <c r="C600" s="24" t="e">
        <f>VLOOKUP($E600,'[1]DS HSSV 2013-14'!$B$2:$I$5181,2,0)</f>
        <v>#N/A</v>
      </c>
      <c r="D600" s="23" t="e">
        <f>VLOOKUP($E600,'[1]DS HSSV 2013-14'!$B$2:$I$5181,3,0)</f>
        <v>#N/A</v>
      </c>
      <c r="E600" s="33" t="s">
        <v>460</v>
      </c>
      <c r="F600" s="28" t="e">
        <f>VLOOKUP($E600,'[1]DS HSSV 2013-14'!$B$2:$I$5181,5,0)</f>
        <v>#N/A</v>
      </c>
      <c r="G600" s="81">
        <v>11</v>
      </c>
      <c r="H600" s="19">
        <v>15</v>
      </c>
      <c r="I600" s="19">
        <v>1</v>
      </c>
      <c r="J600" s="19">
        <v>2015</v>
      </c>
      <c r="K600" s="27">
        <f t="shared" si="21"/>
        <v>42019</v>
      </c>
      <c r="L600" s="29">
        <v>0.42708333333333331</v>
      </c>
      <c r="M600" s="29">
        <v>0.49652777777777773</v>
      </c>
      <c r="N600" s="26">
        <f t="shared" si="22"/>
        <v>6.944444444444442E-2</v>
      </c>
      <c r="O600" s="19"/>
    </row>
    <row r="601" spans="1:15" ht="18.75" customHeight="1">
      <c r="A601" s="19">
        <v>160</v>
      </c>
      <c r="B601" s="34"/>
      <c r="C601" s="24" t="str">
        <f>VLOOKUP($E601,'[1]DS HSSV 2013-14'!$B$2:$I$5181,2,0)</f>
        <v>Nguyễn Hồng</v>
      </c>
      <c r="D601" s="23" t="str">
        <f>VLOOKUP($E601,'[1]DS HSSV 2013-14'!$B$2:$I$5181,3,0)</f>
        <v>Sơn</v>
      </c>
      <c r="E601" s="33" t="s">
        <v>238</v>
      </c>
      <c r="F601" s="28" t="str">
        <f>VLOOKUP($E601,'[1]DS HSSV 2013-14'!$B$2:$I$5181,5,0)</f>
        <v>14CĐ-Ô1</v>
      </c>
      <c r="G601" s="81">
        <v>3</v>
      </c>
      <c r="H601" s="19">
        <v>15</v>
      </c>
      <c r="I601" s="19">
        <v>1</v>
      </c>
      <c r="J601" s="19">
        <v>2015</v>
      </c>
      <c r="K601" s="27">
        <f t="shared" si="21"/>
        <v>42019</v>
      </c>
      <c r="L601" s="29">
        <v>0.43055555555555558</v>
      </c>
      <c r="M601" s="29">
        <v>0.46180555555555558</v>
      </c>
      <c r="N601" s="26">
        <f t="shared" si="22"/>
        <v>3.125E-2</v>
      </c>
      <c r="O601" s="19"/>
    </row>
    <row r="602" spans="1:15" ht="18.75" customHeight="1">
      <c r="A602" s="19">
        <v>161</v>
      </c>
      <c r="B602" s="34"/>
      <c r="C602" s="24" t="e">
        <f>VLOOKUP($E602,'[1]DS HSSV 2013-14'!$B$2:$I$5181,2,0)</f>
        <v>#N/A</v>
      </c>
      <c r="D602" s="23" t="e">
        <f>VLOOKUP($E602,'[1]DS HSSV 2013-14'!$B$2:$I$5181,3,0)</f>
        <v>#N/A</v>
      </c>
      <c r="E602" s="33" t="s">
        <v>646</v>
      </c>
      <c r="F602" s="28" t="e">
        <f>VLOOKUP($E602,'[1]DS HSSV 2013-14'!$B$2:$I$5181,5,0)</f>
        <v>#N/A</v>
      </c>
      <c r="G602" s="73">
        <v>2</v>
      </c>
      <c r="H602" s="19">
        <v>15</v>
      </c>
      <c r="I602" s="19">
        <v>1</v>
      </c>
      <c r="J602" s="19">
        <v>2015</v>
      </c>
      <c r="K602" s="27">
        <f t="shared" si="21"/>
        <v>42019</v>
      </c>
      <c r="L602" s="29">
        <v>0.43055555555555558</v>
      </c>
      <c r="M602" s="29">
        <v>0.46180555555555558</v>
      </c>
      <c r="N602" s="26">
        <f t="shared" si="22"/>
        <v>3.125E-2</v>
      </c>
      <c r="O602" s="19"/>
    </row>
    <row r="603" spans="1:15" ht="18.75" customHeight="1">
      <c r="A603" s="19">
        <v>162</v>
      </c>
      <c r="B603" s="34"/>
      <c r="C603" s="24" t="str">
        <f>VLOOKUP($E603,'[1]DS HSSV 2013-14'!$B$2:$I$5181,2,0)</f>
        <v>Hồng Đình</v>
      </c>
      <c r="D603" s="23" t="str">
        <f>VLOOKUP($E603,'[1]DS HSSV 2013-14'!$B$2:$I$5181,3,0)</f>
        <v>Duy</v>
      </c>
      <c r="E603" s="13" t="s">
        <v>657</v>
      </c>
      <c r="F603" s="28" t="str">
        <f>VLOOKUP($E603,'[1]DS HSSV 2013-14'!$B$2:$I$5181,5,0)</f>
        <v>13TC-Ô2</v>
      </c>
      <c r="G603" s="73">
        <v>18</v>
      </c>
      <c r="H603" s="19">
        <v>15</v>
      </c>
      <c r="I603" s="19">
        <v>1</v>
      </c>
      <c r="J603" s="19">
        <v>2015</v>
      </c>
      <c r="K603" s="27">
        <f t="shared" si="21"/>
        <v>42019</v>
      </c>
      <c r="L603" s="29">
        <v>0.4375</v>
      </c>
      <c r="M603" s="29">
        <v>0.46875</v>
      </c>
      <c r="N603" s="26">
        <f t="shared" si="22"/>
        <v>3.125E-2</v>
      </c>
      <c r="O603" s="19"/>
    </row>
    <row r="604" spans="1:15" ht="15.75" customHeight="1">
      <c r="A604" s="19">
        <v>163</v>
      </c>
      <c r="B604" s="34"/>
      <c r="C604" s="24" t="e">
        <f>VLOOKUP($E604,'[1]DS HSSV 2013-14'!$B$2:$I$5181,2,0)</f>
        <v>#N/A</v>
      </c>
      <c r="D604" s="23" t="e">
        <f>VLOOKUP($E604,'[1]DS HSSV 2013-14'!$B$2:$I$5181,3,0)</f>
        <v>#N/A</v>
      </c>
      <c r="E604" s="31" t="s">
        <v>656</v>
      </c>
      <c r="F604" s="28" t="e">
        <f>VLOOKUP($E604,'[1]DS HSSV 2013-14'!$B$2:$I$5181,5,0)</f>
        <v>#N/A</v>
      </c>
      <c r="G604" s="73">
        <v>3</v>
      </c>
      <c r="H604" s="19">
        <v>15</v>
      </c>
      <c r="I604" s="19">
        <v>1</v>
      </c>
      <c r="J604" s="19">
        <v>2015</v>
      </c>
      <c r="K604" s="27">
        <f t="shared" si="21"/>
        <v>42019</v>
      </c>
      <c r="L604" s="29">
        <v>0.4513888888888889</v>
      </c>
      <c r="M604" s="29">
        <v>0.51736111111111105</v>
      </c>
      <c r="N604" s="26">
        <f t="shared" si="22"/>
        <v>6.5972222222222154E-2</v>
      </c>
      <c r="O604" s="19"/>
    </row>
    <row r="605" spans="1:15" ht="18.75" customHeight="1">
      <c r="A605" s="19">
        <v>164</v>
      </c>
      <c r="B605" s="34"/>
      <c r="C605" s="24" t="str">
        <f>VLOOKUP($E605,'[1]DS HSSV 2013-14'!$B$2:$I$5181,2,0)</f>
        <v>Hồ Khải</v>
      </c>
      <c r="D605" s="23" t="str">
        <f>VLOOKUP($E605,'[1]DS HSSV 2013-14'!$B$2:$I$5181,3,0)</f>
        <v>Diệu</v>
      </c>
      <c r="E605" s="31" t="s">
        <v>586</v>
      </c>
      <c r="F605" s="28" t="str">
        <f>VLOOKUP($E605,'[1]DS HSSV 2013-14'!$B$2:$I$5181,5,0)</f>
        <v>14TC-CKP</v>
      </c>
      <c r="G605" s="73">
        <v>5</v>
      </c>
      <c r="H605" s="19">
        <v>15</v>
      </c>
      <c r="I605" s="19">
        <v>1</v>
      </c>
      <c r="J605" s="19">
        <v>2015</v>
      </c>
      <c r="K605" s="27">
        <f t="shared" si="21"/>
        <v>42019</v>
      </c>
      <c r="L605" s="29">
        <v>0.4513888888888889</v>
      </c>
      <c r="M605" s="29">
        <v>0.51388888888888895</v>
      </c>
      <c r="N605" s="26">
        <f t="shared" si="22"/>
        <v>6.2500000000000056E-2</v>
      </c>
      <c r="O605" s="19"/>
    </row>
    <row r="606" spans="1:15" ht="18.75" customHeight="1">
      <c r="A606" s="19">
        <v>165</v>
      </c>
      <c r="B606" s="34"/>
      <c r="C606" s="24" t="str">
        <f>VLOOKUP($E606,'[1]DS HSSV 2013-14'!$B$2:$I$5181,2,0)</f>
        <v xml:space="preserve">Đàng Năng </v>
      </c>
      <c r="D606" s="23" t="str">
        <f>VLOOKUP($E606,'[1]DS HSSV 2013-14'!$B$2:$I$5181,3,0)</f>
        <v>Trọng</v>
      </c>
      <c r="E606" s="31" t="s">
        <v>522</v>
      </c>
      <c r="F606" s="28" t="str">
        <f>VLOOKUP($E606,'[1]DS HSSV 2013-14'!$B$2:$I$5181,5,0)</f>
        <v>14TC-CKP</v>
      </c>
      <c r="G606" s="73">
        <v>6</v>
      </c>
      <c r="H606" s="19">
        <v>15</v>
      </c>
      <c r="I606" s="19">
        <v>1</v>
      </c>
      <c r="J606" s="19">
        <v>2015</v>
      </c>
      <c r="K606" s="27">
        <f t="shared" si="21"/>
        <v>42019</v>
      </c>
      <c r="L606" s="29">
        <v>0.4513888888888889</v>
      </c>
      <c r="M606" s="29">
        <v>0.49305555555555558</v>
      </c>
      <c r="N606" s="26">
        <f t="shared" si="22"/>
        <v>4.1666666666666685E-2</v>
      </c>
      <c r="O606" s="19"/>
    </row>
    <row r="607" spans="1:15" ht="15.75" customHeight="1">
      <c r="A607" s="19">
        <v>166</v>
      </c>
      <c r="B607" s="34"/>
      <c r="C607" s="24" t="str">
        <f>VLOOKUP($E607,'[1]DS HSSV 2013-14'!$B$2:$I$5181,2,0)</f>
        <v>Trần Thị Ý</v>
      </c>
      <c r="D607" s="23" t="str">
        <f>VLOOKUP($E607,'[1]DS HSSV 2013-14'!$B$2:$I$5181,3,0)</f>
        <v>Nhi</v>
      </c>
      <c r="E607" s="33" t="s">
        <v>655</v>
      </c>
      <c r="F607" s="28" t="str">
        <f>VLOOKUP($E607,'[1]DS HSSV 2013-14'!$B$2:$I$5181,5,0)</f>
        <v>14CĐ-M1</v>
      </c>
      <c r="G607" s="73">
        <v>2</v>
      </c>
      <c r="H607" s="19">
        <v>15</v>
      </c>
      <c r="I607" s="19">
        <v>1</v>
      </c>
      <c r="J607" s="19">
        <v>2015</v>
      </c>
      <c r="K607" s="27">
        <f t="shared" si="21"/>
        <v>42019</v>
      </c>
      <c r="L607" s="29">
        <v>0.45833333333333331</v>
      </c>
      <c r="M607" s="29">
        <v>0.50486111111111109</v>
      </c>
      <c r="N607" s="26">
        <f t="shared" si="22"/>
        <v>4.6527777777777779E-2</v>
      </c>
      <c r="O607" s="19"/>
    </row>
    <row r="608" spans="1:15" ht="15.75" customHeight="1">
      <c r="A608" s="19">
        <v>167</v>
      </c>
      <c r="B608" s="34"/>
      <c r="C608" s="24" t="str">
        <f>VLOOKUP($E608,'[1]DS HSSV 2013-14'!$B$2:$I$5181,2,0)</f>
        <v xml:space="preserve">Nguyễn Minh </v>
      </c>
      <c r="D608" s="23" t="str">
        <f>VLOOKUP($E608,'[1]DS HSSV 2013-14'!$B$2:$I$5181,3,0)</f>
        <v>Luân</v>
      </c>
      <c r="E608" s="33" t="s">
        <v>461</v>
      </c>
      <c r="F608" s="28" t="str">
        <f>VLOOKUP($E608,'[1]DS HSSV 2013-14'!$B$2:$I$5181,5,0)</f>
        <v>14TC-QTM</v>
      </c>
      <c r="G608" s="73">
        <v>16</v>
      </c>
      <c r="H608" s="19">
        <v>15</v>
      </c>
      <c r="I608" s="19">
        <v>1</v>
      </c>
      <c r="J608" s="19">
        <v>2015</v>
      </c>
      <c r="K608" s="27">
        <f t="shared" si="21"/>
        <v>42019</v>
      </c>
      <c r="L608" s="29">
        <v>0.4909722222222222</v>
      </c>
      <c r="M608" s="29">
        <v>0.52777777777777779</v>
      </c>
      <c r="N608" s="26">
        <f t="shared" si="22"/>
        <v>3.6805555555555591E-2</v>
      </c>
      <c r="O608" s="19"/>
    </row>
    <row r="609" spans="1:15" ht="15.75" customHeight="1">
      <c r="A609" s="19">
        <v>168</v>
      </c>
      <c r="B609" s="34"/>
      <c r="C609" s="24" t="e">
        <f>VLOOKUP($E609,'[1]DS HSSV 2013-14'!$B$2:$I$5181,2,0)</f>
        <v>#N/A</v>
      </c>
      <c r="D609" s="23" t="e">
        <f>VLOOKUP($E609,'[1]DS HSSV 2013-14'!$B$2:$I$5181,3,0)</f>
        <v>#N/A</v>
      </c>
      <c r="E609" s="33" t="s">
        <v>539</v>
      </c>
      <c r="F609" s="28" t="e">
        <f>VLOOKUP($E609,'[1]DS HSSV 2013-14'!$B$2:$I$5181,5,0)</f>
        <v>#N/A</v>
      </c>
      <c r="G609" s="73">
        <v>4</v>
      </c>
      <c r="H609" s="19">
        <v>15</v>
      </c>
      <c r="I609" s="19">
        <v>1</v>
      </c>
      <c r="J609" s="19">
        <v>2015</v>
      </c>
      <c r="K609" s="27">
        <f t="shared" si="21"/>
        <v>42019</v>
      </c>
      <c r="L609" s="29">
        <v>0.4916666666666667</v>
      </c>
      <c r="M609" s="29">
        <v>0.50486111111111109</v>
      </c>
      <c r="N609" s="26">
        <f t="shared" si="22"/>
        <v>1.3194444444444398E-2</v>
      </c>
      <c r="O609" s="19"/>
    </row>
    <row r="610" spans="1:15" ht="15.75" customHeight="1">
      <c r="A610" s="19">
        <v>169</v>
      </c>
      <c r="B610" s="34"/>
      <c r="C610" s="24" t="e">
        <f>VLOOKUP($E610,'[1]DS HSSV 2013-14'!$B$2:$I$5181,2,0)</f>
        <v>#N/A</v>
      </c>
      <c r="D610" s="23" t="e">
        <f>VLOOKUP($E610,'[1]DS HSSV 2013-14'!$B$2:$I$5181,3,0)</f>
        <v>#N/A</v>
      </c>
      <c r="E610" s="31" t="s">
        <v>533</v>
      </c>
      <c r="F610" s="28" t="e">
        <f>VLOOKUP($E610,'[1]DS HSSV 2013-14'!$B$2:$I$5181,5,0)</f>
        <v>#N/A</v>
      </c>
      <c r="G610" s="73">
        <v>18</v>
      </c>
      <c r="H610" s="19">
        <v>15</v>
      </c>
      <c r="I610" s="19">
        <v>1</v>
      </c>
      <c r="J610" s="19">
        <v>2015</v>
      </c>
      <c r="K610" s="27">
        <f t="shared" si="21"/>
        <v>42019</v>
      </c>
      <c r="L610" s="29">
        <v>0.49305555555555558</v>
      </c>
      <c r="M610" s="29">
        <v>0.51736111111111105</v>
      </c>
      <c r="N610" s="26">
        <f t="shared" si="22"/>
        <v>2.4305555555555469E-2</v>
      </c>
      <c r="O610" s="19"/>
    </row>
    <row r="611" spans="1:15" ht="31.5" customHeight="1">
      <c r="A611" s="19">
        <v>170</v>
      </c>
      <c r="B611" s="34"/>
      <c r="C611" s="24" t="str">
        <f>VLOOKUP($E611,'[1]DS HSSV 2013-14'!$B$2:$I$5181,2,0)</f>
        <v>Nguyễn Duy</v>
      </c>
      <c r="D611" s="23" t="str">
        <f>VLOOKUP($E611,'[1]DS HSSV 2013-14'!$B$2:$I$5181,3,0)</f>
        <v>Quang</v>
      </c>
      <c r="E611" s="32" t="s">
        <v>654</v>
      </c>
      <c r="F611" s="28" t="str">
        <f>VLOOKUP($E611,'[1]DS HSSV 2013-14'!$B$2:$I$5181,5,0)</f>
        <v>13TC-Ô2</v>
      </c>
      <c r="G611" s="73">
        <v>2</v>
      </c>
      <c r="H611" s="19">
        <v>15</v>
      </c>
      <c r="I611" s="19">
        <v>1</v>
      </c>
      <c r="J611" s="19">
        <v>2015</v>
      </c>
      <c r="K611" s="27">
        <f t="shared" si="21"/>
        <v>42019</v>
      </c>
      <c r="L611" s="29">
        <v>0.56944444444444442</v>
      </c>
      <c r="M611" s="29">
        <v>0.60763888888888895</v>
      </c>
      <c r="N611" s="26">
        <f t="shared" si="22"/>
        <v>3.8194444444444531E-2</v>
      </c>
      <c r="O611" s="19"/>
    </row>
    <row r="612" spans="1:15" ht="31.5" customHeight="1">
      <c r="A612" s="19">
        <v>171</v>
      </c>
      <c r="B612" s="34"/>
      <c r="C612" s="24" t="s">
        <v>653</v>
      </c>
      <c r="D612" s="23" t="s">
        <v>288</v>
      </c>
      <c r="E612" s="19"/>
      <c r="F612" s="19" t="s">
        <v>652</v>
      </c>
      <c r="G612" s="73">
        <v>17</v>
      </c>
      <c r="H612" s="19">
        <v>15</v>
      </c>
      <c r="I612" s="19">
        <v>1</v>
      </c>
      <c r="J612" s="19">
        <v>2015</v>
      </c>
      <c r="K612" s="27">
        <f t="shared" si="21"/>
        <v>42019</v>
      </c>
      <c r="L612" s="29">
        <v>0.5</v>
      </c>
      <c r="M612" s="29">
        <v>0.54513888888888895</v>
      </c>
      <c r="N612" s="26">
        <f t="shared" si="22"/>
        <v>4.5138888888888951E-2</v>
      </c>
      <c r="O612" s="19"/>
    </row>
    <row r="613" spans="1:15" ht="15.75" customHeight="1">
      <c r="A613" s="19">
        <v>172</v>
      </c>
      <c r="B613" s="34"/>
      <c r="C613" s="24" t="s">
        <v>293</v>
      </c>
      <c r="D613" s="23" t="s">
        <v>633</v>
      </c>
      <c r="E613" s="19"/>
      <c r="F613" s="19" t="s">
        <v>652</v>
      </c>
      <c r="G613" s="51">
        <v>15</v>
      </c>
      <c r="H613" s="19">
        <v>15</v>
      </c>
      <c r="I613" s="19">
        <v>1</v>
      </c>
      <c r="J613" s="19">
        <v>2015</v>
      </c>
      <c r="K613" s="27">
        <f t="shared" si="21"/>
        <v>42019</v>
      </c>
      <c r="L613" s="29">
        <v>0.5</v>
      </c>
      <c r="M613" s="29">
        <v>0.54513888888888895</v>
      </c>
      <c r="N613" s="26">
        <f t="shared" si="22"/>
        <v>4.5138888888888951E-2</v>
      </c>
      <c r="O613" s="19"/>
    </row>
    <row r="614" spans="1:15" ht="15.75" customHeight="1">
      <c r="A614" s="19">
        <v>173</v>
      </c>
      <c r="B614" s="34"/>
      <c r="C614" s="24" t="s">
        <v>33</v>
      </c>
      <c r="D614" s="23" t="s">
        <v>32</v>
      </c>
      <c r="E614" s="19"/>
      <c r="F614" s="28" t="s">
        <v>31</v>
      </c>
      <c r="G614" s="51">
        <v>2</v>
      </c>
      <c r="H614" s="19">
        <v>15</v>
      </c>
      <c r="I614" s="19">
        <v>1</v>
      </c>
      <c r="J614" s="19">
        <v>2015</v>
      </c>
      <c r="K614" s="27">
        <f t="shared" si="21"/>
        <v>42019</v>
      </c>
      <c r="L614" s="29">
        <v>0.50694444444444442</v>
      </c>
      <c r="M614" s="29">
        <v>0.52083333333333337</v>
      </c>
      <c r="N614" s="26">
        <f t="shared" si="22"/>
        <v>1.3888888888888951E-2</v>
      </c>
      <c r="O614" s="19"/>
    </row>
    <row r="615" spans="1:15" ht="31.5" customHeight="1">
      <c r="A615" s="19">
        <v>174</v>
      </c>
      <c r="B615" s="34"/>
      <c r="C615" s="24" t="s">
        <v>496</v>
      </c>
      <c r="D615" s="23" t="s">
        <v>651</v>
      </c>
      <c r="E615" s="19"/>
      <c r="F615" s="28" t="s">
        <v>302</v>
      </c>
      <c r="G615" s="51">
        <v>14</v>
      </c>
      <c r="H615" s="19">
        <v>15</v>
      </c>
      <c r="I615" s="19">
        <v>1</v>
      </c>
      <c r="J615" s="19">
        <v>2015</v>
      </c>
      <c r="K615" s="27">
        <f t="shared" si="21"/>
        <v>42019</v>
      </c>
      <c r="L615" s="29">
        <v>0.52083333333333337</v>
      </c>
      <c r="M615" s="29">
        <v>0.54513888888888895</v>
      </c>
      <c r="N615" s="26">
        <f t="shared" si="22"/>
        <v>2.430555555555558E-2</v>
      </c>
      <c r="O615" s="19"/>
    </row>
    <row r="616" spans="1:15" ht="18.75" customHeight="1">
      <c r="A616" s="19">
        <v>175</v>
      </c>
      <c r="B616" s="34"/>
      <c r="C616" s="24" t="s">
        <v>479</v>
      </c>
      <c r="D616" s="23" t="s">
        <v>286</v>
      </c>
      <c r="E616" s="19"/>
      <c r="F616" s="28" t="s">
        <v>193</v>
      </c>
      <c r="G616" s="51">
        <v>13</v>
      </c>
      <c r="H616" s="19">
        <v>15</v>
      </c>
      <c r="I616" s="19">
        <v>1</v>
      </c>
      <c r="J616" s="19">
        <v>2015</v>
      </c>
      <c r="K616" s="27">
        <f t="shared" si="21"/>
        <v>42019</v>
      </c>
      <c r="L616" s="29">
        <v>0.58333333333333337</v>
      </c>
      <c r="M616" s="29">
        <v>0.59375</v>
      </c>
      <c r="N616" s="26">
        <f t="shared" si="22"/>
        <v>1.041666666666663E-2</v>
      </c>
      <c r="O616" s="19"/>
    </row>
    <row r="617" spans="1:15" ht="15.75" customHeight="1">
      <c r="A617" s="19">
        <v>176</v>
      </c>
      <c r="B617" s="34"/>
      <c r="C617" s="24" t="str">
        <f>VLOOKUP($E617,'[1]DS HSSV 2013-14'!$B$2:$I$5181,2,0)</f>
        <v>Trần Tuấn</v>
      </c>
      <c r="D617" s="23" t="str">
        <f>VLOOKUP($E617,'[1]DS HSSV 2013-14'!$B$2:$I$5181,3,0)</f>
        <v>Viên</v>
      </c>
      <c r="E617" s="31" t="s">
        <v>405</v>
      </c>
      <c r="F617" s="28" t="str">
        <f>VLOOKUP($E617,'[1]DS HSSV 2013-14'!$B$2:$I$5181,5,0)</f>
        <v>13CĐ-Đ4</v>
      </c>
      <c r="G617" s="51"/>
      <c r="H617" s="19">
        <v>15</v>
      </c>
      <c r="I617" s="19">
        <v>1</v>
      </c>
      <c r="J617" s="19">
        <v>2015</v>
      </c>
      <c r="K617" s="27">
        <f t="shared" si="21"/>
        <v>42019</v>
      </c>
      <c r="L617" s="29">
        <v>0.56944444444444442</v>
      </c>
      <c r="M617" s="29">
        <v>0.66319444444444442</v>
      </c>
      <c r="N617" s="26">
        <f t="shared" si="22"/>
        <v>9.375E-2</v>
      </c>
      <c r="O617" s="19"/>
    </row>
    <row r="618" spans="1:15" ht="31.5" customHeight="1">
      <c r="A618" s="19">
        <v>177</v>
      </c>
      <c r="B618" s="34"/>
      <c r="C618" s="24" t="s">
        <v>479</v>
      </c>
      <c r="D618" s="23" t="s">
        <v>286</v>
      </c>
      <c r="E618" s="19"/>
      <c r="F618" s="28" t="s">
        <v>193</v>
      </c>
      <c r="G618" s="51"/>
      <c r="H618" s="19">
        <v>15</v>
      </c>
      <c r="I618" s="19">
        <v>1</v>
      </c>
      <c r="J618" s="19">
        <v>2015</v>
      </c>
      <c r="K618" s="27">
        <f t="shared" si="21"/>
        <v>42019</v>
      </c>
      <c r="L618" s="29">
        <v>0.58333333333333337</v>
      </c>
      <c r="M618" s="29">
        <v>0.59375</v>
      </c>
      <c r="N618" s="26">
        <f t="shared" si="22"/>
        <v>1.041666666666663E-2</v>
      </c>
      <c r="O618" s="19"/>
    </row>
    <row r="619" spans="1:15" ht="15.75" customHeight="1">
      <c r="A619" s="19">
        <v>178</v>
      </c>
      <c r="B619" s="34"/>
      <c r="C619" s="24" t="s">
        <v>33</v>
      </c>
      <c r="D619" s="23" t="s">
        <v>32</v>
      </c>
      <c r="E619" s="19"/>
      <c r="F619" s="28" t="s">
        <v>31</v>
      </c>
      <c r="G619" s="51"/>
      <c r="H619" s="19">
        <v>15</v>
      </c>
      <c r="I619" s="19">
        <v>1</v>
      </c>
      <c r="J619" s="19">
        <v>2015</v>
      </c>
      <c r="K619" s="27">
        <f t="shared" si="21"/>
        <v>42019</v>
      </c>
      <c r="L619" s="29">
        <v>0.58333333333333337</v>
      </c>
      <c r="M619" s="29">
        <v>0.59375</v>
      </c>
      <c r="N619" s="26">
        <f t="shared" si="22"/>
        <v>1.041666666666663E-2</v>
      </c>
      <c r="O619" s="19"/>
    </row>
    <row r="620" spans="1:15" ht="15.75" customHeight="1">
      <c r="A620" s="19">
        <v>179</v>
      </c>
      <c r="B620" s="34"/>
      <c r="C620" s="24" t="e">
        <f>VLOOKUP($E620,'[1]DS HSSV 2013-14'!$B$2:$I$5181,2,0)</f>
        <v>#N/A</v>
      </c>
      <c r="D620" s="23" t="e">
        <f>VLOOKUP($E620,'[1]DS HSSV 2013-14'!$B$2:$I$5181,3,0)</f>
        <v>#N/A</v>
      </c>
      <c r="E620" s="33" t="s">
        <v>551</v>
      </c>
      <c r="F620" s="28" t="e">
        <f>VLOOKUP($E620,'[1]DS HSSV 2013-14'!$B$2:$I$5181,5,0)</f>
        <v>#N/A</v>
      </c>
      <c r="G620" s="74">
        <v>17</v>
      </c>
      <c r="H620" s="19">
        <v>15</v>
      </c>
      <c r="I620" s="19">
        <v>1</v>
      </c>
      <c r="J620" s="19">
        <v>2015</v>
      </c>
      <c r="K620" s="27">
        <f t="shared" si="21"/>
        <v>42019</v>
      </c>
      <c r="L620" s="29">
        <v>0.625</v>
      </c>
      <c r="M620" s="29">
        <v>0.70486111111111116</v>
      </c>
      <c r="N620" s="26">
        <f t="shared" si="22"/>
        <v>7.986111111111116E-2</v>
      </c>
      <c r="O620" s="19"/>
    </row>
    <row r="621" spans="1:15" ht="15.75" customHeight="1">
      <c r="A621" s="19">
        <v>180</v>
      </c>
      <c r="B621" s="34"/>
      <c r="C621" s="24" t="e">
        <f>VLOOKUP($E621,'[1]DS HSSV 2013-14'!$B$2:$I$5181,2,0)</f>
        <v>#N/A</v>
      </c>
      <c r="D621" s="23" t="e">
        <f>VLOOKUP($E621,'[1]DS HSSV 2013-14'!$B$2:$I$5181,3,0)</f>
        <v>#N/A</v>
      </c>
      <c r="E621" s="80" t="s">
        <v>650</v>
      </c>
      <c r="F621" s="28" t="e">
        <f>VLOOKUP($E621,'[1]DS HSSV 2013-14'!$B$2:$I$5181,5,0)</f>
        <v>#N/A</v>
      </c>
      <c r="G621" s="51">
        <v>3</v>
      </c>
      <c r="H621" s="19">
        <v>15</v>
      </c>
      <c r="I621" s="19">
        <v>1</v>
      </c>
      <c r="J621" s="19">
        <v>2015</v>
      </c>
      <c r="K621" s="27">
        <f t="shared" si="21"/>
        <v>42019</v>
      </c>
      <c r="L621" s="29">
        <v>0.64236111111111105</v>
      </c>
      <c r="M621" s="29">
        <v>0.66319444444444442</v>
      </c>
      <c r="N621" s="26">
        <f t="shared" si="22"/>
        <v>2.083333333333337E-2</v>
      </c>
      <c r="O621" s="19"/>
    </row>
    <row r="622" spans="1:15" ht="15.75" customHeight="1">
      <c r="A622" s="19">
        <v>181</v>
      </c>
      <c r="B622" s="34"/>
      <c r="C622" s="24" t="e">
        <f>VLOOKUP($E622,'[1]DS HSSV 2013-14'!$B$2:$I$5181,2,0)</f>
        <v>#N/A</v>
      </c>
      <c r="D622" s="23" t="e">
        <f>VLOOKUP($E622,'[1]DS HSSV 2013-14'!$B$2:$I$5181,3,0)</f>
        <v>#N/A</v>
      </c>
      <c r="E622" s="79" t="s">
        <v>561</v>
      </c>
      <c r="F622" s="28" t="e">
        <f>VLOOKUP($E622,'[1]DS HSSV 2013-14'!$B$2:$I$5181,5,0)</f>
        <v>#N/A</v>
      </c>
      <c r="G622" s="51">
        <v>4</v>
      </c>
      <c r="H622" s="19">
        <v>15</v>
      </c>
      <c r="I622" s="19">
        <v>1</v>
      </c>
      <c r="J622" s="19">
        <v>2015</v>
      </c>
      <c r="K622" s="27">
        <f t="shared" si="21"/>
        <v>42019</v>
      </c>
      <c r="L622" s="29">
        <v>0.64236111111111105</v>
      </c>
      <c r="M622" s="29">
        <v>0.66388888888888886</v>
      </c>
      <c r="N622" s="26">
        <f t="shared" si="22"/>
        <v>2.1527777777777812E-2</v>
      </c>
      <c r="O622" s="19"/>
    </row>
    <row r="623" spans="1:15" ht="31.5" customHeight="1">
      <c r="A623" s="19">
        <v>182</v>
      </c>
      <c r="B623" s="34"/>
      <c r="C623" s="24" t="str">
        <f>VLOOKUP($E623,'[1]DS HSSV 2013-14'!$B$2:$I$5181,2,0)</f>
        <v>Trịnh Thị</v>
      </c>
      <c r="D623" s="23" t="str">
        <f>VLOOKUP($E623,'[1]DS HSSV 2013-14'!$B$2:$I$5181,3,0)</f>
        <v>Nhung</v>
      </c>
      <c r="E623" s="19" t="s">
        <v>118</v>
      </c>
      <c r="F623" s="28" t="str">
        <f>VLOOKUP($E623,'[1]DS HSSV 2013-14'!$B$2:$I$5181,5,0)</f>
        <v>12CĐ-M</v>
      </c>
      <c r="G623" s="51">
        <v>12</v>
      </c>
      <c r="H623" s="19">
        <v>15</v>
      </c>
      <c r="I623" s="19">
        <v>1</v>
      </c>
      <c r="J623" s="19">
        <v>2015</v>
      </c>
      <c r="K623" s="27">
        <f t="shared" si="21"/>
        <v>42019</v>
      </c>
      <c r="L623" s="29">
        <v>0.64930555555555558</v>
      </c>
      <c r="M623" s="29">
        <v>0.68055555555555547</v>
      </c>
      <c r="N623" s="26">
        <f t="shared" si="22"/>
        <v>3.1249999999999889E-2</v>
      </c>
      <c r="O623" s="19"/>
    </row>
    <row r="624" spans="1:15" ht="15.75" customHeight="1">
      <c r="A624" s="19">
        <v>183</v>
      </c>
      <c r="B624" s="34"/>
      <c r="C624" s="24" t="str">
        <f>VLOOKUP($E624,'[1]DS HSSV 2013-14'!$B$2:$I$5181,2,0)</f>
        <v xml:space="preserve">Lý Thị Mỹ </v>
      </c>
      <c r="D624" s="23" t="str">
        <f>VLOOKUP($E624,'[1]DS HSSV 2013-14'!$B$2:$I$5181,3,0)</f>
        <v>Hạnh</v>
      </c>
      <c r="E624" s="31" t="s">
        <v>609</v>
      </c>
      <c r="F624" s="28" t="str">
        <f>VLOOKUP($E624,'[1]DS HSSV 2013-14'!$B$2:$I$5181,5,0)</f>
        <v>14TC-MT</v>
      </c>
      <c r="G624" s="19">
        <v>6</v>
      </c>
      <c r="H624" s="19">
        <v>15</v>
      </c>
      <c r="I624" s="19">
        <v>1</v>
      </c>
      <c r="J624" s="19">
        <v>2015</v>
      </c>
      <c r="K624" s="27">
        <f t="shared" si="21"/>
        <v>42019</v>
      </c>
      <c r="L624" s="29">
        <v>0.65277777777777779</v>
      </c>
      <c r="M624" s="29">
        <v>0.70138888888888884</v>
      </c>
      <c r="N624" s="26">
        <f t="shared" si="22"/>
        <v>4.8611111111111049E-2</v>
      </c>
      <c r="O624" s="19"/>
    </row>
    <row r="625" spans="1:15" ht="15.75" customHeight="1">
      <c r="A625" s="19">
        <v>184</v>
      </c>
      <c r="B625" s="34"/>
      <c r="C625" s="24" t="str">
        <f>VLOOKUP($E625,'[1]DS HSSV 2013-14'!$B$2:$I$5181,2,0)</f>
        <v>Nguyễn Thị</v>
      </c>
      <c r="D625" s="23" t="str">
        <f>VLOOKUP($E625,'[1]DS HSSV 2013-14'!$B$2:$I$5181,3,0)</f>
        <v>Lý</v>
      </c>
      <c r="E625" s="31" t="s">
        <v>123</v>
      </c>
      <c r="F625" s="28" t="str">
        <f>VLOOKUP($E625,'[1]DS HSSV 2013-14'!$B$2:$I$5181,5,0)</f>
        <v>14TC-MT</v>
      </c>
      <c r="G625" s="19">
        <v>5</v>
      </c>
      <c r="H625" s="19">
        <v>15</v>
      </c>
      <c r="I625" s="19">
        <v>1</v>
      </c>
      <c r="J625" s="19">
        <v>2015</v>
      </c>
      <c r="K625" s="27">
        <f t="shared" si="21"/>
        <v>42019</v>
      </c>
      <c r="L625" s="29">
        <v>0.65277777777777779</v>
      </c>
      <c r="M625" s="29">
        <v>0.70138888888888884</v>
      </c>
      <c r="N625" s="26">
        <f t="shared" si="22"/>
        <v>4.8611111111111049E-2</v>
      </c>
      <c r="O625" s="19"/>
    </row>
    <row r="626" spans="1:15" ht="15.75" customHeight="1">
      <c r="A626" s="19">
        <v>185</v>
      </c>
      <c r="B626" s="34"/>
      <c r="C626" s="24" t="str">
        <f>VLOOKUP($E626,'[1]DS HSSV 2013-14'!$B$2:$I$5181,2,0)</f>
        <v>Nguyễn Phạm Hoàng</v>
      </c>
      <c r="D626" s="23" t="str">
        <f>VLOOKUP($E626,'[1]DS HSSV 2013-14'!$B$2:$I$5181,3,0)</f>
        <v>Quân</v>
      </c>
      <c r="E626" s="31" t="s">
        <v>649</v>
      </c>
      <c r="F626" s="28" t="str">
        <f>VLOOKUP($E626,'[1]DS HSSV 2013-14'!$B$2:$I$5181,5,0)</f>
        <v>14TC-CKP</v>
      </c>
      <c r="G626" s="19">
        <v>14</v>
      </c>
      <c r="H626" s="19">
        <v>15</v>
      </c>
      <c r="I626" s="19">
        <v>1</v>
      </c>
      <c r="J626" s="19">
        <v>2015</v>
      </c>
      <c r="K626" s="27">
        <f t="shared" si="21"/>
        <v>42019</v>
      </c>
      <c r="L626" s="29">
        <v>0.65625</v>
      </c>
      <c r="M626" s="29">
        <v>0.69791666666666663</v>
      </c>
      <c r="N626" s="26">
        <f t="shared" si="22"/>
        <v>4.166666666666663E-2</v>
      </c>
      <c r="O626" s="19"/>
    </row>
    <row r="627" spans="1:15" ht="15.75" customHeight="1">
      <c r="A627" s="19">
        <v>186</v>
      </c>
      <c r="B627" s="34"/>
      <c r="C627" s="24" t="s">
        <v>479</v>
      </c>
      <c r="D627" s="23" t="s">
        <v>286</v>
      </c>
      <c r="E627" s="19"/>
      <c r="F627" s="28" t="s">
        <v>193</v>
      </c>
      <c r="G627" s="19">
        <v>18</v>
      </c>
      <c r="H627" s="19">
        <v>15</v>
      </c>
      <c r="I627" s="19">
        <v>1</v>
      </c>
      <c r="J627" s="19">
        <v>2015</v>
      </c>
      <c r="K627" s="27">
        <f t="shared" si="21"/>
        <v>42019</v>
      </c>
      <c r="L627" s="29">
        <v>0.65625</v>
      </c>
      <c r="M627" s="29">
        <v>0.66666666666666663</v>
      </c>
      <c r="N627" s="26">
        <f t="shared" si="22"/>
        <v>1.041666666666663E-2</v>
      </c>
      <c r="O627" s="19"/>
    </row>
    <row r="628" spans="1:15" ht="31.5" customHeight="1">
      <c r="A628" s="19">
        <v>187</v>
      </c>
      <c r="B628" s="34"/>
      <c r="C628" s="24" t="s">
        <v>33</v>
      </c>
      <c r="D628" s="23" t="s">
        <v>32</v>
      </c>
      <c r="E628" s="19"/>
      <c r="F628" s="28" t="s">
        <v>31</v>
      </c>
      <c r="G628" s="19">
        <v>11</v>
      </c>
      <c r="H628" s="19">
        <v>15</v>
      </c>
      <c r="I628" s="19">
        <v>1</v>
      </c>
      <c r="J628" s="19">
        <v>2015</v>
      </c>
      <c r="K628" s="27">
        <f t="shared" si="21"/>
        <v>42019</v>
      </c>
      <c r="L628" s="29">
        <v>0.65625</v>
      </c>
      <c r="M628" s="29">
        <v>0.66666666666666663</v>
      </c>
      <c r="N628" s="26">
        <f t="shared" si="22"/>
        <v>1.041666666666663E-2</v>
      </c>
      <c r="O628" s="19"/>
    </row>
    <row r="629" spans="1:15" ht="15.75" customHeight="1">
      <c r="A629" s="19">
        <v>188</v>
      </c>
      <c r="B629" s="34"/>
      <c r="C629" s="24" t="e">
        <f>VLOOKUP($E629,'[1]DS HSSV 2013-14'!$B$2:$I$5181,2,0)</f>
        <v>#N/A</v>
      </c>
      <c r="D629" s="23" t="e">
        <f>VLOOKUP($E629,'[1]DS HSSV 2013-14'!$B$2:$I$5181,3,0)</f>
        <v>#N/A</v>
      </c>
      <c r="E629" s="33" t="s">
        <v>493</v>
      </c>
      <c r="F629" s="28" t="e">
        <f>VLOOKUP($E629,'[1]DS HSSV 2013-14'!$B$2:$I$5181,5,0)</f>
        <v>#N/A</v>
      </c>
      <c r="G629" s="19">
        <v>16</v>
      </c>
      <c r="H629" s="19">
        <v>16</v>
      </c>
      <c r="I629" s="19">
        <v>1</v>
      </c>
      <c r="J629" s="19">
        <v>2015</v>
      </c>
      <c r="K629" s="27">
        <f t="shared" si="21"/>
        <v>42020</v>
      </c>
      <c r="L629" s="29">
        <v>0.35694444444444445</v>
      </c>
      <c r="M629" s="29">
        <v>0.47222222222222227</v>
      </c>
      <c r="N629" s="26">
        <f t="shared" si="22"/>
        <v>0.11527777777777781</v>
      </c>
      <c r="O629" s="19"/>
    </row>
    <row r="630" spans="1:15" ht="31.5" customHeight="1">
      <c r="A630" s="19">
        <v>189</v>
      </c>
      <c r="B630" s="34"/>
      <c r="C630" s="24" t="e">
        <f>VLOOKUP($E630,'[1]DS HSSV 2013-14'!$B$2:$I$5181,2,0)</f>
        <v>#N/A</v>
      </c>
      <c r="D630" s="23" t="e">
        <f>VLOOKUP($E630,'[1]DS HSSV 2013-14'!$B$2:$I$5181,3,0)</f>
        <v>#N/A</v>
      </c>
      <c r="E630" s="33" t="s">
        <v>460</v>
      </c>
      <c r="F630" s="28" t="e">
        <f>VLOOKUP($E630,'[1]DS HSSV 2013-14'!$B$2:$I$5181,5,0)</f>
        <v>#N/A</v>
      </c>
      <c r="G630" s="51">
        <v>17</v>
      </c>
      <c r="H630" s="19">
        <v>16</v>
      </c>
      <c r="I630" s="19">
        <v>1</v>
      </c>
      <c r="J630" s="19">
        <v>2015</v>
      </c>
      <c r="K630" s="27">
        <f t="shared" si="21"/>
        <v>42020</v>
      </c>
      <c r="L630" s="29">
        <v>0.36458333333333331</v>
      </c>
      <c r="M630" s="29">
        <v>0.49652777777777773</v>
      </c>
      <c r="N630" s="26">
        <f t="shared" si="22"/>
        <v>0.13194444444444442</v>
      </c>
      <c r="O630" s="19"/>
    </row>
    <row r="631" spans="1:15" ht="31.5" customHeight="1">
      <c r="A631" s="19">
        <v>190</v>
      </c>
      <c r="B631" s="34"/>
      <c r="C631" s="24" t="e">
        <f>VLOOKUP($E631,'[1]DS HSSV 2013-14'!$B$2:$I$5181,2,0)</f>
        <v>#N/A</v>
      </c>
      <c r="D631" s="23" t="e">
        <f>VLOOKUP($E631,'[1]DS HSSV 2013-14'!$B$2:$I$5181,3,0)</f>
        <v>#N/A</v>
      </c>
      <c r="E631" s="33" t="s">
        <v>551</v>
      </c>
      <c r="F631" s="28" t="e">
        <f>VLOOKUP($E631,'[1]DS HSSV 2013-14'!$B$2:$I$5181,5,0)</f>
        <v>#N/A</v>
      </c>
      <c r="G631" s="78">
        <v>13</v>
      </c>
      <c r="H631" s="19">
        <v>16</v>
      </c>
      <c r="I631" s="19">
        <v>1</v>
      </c>
      <c r="J631" s="19">
        <v>2015</v>
      </c>
      <c r="K631" s="27">
        <f t="shared" si="21"/>
        <v>42020</v>
      </c>
      <c r="L631" s="29"/>
      <c r="M631" s="29"/>
      <c r="N631" s="26">
        <f t="shared" si="22"/>
        <v>0</v>
      </c>
      <c r="O631" s="19"/>
    </row>
    <row r="632" spans="1:15" ht="31.5" customHeight="1">
      <c r="A632" s="19">
        <v>191</v>
      </c>
      <c r="B632" s="34"/>
      <c r="C632" s="24" t="str">
        <f>VLOOKUP($E632,'[1]DS HSSV 2013-14'!$B$2:$I$5181,2,0)</f>
        <v xml:space="preserve">Phan Vũ Trường </v>
      </c>
      <c r="D632" s="23" t="str">
        <f>VLOOKUP($E632,'[1]DS HSSV 2013-14'!$B$2:$I$5181,3,0)</f>
        <v>Giang</v>
      </c>
      <c r="E632" s="33" t="s">
        <v>648</v>
      </c>
      <c r="F632" s="28" t="str">
        <f>VLOOKUP($E632,'[1]DS HSSV 2013-14'!$B$2:$I$5181,5,0)</f>
        <v>14CĐ-Ô1</v>
      </c>
      <c r="G632" s="73">
        <v>3</v>
      </c>
      <c r="H632" s="19">
        <v>16</v>
      </c>
      <c r="I632" s="19">
        <v>1</v>
      </c>
      <c r="J632" s="19">
        <v>2015</v>
      </c>
      <c r="K632" s="27">
        <f t="shared" si="21"/>
        <v>42020</v>
      </c>
      <c r="L632" s="29">
        <v>0.4375</v>
      </c>
      <c r="M632" s="29">
        <v>0.52777777777777779</v>
      </c>
      <c r="N632" s="26">
        <f t="shared" si="22"/>
        <v>9.027777777777779E-2</v>
      </c>
      <c r="O632" s="19"/>
    </row>
    <row r="633" spans="1:15" ht="15.75" customHeight="1">
      <c r="A633" s="19">
        <v>192</v>
      </c>
      <c r="B633" s="34"/>
      <c r="C633" s="24" t="str">
        <f>VLOOKUP($E633,'[1]DS HSSV 2013-14'!$B$2:$I$5181,2,0)</f>
        <v>Trần Anh</v>
      </c>
      <c r="D633" s="23" t="str">
        <f>VLOOKUP($E633,'[1]DS HSSV 2013-14'!$B$2:$I$5181,3,0)</f>
        <v>Duy</v>
      </c>
      <c r="E633" s="33" t="s">
        <v>647</v>
      </c>
      <c r="F633" s="28" t="str">
        <f>VLOOKUP($E633,'[1]DS HSSV 2013-14'!$B$2:$I$5181,5,0)</f>
        <v>14CĐ-Ô1</v>
      </c>
      <c r="G633" s="51">
        <v>14</v>
      </c>
      <c r="H633" s="19">
        <v>16</v>
      </c>
      <c r="I633" s="19">
        <v>1</v>
      </c>
      <c r="J633" s="19">
        <v>2015</v>
      </c>
      <c r="K633" s="27">
        <f t="shared" si="21"/>
        <v>42020</v>
      </c>
      <c r="L633" s="29">
        <v>0.4375</v>
      </c>
      <c r="M633" s="29">
        <v>0.52777777777777779</v>
      </c>
      <c r="N633" s="26">
        <f t="shared" si="22"/>
        <v>9.027777777777779E-2</v>
      </c>
      <c r="O633" s="19"/>
    </row>
    <row r="634" spans="1:15" ht="15.75" customHeight="1">
      <c r="A634" s="19">
        <v>193</v>
      </c>
      <c r="B634" s="34"/>
      <c r="C634" s="24" t="str">
        <f>VLOOKUP($E634,'[1]DS HSSV 2013-14'!$B$2:$I$5181,2,0)</f>
        <v>Nguyễn Xuân</v>
      </c>
      <c r="D634" s="23" t="str">
        <f>VLOOKUP($E634,'[1]DS HSSV 2013-14'!$B$2:$I$5181,3,0)</f>
        <v>Thiện</v>
      </c>
      <c r="E634" s="33" t="s">
        <v>626</v>
      </c>
      <c r="F634" s="28" t="str">
        <f>VLOOKUP($E634,'[1]DS HSSV 2013-14'!$B$2:$I$5181,5,0)</f>
        <v>14CĐ-Ô1</v>
      </c>
      <c r="G634" s="51">
        <v>11</v>
      </c>
      <c r="H634" s="19">
        <v>16</v>
      </c>
      <c r="I634" s="19">
        <v>1</v>
      </c>
      <c r="J634" s="19">
        <v>2015</v>
      </c>
      <c r="K634" s="27">
        <f t="shared" si="21"/>
        <v>42020</v>
      </c>
      <c r="L634" s="29">
        <v>0.4548611111111111</v>
      </c>
      <c r="M634" s="29">
        <v>0.53125</v>
      </c>
      <c r="N634" s="26">
        <f t="shared" si="22"/>
        <v>7.6388888888888895E-2</v>
      </c>
      <c r="O634" s="19"/>
    </row>
    <row r="635" spans="1:15" ht="31.5" customHeight="1">
      <c r="A635" s="19">
        <v>194</v>
      </c>
      <c r="B635" s="34"/>
      <c r="C635" s="24" t="str">
        <f>VLOOKUP($E635,'[1]DS HSSV 2013-14'!$B$2:$I$5181,2,0)</f>
        <v>Võ Văn</v>
      </c>
      <c r="D635" s="23" t="str">
        <f>VLOOKUP($E635,'[1]DS HSSV 2013-14'!$B$2:$I$5181,3,0)</f>
        <v>Nghĩa</v>
      </c>
      <c r="E635" s="33" t="s">
        <v>105</v>
      </c>
      <c r="F635" s="28" t="str">
        <f>VLOOKUP($E635,'[1]DS HSSV 2013-14'!$B$2:$I$5181,5,0)</f>
        <v>14CĐ-TP1</v>
      </c>
      <c r="G635" s="51">
        <v>1</v>
      </c>
      <c r="H635" s="19">
        <v>16</v>
      </c>
      <c r="I635" s="19">
        <v>1</v>
      </c>
      <c r="J635" s="19">
        <v>2015</v>
      </c>
      <c r="K635" s="27">
        <f t="shared" si="21"/>
        <v>42020</v>
      </c>
      <c r="L635" s="29">
        <v>0.46875</v>
      </c>
      <c r="M635" s="29">
        <v>0.49652777777777773</v>
      </c>
      <c r="N635" s="26">
        <f t="shared" si="22"/>
        <v>2.7777777777777735E-2</v>
      </c>
      <c r="O635" s="19"/>
    </row>
    <row r="636" spans="1:15" ht="31.5" customHeight="1">
      <c r="A636" s="19">
        <v>195</v>
      </c>
      <c r="B636" s="34"/>
      <c r="C636" s="24" t="e">
        <f>VLOOKUP($E636,'[1]DS HSSV 2013-14'!$B$2:$I$5181,2,0)</f>
        <v>#N/A</v>
      </c>
      <c r="D636" s="23" t="e">
        <f>VLOOKUP($E636,'[1]DS HSSV 2013-14'!$B$2:$I$5181,3,0)</f>
        <v>#N/A</v>
      </c>
      <c r="E636" s="33" t="s">
        <v>500</v>
      </c>
      <c r="F636" s="28" t="e">
        <f>VLOOKUP($E636,'[1]DS HSSV 2013-14'!$B$2:$I$5181,5,0)</f>
        <v>#N/A</v>
      </c>
      <c r="G636" s="51">
        <v>5</v>
      </c>
      <c r="H636" s="19">
        <v>16</v>
      </c>
      <c r="I636" s="19">
        <v>1</v>
      </c>
      <c r="J636" s="19">
        <v>2015</v>
      </c>
      <c r="K636" s="27">
        <f t="shared" si="21"/>
        <v>42020</v>
      </c>
      <c r="L636" s="29">
        <v>0.46875</v>
      </c>
      <c r="M636" s="29">
        <v>0.52777777777777779</v>
      </c>
      <c r="N636" s="26">
        <f t="shared" si="22"/>
        <v>5.902777777777779E-2</v>
      </c>
      <c r="O636" s="19"/>
    </row>
    <row r="637" spans="1:15" ht="31.5" customHeight="1">
      <c r="A637" s="19">
        <v>196</v>
      </c>
      <c r="B637" s="34"/>
      <c r="C637" s="24" t="str">
        <f>VLOOKUP($E637,'[1]DS HSSV 2013-14'!$B$2:$I$5181,2,0)</f>
        <v>Diệp Thái</v>
      </c>
      <c r="D637" s="23" t="str">
        <f>VLOOKUP($E637,'[1]DS HSSV 2013-14'!$B$2:$I$5181,3,0)</f>
        <v>Thanh</v>
      </c>
      <c r="E637" s="33" t="s">
        <v>107</v>
      </c>
      <c r="F637" s="28" t="str">
        <f>VLOOKUP($E637,'[1]DS HSSV 2013-14'!$B$2:$I$5181,5,0)</f>
        <v>14CĐ-TP1</v>
      </c>
      <c r="G637" s="51">
        <v>6</v>
      </c>
      <c r="H637" s="19">
        <v>16</v>
      </c>
      <c r="I637" s="19">
        <v>1</v>
      </c>
      <c r="J637" s="19">
        <v>2015</v>
      </c>
      <c r="K637" s="27">
        <f t="shared" si="21"/>
        <v>42020</v>
      </c>
      <c r="L637" s="29">
        <v>0.46875</v>
      </c>
      <c r="M637" s="29">
        <v>0.52777777777777779</v>
      </c>
      <c r="N637" s="26">
        <f t="shared" si="22"/>
        <v>5.902777777777779E-2</v>
      </c>
      <c r="O637" s="19"/>
    </row>
    <row r="638" spans="1:15" ht="15.75" customHeight="1">
      <c r="A638" s="19">
        <v>197</v>
      </c>
      <c r="B638" s="34"/>
      <c r="C638" s="24" t="str">
        <f>VLOOKUP($E638,'[1]DS HSSV 2013-14'!$B$2:$I$5181,2,0)</f>
        <v xml:space="preserve">Lý Thị Mỹ </v>
      </c>
      <c r="D638" s="23" t="str">
        <f>VLOOKUP($E638,'[1]DS HSSV 2013-14'!$B$2:$I$5181,3,0)</f>
        <v>Hạnh</v>
      </c>
      <c r="E638" s="31" t="s">
        <v>609</v>
      </c>
      <c r="F638" s="28" t="str">
        <f>VLOOKUP($E638,'[1]DS HSSV 2013-14'!$B$2:$I$5181,5,0)</f>
        <v>14TC-MT</v>
      </c>
      <c r="G638" s="51">
        <v>4</v>
      </c>
      <c r="H638" s="19">
        <v>16</v>
      </c>
      <c r="I638" s="19">
        <v>1</v>
      </c>
      <c r="J638" s="19">
        <v>2015</v>
      </c>
      <c r="K638" s="27">
        <f t="shared" si="21"/>
        <v>42020</v>
      </c>
      <c r="L638" s="29">
        <v>0.47916666666666669</v>
      </c>
      <c r="M638" s="29">
        <v>0.51736111111111105</v>
      </c>
      <c r="N638" s="26">
        <f t="shared" si="22"/>
        <v>3.8194444444444364E-2</v>
      </c>
      <c r="O638" s="19"/>
    </row>
    <row r="639" spans="1:15" ht="15.75" customHeight="1">
      <c r="A639" s="19">
        <v>198</v>
      </c>
      <c r="B639" s="34"/>
      <c r="C639" s="24" t="str">
        <f>VLOOKUP($E639,'[1]DS HSSV 2013-14'!$B$2:$I$5181,2,0)</f>
        <v>Nguyễn Hồng</v>
      </c>
      <c r="D639" s="23" t="str">
        <f>VLOOKUP($E639,'[1]DS HSSV 2013-14'!$B$2:$I$5181,3,0)</f>
        <v>Sơn</v>
      </c>
      <c r="E639" s="33" t="s">
        <v>238</v>
      </c>
      <c r="F639" s="28" t="str">
        <f>VLOOKUP($E639,'[1]DS HSSV 2013-14'!$B$2:$I$5181,5,0)</f>
        <v>14CĐ-Ô1</v>
      </c>
      <c r="G639" s="51">
        <v>3</v>
      </c>
      <c r="H639" s="19">
        <v>16</v>
      </c>
      <c r="I639" s="19">
        <v>1</v>
      </c>
      <c r="J639" s="19">
        <v>2015</v>
      </c>
      <c r="K639" s="27">
        <f t="shared" si="21"/>
        <v>42020</v>
      </c>
      <c r="L639" s="29">
        <v>0.48958333333333331</v>
      </c>
      <c r="M639" s="29">
        <v>0.54861111111111105</v>
      </c>
      <c r="N639" s="26">
        <f t="shared" si="22"/>
        <v>5.9027777777777735E-2</v>
      </c>
      <c r="O639" s="19"/>
    </row>
    <row r="640" spans="1:15" ht="18.75" customHeight="1">
      <c r="A640" s="19">
        <v>199</v>
      </c>
      <c r="B640" s="34"/>
      <c r="C640" s="24" t="e">
        <f>VLOOKUP($E640,'[1]DS HSSV 2013-14'!$B$2:$I$5181,2,0)</f>
        <v>#N/A</v>
      </c>
      <c r="D640" s="23" t="e">
        <f>VLOOKUP($E640,'[1]DS HSSV 2013-14'!$B$2:$I$5181,3,0)</f>
        <v>#N/A</v>
      </c>
      <c r="E640" s="33" t="s">
        <v>646</v>
      </c>
      <c r="F640" s="28" t="e">
        <f>VLOOKUP($E640,'[1]DS HSSV 2013-14'!$B$2:$I$5181,5,0)</f>
        <v>#N/A</v>
      </c>
      <c r="G640" s="51">
        <v>2</v>
      </c>
      <c r="H640" s="19">
        <v>16</v>
      </c>
      <c r="I640" s="19">
        <v>1</v>
      </c>
      <c r="J640" s="19">
        <v>2015</v>
      </c>
      <c r="K640" s="27">
        <f t="shared" si="21"/>
        <v>42020</v>
      </c>
      <c r="L640" s="29">
        <v>0.49305555555555558</v>
      </c>
      <c r="M640" s="29">
        <v>0.52777777777777779</v>
      </c>
      <c r="N640" s="26">
        <f t="shared" si="22"/>
        <v>3.472222222222221E-2</v>
      </c>
      <c r="O640" s="19"/>
    </row>
    <row r="641" spans="1:15" ht="15.75" customHeight="1">
      <c r="A641" s="19">
        <v>200</v>
      </c>
      <c r="B641" s="34"/>
      <c r="C641" s="24" t="s">
        <v>33</v>
      </c>
      <c r="D641" s="23" t="s">
        <v>32</v>
      </c>
      <c r="E641" s="19"/>
      <c r="F641" s="28" t="s">
        <v>31</v>
      </c>
      <c r="G641" s="51">
        <v>14</v>
      </c>
      <c r="H641" s="19">
        <v>16</v>
      </c>
      <c r="I641" s="19">
        <v>1</v>
      </c>
      <c r="J641" s="19">
        <v>2015</v>
      </c>
      <c r="K641" s="27">
        <f t="shared" si="21"/>
        <v>42020</v>
      </c>
      <c r="L641" s="29">
        <v>0.50694444444444442</v>
      </c>
      <c r="M641" s="29">
        <v>0.52083333333333337</v>
      </c>
      <c r="N641" s="26">
        <f t="shared" si="22"/>
        <v>1.3888888888888951E-2</v>
      </c>
      <c r="O641" s="19"/>
    </row>
    <row r="642" spans="1:15" ht="18.75" customHeight="1">
      <c r="A642" s="19">
        <v>201</v>
      </c>
      <c r="B642" s="34"/>
      <c r="C642" s="24" t="s">
        <v>33</v>
      </c>
      <c r="D642" s="23" t="s">
        <v>32</v>
      </c>
      <c r="E642" s="19"/>
      <c r="F642" s="28" t="s">
        <v>31</v>
      </c>
      <c r="G642" s="51">
        <v>14</v>
      </c>
      <c r="H642" s="19">
        <v>16</v>
      </c>
      <c r="I642" s="19">
        <v>1</v>
      </c>
      <c r="J642" s="19">
        <v>2015</v>
      </c>
      <c r="K642" s="27">
        <f t="shared" si="21"/>
        <v>42020</v>
      </c>
      <c r="L642" s="29">
        <v>0.58333333333333337</v>
      </c>
      <c r="M642" s="29">
        <v>0.59375</v>
      </c>
      <c r="N642" s="26">
        <f t="shared" si="22"/>
        <v>1.041666666666663E-2</v>
      </c>
      <c r="O642" s="19"/>
    </row>
    <row r="643" spans="1:15" ht="15.75" customHeight="1">
      <c r="A643" s="19">
        <v>202</v>
      </c>
      <c r="B643" s="34"/>
      <c r="C643" s="24" t="s">
        <v>33</v>
      </c>
      <c r="D643" s="23" t="s">
        <v>32</v>
      </c>
      <c r="E643" s="19"/>
      <c r="F643" s="28" t="s">
        <v>31</v>
      </c>
      <c r="G643" s="51">
        <v>14</v>
      </c>
      <c r="H643" s="19">
        <v>17</v>
      </c>
      <c r="I643" s="19">
        <v>1</v>
      </c>
      <c r="J643" s="19">
        <v>2015</v>
      </c>
      <c r="K643" s="27">
        <f t="shared" ref="K643:K706" si="23">DATE(J643,I643,H643)</f>
        <v>42021</v>
      </c>
      <c r="L643" s="29">
        <v>0.34027777777777773</v>
      </c>
      <c r="M643" s="29">
        <v>0.36458333333333331</v>
      </c>
      <c r="N643" s="26">
        <f t="shared" si="22"/>
        <v>2.430555555555558E-2</v>
      </c>
      <c r="O643" s="19"/>
    </row>
    <row r="644" spans="1:15" ht="15.75" customHeight="1">
      <c r="A644" s="19">
        <v>203</v>
      </c>
      <c r="B644" s="34"/>
      <c r="C644" s="24" t="str">
        <f>VLOOKUP($E644,'[1]DS HSSV 2013-14'!$B$2:$I$5181,2,0)</f>
        <v>Lê Giang Châu Vĩnh</v>
      </c>
      <c r="D644" s="23" t="str">
        <f>VLOOKUP($E644,'[1]DS HSSV 2013-14'!$B$2:$I$5181,3,0)</f>
        <v>Hạ</v>
      </c>
      <c r="E644" s="31" t="s">
        <v>645</v>
      </c>
      <c r="F644" s="28" t="str">
        <f>VLOOKUP($E644,'[1]DS HSSV 2013-14'!$B$2:$I$5181,5,0)</f>
        <v>12CĐ-M</v>
      </c>
      <c r="G644" s="51">
        <v>13</v>
      </c>
      <c r="H644" s="19">
        <v>17</v>
      </c>
      <c r="I644" s="19">
        <v>1</v>
      </c>
      <c r="J644" s="19">
        <v>2015</v>
      </c>
      <c r="K644" s="27">
        <f t="shared" si="23"/>
        <v>42021</v>
      </c>
      <c r="L644" s="29">
        <v>0.3923611111111111</v>
      </c>
      <c r="M644" s="29">
        <v>0.39930555555555558</v>
      </c>
      <c r="N644" s="26">
        <f t="shared" si="22"/>
        <v>6.9444444444444753E-3</v>
      </c>
      <c r="O644" s="19"/>
    </row>
    <row r="645" spans="1:15" ht="15.75" customHeight="1">
      <c r="A645" s="19">
        <v>204</v>
      </c>
      <c r="B645" s="34"/>
      <c r="C645" s="24" t="str">
        <f>VLOOKUP($E645,'[1]DS HSSV 2013-14'!$B$2:$I$5181,2,0)</f>
        <v>Trương Thị Cẩm</v>
      </c>
      <c r="D645" s="23" t="str">
        <f>VLOOKUP($E645,'[1]DS HSSV 2013-14'!$B$2:$I$5181,3,0)</f>
        <v>Hướng</v>
      </c>
      <c r="E645" s="31" t="s">
        <v>644</v>
      </c>
      <c r="F645" s="28" t="str">
        <f>VLOOKUP($E645,'[1]DS HSSV 2013-14'!$B$2:$I$5181,5,0)</f>
        <v>13CĐ-M</v>
      </c>
      <c r="G645" s="51">
        <v>8</v>
      </c>
      <c r="H645" s="19">
        <v>17</v>
      </c>
      <c r="I645" s="19">
        <v>1</v>
      </c>
      <c r="J645" s="19">
        <v>2015</v>
      </c>
      <c r="K645" s="27">
        <f t="shared" si="23"/>
        <v>42021</v>
      </c>
      <c r="L645" s="29">
        <v>0.3430555555555555</v>
      </c>
      <c r="M645" s="29">
        <v>0.39930555555555558</v>
      </c>
      <c r="N645" s="26">
        <f t="shared" si="22"/>
        <v>5.6250000000000078E-2</v>
      </c>
      <c r="O645" s="19"/>
    </row>
    <row r="646" spans="1:15" ht="18.75" customHeight="1">
      <c r="A646" s="19">
        <v>205</v>
      </c>
      <c r="B646" s="34"/>
      <c r="C646" s="24" t="e">
        <f>VLOOKUP($E646,'[1]DS HSSV 2013-14'!$B$2:$I$5181,2,0)</f>
        <v>#N/A</v>
      </c>
      <c r="D646" s="23" t="e">
        <f>VLOOKUP($E646,'[1]DS HSSV 2013-14'!$B$2:$I$5181,3,0)</f>
        <v>#N/A</v>
      </c>
      <c r="E646" s="33" t="s">
        <v>643</v>
      </c>
      <c r="F646" s="28" t="e">
        <f>VLOOKUP($E646,'[1]DS HSSV 2013-14'!$B$2:$I$5181,5,0)</f>
        <v>#N/A</v>
      </c>
      <c r="G646" s="51">
        <v>1</v>
      </c>
      <c r="H646" s="19">
        <v>17</v>
      </c>
      <c r="I646" s="19">
        <v>1</v>
      </c>
      <c r="J646" s="19">
        <v>2015</v>
      </c>
      <c r="K646" s="27">
        <f t="shared" si="23"/>
        <v>42021</v>
      </c>
      <c r="L646" s="29">
        <v>0.42430555555555555</v>
      </c>
      <c r="M646" s="29">
        <v>0.46875</v>
      </c>
      <c r="N646" s="26">
        <f t="shared" si="22"/>
        <v>4.4444444444444453E-2</v>
      </c>
      <c r="O646" s="19"/>
    </row>
    <row r="647" spans="1:15" ht="15.75" customHeight="1">
      <c r="A647" s="19">
        <v>206</v>
      </c>
      <c r="B647" s="34"/>
      <c r="C647" s="24" t="str">
        <f>VLOOKUP($E647,'[1]DS HSSV 2013-14'!$B$2:$I$5181,2,0)</f>
        <v>Trần Vinh</v>
      </c>
      <c r="D647" s="23" t="str">
        <f>VLOOKUP($E647,'[1]DS HSSV 2013-14'!$B$2:$I$5181,3,0)</f>
        <v>Thịnh</v>
      </c>
      <c r="E647" s="33" t="s">
        <v>642</v>
      </c>
      <c r="F647" s="28" t="str">
        <f>VLOOKUP($E647,'[1]DS HSSV 2013-14'!$B$2:$I$5181,5,0)</f>
        <v>14CĐ-CK3</v>
      </c>
      <c r="G647" s="51">
        <v>2</v>
      </c>
      <c r="H647" s="19">
        <v>17</v>
      </c>
      <c r="I647" s="19">
        <v>1</v>
      </c>
      <c r="J647" s="19">
        <v>2015</v>
      </c>
      <c r="K647" s="27">
        <f t="shared" si="23"/>
        <v>42021</v>
      </c>
      <c r="L647" s="29">
        <v>0.42430555555555555</v>
      </c>
      <c r="M647" s="29">
        <v>0.46527777777777773</v>
      </c>
      <c r="N647" s="26">
        <f t="shared" si="22"/>
        <v>4.0972222222222188E-2</v>
      </c>
      <c r="O647" s="19"/>
    </row>
    <row r="648" spans="1:15" ht="31.5" customHeight="1">
      <c r="A648" s="19">
        <v>207</v>
      </c>
      <c r="B648" s="34"/>
      <c r="C648" s="24" t="str">
        <f>VLOOKUP($E648,'[1]DS HSSV 2013-14'!$B$2:$I$5181,2,0)</f>
        <v xml:space="preserve">Trần Thanh  </v>
      </c>
      <c r="D648" s="23" t="str">
        <f>VLOOKUP($E648,'[1]DS HSSV 2013-14'!$B$2:$I$5181,3,0)</f>
        <v>Hùng</v>
      </c>
      <c r="E648" s="33" t="s">
        <v>641</v>
      </c>
      <c r="F648" s="28" t="str">
        <f>VLOOKUP($E648,'[1]DS HSSV 2013-14'!$B$2:$I$5181,5,0)</f>
        <v>14CĐ-CK3</v>
      </c>
      <c r="G648" s="51">
        <v>3</v>
      </c>
      <c r="H648" s="19">
        <v>17</v>
      </c>
      <c r="I648" s="19">
        <v>1</v>
      </c>
      <c r="J648" s="19">
        <v>2015</v>
      </c>
      <c r="K648" s="27">
        <f t="shared" si="23"/>
        <v>42021</v>
      </c>
      <c r="L648" s="29">
        <v>0.42430555555555555</v>
      </c>
      <c r="M648" s="29">
        <v>0.44097222222222227</v>
      </c>
      <c r="N648" s="26">
        <f t="shared" si="22"/>
        <v>1.6666666666666718E-2</v>
      </c>
      <c r="O648" s="19"/>
    </row>
    <row r="649" spans="1:15" ht="15.75" customHeight="1">
      <c r="A649" s="19">
        <v>208</v>
      </c>
      <c r="B649" s="34"/>
      <c r="C649" s="24" t="str">
        <f>VLOOKUP($E649,'[1]DS HSSV 2013-14'!$B$2:$I$5181,2,0)</f>
        <v xml:space="preserve">Nguyễn Đình  </v>
      </c>
      <c r="D649" s="23" t="str">
        <f>VLOOKUP($E649,'[1]DS HSSV 2013-14'!$B$2:$I$5181,3,0)</f>
        <v>Huy</v>
      </c>
      <c r="E649" s="33" t="s">
        <v>640</v>
      </c>
      <c r="F649" s="28" t="str">
        <f>VLOOKUP($E649,'[1]DS HSSV 2013-14'!$B$2:$I$5181,5,0)</f>
        <v>14CĐ-CK3</v>
      </c>
      <c r="G649" s="51">
        <v>12</v>
      </c>
      <c r="H649" s="19">
        <v>17</v>
      </c>
      <c r="I649" s="19">
        <v>1</v>
      </c>
      <c r="J649" s="19">
        <v>2015</v>
      </c>
      <c r="K649" s="27">
        <f t="shared" si="23"/>
        <v>42021</v>
      </c>
      <c r="L649" s="29">
        <v>0.42430555555555555</v>
      </c>
      <c r="M649" s="29">
        <v>0.46527777777777773</v>
      </c>
      <c r="N649" s="26">
        <f t="shared" si="22"/>
        <v>4.0972222222222188E-2</v>
      </c>
      <c r="O649" s="19"/>
    </row>
    <row r="650" spans="1:15" ht="15.75" customHeight="1">
      <c r="A650" s="19">
        <v>209</v>
      </c>
      <c r="B650" s="34"/>
      <c r="C650" s="24" t="str">
        <f>VLOOKUP($E650,'[1]DS HSSV 2013-14'!$B$2:$I$5181,2,0)</f>
        <v xml:space="preserve">Nguyễn Sỹ  </v>
      </c>
      <c r="D650" s="23" t="str">
        <f>VLOOKUP($E650,'[1]DS HSSV 2013-14'!$B$2:$I$5181,3,0)</f>
        <v>Hải</v>
      </c>
      <c r="E650" s="33" t="s">
        <v>264</v>
      </c>
      <c r="F650" s="28" t="str">
        <f>VLOOKUP($E650,'[1]DS HSSV 2013-14'!$B$2:$I$5181,5,0)</f>
        <v>14CĐ-CK3</v>
      </c>
      <c r="G650" s="51">
        <v>5</v>
      </c>
      <c r="H650" s="19">
        <v>17</v>
      </c>
      <c r="I650" s="19">
        <v>1</v>
      </c>
      <c r="J650" s="19">
        <v>2015</v>
      </c>
      <c r="K650" s="27">
        <f t="shared" si="23"/>
        <v>42021</v>
      </c>
      <c r="L650" s="29">
        <v>0.42430555555555555</v>
      </c>
      <c r="M650" s="29">
        <v>0.46875</v>
      </c>
      <c r="N650" s="26">
        <f t="shared" si="22"/>
        <v>4.4444444444444453E-2</v>
      </c>
      <c r="O650" s="19"/>
    </row>
    <row r="651" spans="1:15" ht="15.75" customHeight="1">
      <c r="A651" s="19">
        <v>210</v>
      </c>
      <c r="B651" s="34"/>
      <c r="C651" s="24" t="str">
        <f>VLOOKUP($E651,'[1]DS HSSV 2013-14'!$B$2:$I$5181,2,0)</f>
        <v xml:space="preserve">Phạm Quốc  </v>
      </c>
      <c r="D651" s="23" t="str">
        <f>VLOOKUP($E651,'[1]DS HSSV 2013-14'!$B$2:$I$5181,3,0)</f>
        <v>Vương</v>
      </c>
      <c r="E651" s="33" t="s">
        <v>309</v>
      </c>
      <c r="F651" s="28" t="str">
        <f>VLOOKUP($E651,'[1]DS HSSV 2013-14'!$B$2:$I$5181,5,0)</f>
        <v>14CĐ-CK3</v>
      </c>
      <c r="G651" s="51">
        <v>4</v>
      </c>
      <c r="H651" s="19">
        <v>17</v>
      </c>
      <c r="I651" s="19">
        <v>1</v>
      </c>
      <c r="J651" s="19">
        <v>2015</v>
      </c>
      <c r="K651" s="27">
        <f t="shared" si="23"/>
        <v>42021</v>
      </c>
      <c r="L651" s="29">
        <v>0.46527777777777773</v>
      </c>
      <c r="M651" s="29">
        <v>0.47916666666666669</v>
      </c>
      <c r="N651" s="26">
        <f t="shared" ref="N651:N714" si="24">M651-L651</f>
        <v>1.3888888888888951E-2</v>
      </c>
      <c r="O651" s="19"/>
    </row>
    <row r="652" spans="1:15" ht="15.75" customHeight="1">
      <c r="A652" s="19">
        <v>211</v>
      </c>
      <c r="B652" s="34"/>
      <c r="C652" s="24" t="e">
        <f>VLOOKUP($E652,'[1]DS HSSV 2013-14'!$B$2:$I$5181,2,0)</f>
        <v>#N/A</v>
      </c>
      <c r="D652" s="23" t="e">
        <f>VLOOKUP($E652,'[1]DS HSSV 2013-14'!$B$2:$I$5181,3,0)</f>
        <v>#N/A</v>
      </c>
      <c r="E652" s="33" t="s">
        <v>460</v>
      </c>
      <c r="F652" s="28" t="e">
        <f>VLOOKUP($E652,'[1]DS HSSV 2013-14'!$B$2:$I$5181,5,0)</f>
        <v>#N/A</v>
      </c>
      <c r="G652" s="51">
        <v>16</v>
      </c>
      <c r="H652" s="19">
        <v>17</v>
      </c>
      <c r="I652" s="19">
        <v>1</v>
      </c>
      <c r="J652" s="19">
        <v>2015</v>
      </c>
      <c r="K652" s="27">
        <f t="shared" si="23"/>
        <v>42021</v>
      </c>
      <c r="L652" s="29">
        <v>0.46527777777777773</v>
      </c>
      <c r="M652" s="29">
        <v>0.47916666666666669</v>
      </c>
      <c r="N652" s="26">
        <f t="shared" si="24"/>
        <v>1.3888888888888951E-2</v>
      </c>
      <c r="O652" s="19"/>
    </row>
    <row r="653" spans="1:15" ht="15.75" customHeight="1">
      <c r="A653" s="19">
        <v>212</v>
      </c>
      <c r="B653" s="34"/>
      <c r="C653" s="24" t="str">
        <f>VLOOKUP($E653,'[1]DS HSSV 2013-14'!$B$2:$I$5181,2,0)</f>
        <v>Huỳnh</v>
      </c>
      <c r="D653" s="23" t="str">
        <f>VLOOKUP($E653,'[1]DS HSSV 2013-14'!$B$2:$I$5181,3,0)</f>
        <v>Thông</v>
      </c>
      <c r="E653" s="19" t="s">
        <v>639</v>
      </c>
      <c r="F653" s="28" t="str">
        <f>VLOOKUP($E653,'[1]DS HSSV 2013-14'!$B$2:$I$5181,5,0)</f>
        <v>13CĐ-TP2</v>
      </c>
      <c r="G653" s="51">
        <v>14</v>
      </c>
      <c r="H653" s="19">
        <v>19</v>
      </c>
      <c r="I653" s="19">
        <v>1</v>
      </c>
      <c r="J653" s="19">
        <v>2015</v>
      </c>
      <c r="K653" s="27">
        <f t="shared" si="23"/>
        <v>42023</v>
      </c>
      <c r="L653" s="29">
        <v>0.42222222222222222</v>
      </c>
      <c r="M653" s="29">
        <v>0.47916666666666669</v>
      </c>
      <c r="N653" s="26">
        <f t="shared" si="24"/>
        <v>5.6944444444444464E-2</v>
      </c>
      <c r="O653" s="19"/>
    </row>
    <row r="654" spans="1:15" ht="15.75" customHeight="1">
      <c r="A654" s="19">
        <v>213</v>
      </c>
      <c r="B654" s="34"/>
      <c r="C654" s="24" t="str">
        <f>VLOOKUP($E654,'[1]DS HSSV 2013-14'!$B$2:$I$5181,2,0)</f>
        <v xml:space="preserve">Lê Đình </v>
      </c>
      <c r="D654" s="23" t="str">
        <f>VLOOKUP($E654,'[1]DS HSSV 2013-14'!$B$2:$I$5181,3,0)</f>
        <v>Tú</v>
      </c>
      <c r="E654" s="31" t="s">
        <v>467</v>
      </c>
      <c r="F654" s="28" t="str">
        <f>VLOOKUP($E654,'[1]DS HSSV 2013-14'!$B$2:$I$5181,5,0)</f>
        <v>14TC-CKT</v>
      </c>
      <c r="G654" s="51">
        <v>12</v>
      </c>
      <c r="H654" s="19">
        <v>19</v>
      </c>
      <c r="I654" s="19">
        <v>1</v>
      </c>
      <c r="J654" s="19">
        <v>2015</v>
      </c>
      <c r="K654" s="27">
        <f t="shared" si="23"/>
        <v>42023</v>
      </c>
      <c r="L654" s="29">
        <v>0.3888888888888889</v>
      </c>
      <c r="M654" s="29">
        <v>0.52777777777777779</v>
      </c>
      <c r="N654" s="26">
        <f t="shared" si="24"/>
        <v>0.1388888888888889</v>
      </c>
      <c r="O654" s="19"/>
    </row>
    <row r="655" spans="1:15" ht="15.75" customHeight="1">
      <c r="A655" s="19">
        <v>214</v>
      </c>
      <c r="B655" s="34"/>
      <c r="C655" s="24" t="str">
        <f>VLOOKUP($E655,'[1]DS HSSV 2013-14'!$B$2:$I$5181,2,0)</f>
        <v>Trần Phạm Phương</v>
      </c>
      <c r="D655" s="23" t="str">
        <f>VLOOKUP($E655,'[1]DS HSSV 2013-14'!$B$2:$I$5181,3,0)</f>
        <v>Đại</v>
      </c>
      <c r="E655" s="31" t="s">
        <v>638</v>
      </c>
      <c r="F655" s="28" t="str">
        <f>VLOOKUP($E655,'[1]DS HSSV 2013-14'!$B$2:$I$5181,5,0)</f>
        <v>14TC-CKT</v>
      </c>
      <c r="G655" s="51">
        <v>8</v>
      </c>
      <c r="H655" s="19">
        <v>19</v>
      </c>
      <c r="I655" s="19">
        <v>1</v>
      </c>
      <c r="J655" s="19">
        <v>2015</v>
      </c>
      <c r="K655" s="27">
        <f t="shared" si="23"/>
        <v>42023</v>
      </c>
      <c r="L655" s="29">
        <v>0.34722222222222227</v>
      </c>
      <c r="M655" s="29">
        <v>0.40069444444444446</v>
      </c>
      <c r="N655" s="26">
        <f t="shared" si="24"/>
        <v>5.3472222222222199E-2</v>
      </c>
      <c r="O655" s="19"/>
    </row>
    <row r="656" spans="1:15" ht="15.75" customHeight="1">
      <c r="A656" s="19">
        <v>215</v>
      </c>
      <c r="B656" s="34"/>
      <c r="C656" s="24" t="str">
        <f>VLOOKUP($E656,'[1]DS HSSV 2013-14'!$B$2:$I$5181,2,0)</f>
        <v>Lê Ngọc</v>
      </c>
      <c r="D656" s="23" t="str">
        <f>VLOOKUP($E656,'[1]DS HSSV 2013-14'!$B$2:$I$5181,3,0)</f>
        <v>Vũ</v>
      </c>
      <c r="E656" s="31" t="s">
        <v>43</v>
      </c>
      <c r="F656" s="28" t="str">
        <f>VLOOKUP($E656,'[1]DS HSSV 2013-14'!$B$2:$I$5181,5,0)</f>
        <v>14TC-CKT</v>
      </c>
      <c r="G656" s="51">
        <v>3</v>
      </c>
      <c r="H656" s="19">
        <v>19</v>
      </c>
      <c r="I656" s="19">
        <v>1</v>
      </c>
      <c r="J656" s="19">
        <v>2015</v>
      </c>
      <c r="K656" s="27">
        <f t="shared" si="23"/>
        <v>42023</v>
      </c>
      <c r="L656" s="29">
        <v>0.43055555555555558</v>
      </c>
      <c r="M656" s="29">
        <v>0.52083333333333337</v>
      </c>
      <c r="N656" s="26">
        <f t="shared" si="24"/>
        <v>9.027777777777779E-2</v>
      </c>
      <c r="O656" s="19"/>
    </row>
    <row r="657" spans="1:15" ht="15.75" customHeight="1">
      <c r="A657" s="19">
        <v>216</v>
      </c>
      <c r="B657" s="34"/>
      <c r="C657" s="24" t="e">
        <f>VLOOKUP($E657,'[1]DS HSSV 2013-14'!$B$2:$I$5181,2,0)</f>
        <v>#N/A</v>
      </c>
      <c r="D657" s="23" t="e">
        <f>VLOOKUP($E657,'[1]DS HSSV 2013-14'!$B$2:$I$5181,3,0)</f>
        <v>#N/A</v>
      </c>
      <c r="E657" s="31" t="s">
        <v>585</v>
      </c>
      <c r="F657" s="28" t="e">
        <f>VLOOKUP($E657,'[1]DS HSSV 2013-14'!$B$2:$I$5181,5,0)</f>
        <v>#N/A</v>
      </c>
      <c r="G657" s="51">
        <v>13</v>
      </c>
      <c r="H657" s="19">
        <v>19</v>
      </c>
      <c r="I657" s="19">
        <v>1</v>
      </c>
      <c r="J657" s="19">
        <v>2015</v>
      </c>
      <c r="K657" s="27">
        <f t="shared" si="23"/>
        <v>42023</v>
      </c>
      <c r="L657" s="29">
        <v>0.4375</v>
      </c>
      <c r="M657" s="29">
        <v>0.4826388888888889</v>
      </c>
      <c r="N657" s="26">
        <f t="shared" si="24"/>
        <v>4.5138888888888895E-2</v>
      </c>
      <c r="O657" s="19"/>
    </row>
    <row r="658" spans="1:15" ht="15.75" customHeight="1">
      <c r="A658" s="19">
        <v>217</v>
      </c>
      <c r="B658" s="34"/>
      <c r="C658" s="24" t="str">
        <f>VLOOKUP($E658,'[1]DS HSSV 2013-14'!$B$2:$I$5181,2,0)</f>
        <v>Trần Nguyễn Khánh</v>
      </c>
      <c r="D658" s="23" t="str">
        <f>VLOOKUP($E658,'[1]DS HSSV 2013-14'!$B$2:$I$5181,3,0)</f>
        <v>Thức</v>
      </c>
      <c r="E658" s="19" t="s">
        <v>503</v>
      </c>
      <c r="F658" s="28" t="str">
        <f>VLOOKUP($E658,'[1]DS HSSV 2013-14'!$B$2:$I$5181,5,0)</f>
        <v>13TC-Ô2</v>
      </c>
      <c r="G658" s="51">
        <v>16</v>
      </c>
      <c r="H658" s="19">
        <v>19</v>
      </c>
      <c r="I658" s="19">
        <v>1</v>
      </c>
      <c r="J658" s="19">
        <v>2015</v>
      </c>
      <c r="K658" s="27">
        <f t="shared" si="23"/>
        <v>42023</v>
      </c>
      <c r="L658" s="29">
        <v>0.4375</v>
      </c>
      <c r="M658" s="29">
        <v>0.52083333333333337</v>
      </c>
      <c r="N658" s="26">
        <f t="shared" si="24"/>
        <v>8.333333333333337E-2</v>
      </c>
      <c r="O658" s="19"/>
    </row>
    <row r="659" spans="1:15" ht="18.75" customHeight="1">
      <c r="A659" s="19">
        <v>218</v>
      </c>
      <c r="B659" s="34"/>
      <c r="C659" s="24" t="str">
        <f>VLOOKUP($E659,'[1]DS HSSV 2013-14'!$B$2:$I$5181,2,0)</f>
        <v>Hà Triệu</v>
      </c>
      <c r="D659" s="23" t="str">
        <f>VLOOKUP($E659,'[1]DS HSSV 2013-14'!$B$2:$I$5181,3,0)</f>
        <v>Khang</v>
      </c>
      <c r="E659" s="31" t="s">
        <v>199</v>
      </c>
      <c r="F659" s="28" t="str">
        <f>VLOOKUP($E659,'[1]DS HSSV 2013-14'!$B$2:$I$5181,5,0)</f>
        <v>14TC-CKT</v>
      </c>
      <c r="G659" s="51">
        <v>11</v>
      </c>
      <c r="H659" s="19">
        <v>19</v>
      </c>
      <c r="I659" s="19">
        <v>1</v>
      </c>
      <c r="J659" s="19">
        <v>2015</v>
      </c>
      <c r="K659" s="27">
        <f t="shared" si="23"/>
        <v>42023</v>
      </c>
      <c r="L659" s="29">
        <v>0.4236111111111111</v>
      </c>
      <c r="M659" s="29">
        <v>0.46180555555555558</v>
      </c>
      <c r="N659" s="26">
        <f t="shared" si="24"/>
        <v>3.8194444444444475E-2</v>
      </c>
      <c r="O659" s="19"/>
    </row>
    <row r="660" spans="1:15" ht="31.5" customHeight="1">
      <c r="A660" s="19">
        <v>219</v>
      </c>
      <c r="B660" s="34"/>
      <c r="C660" s="24" t="str">
        <f>VLOOKUP($E660,'[1]DS HSSV 2013-14'!$B$2:$I$5181,2,0)</f>
        <v>Võ Thành</v>
      </c>
      <c r="D660" s="23" t="str">
        <f>VLOOKUP($E660,'[1]DS HSSV 2013-14'!$B$2:$I$5181,3,0)</f>
        <v>Liêm</v>
      </c>
      <c r="E660" s="31" t="s">
        <v>528</v>
      </c>
      <c r="F660" s="28" t="str">
        <f>VLOOKUP($E660,'[1]DS HSSV 2013-14'!$B$2:$I$5181,5,0)</f>
        <v>14TC-CKT</v>
      </c>
      <c r="G660" s="51"/>
      <c r="H660" s="19">
        <v>19</v>
      </c>
      <c r="I660" s="19">
        <v>1</v>
      </c>
      <c r="J660" s="19">
        <v>2015</v>
      </c>
      <c r="K660" s="27">
        <f t="shared" si="23"/>
        <v>42023</v>
      </c>
      <c r="L660" s="29">
        <v>0.45833333333333331</v>
      </c>
      <c r="M660" s="29">
        <v>0.47916666666666669</v>
      </c>
      <c r="N660" s="26">
        <f t="shared" si="24"/>
        <v>2.083333333333337E-2</v>
      </c>
      <c r="O660" s="19"/>
    </row>
    <row r="661" spans="1:15" ht="15.75" customHeight="1">
      <c r="A661" s="19">
        <v>220</v>
      </c>
      <c r="B661" s="34"/>
      <c r="C661" s="24" t="e">
        <f>VLOOKUP($E661,'[1]DS HSSV 2013-14'!$B$2:$I$5181,2,0)</f>
        <v>#N/A</v>
      </c>
      <c r="D661" s="23" t="e">
        <f>VLOOKUP($E661,'[1]DS HSSV 2013-14'!$B$2:$I$5181,3,0)</f>
        <v>#N/A</v>
      </c>
      <c r="E661" s="33" t="s">
        <v>635</v>
      </c>
      <c r="F661" s="28" t="e">
        <f>VLOOKUP($E661,'[1]DS HSSV 2013-14'!$B$2:$I$5181,5,0)</f>
        <v>#N/A</v>
      </c>
      <c r="G661" s="51">
        <v>17</v>
      </c>
      <c r="H661" s="19">
        <v>19</v>
      </c>
      <c r="I661" s="19">
        <v>1</v>
      </c>
      <c r="J661" s="19">
        <v>2015</v>
      </c>
      <c r="K661" s="27">
        <f t="shared" si="23"/>
        <v>42023</v>
      </c>
      <c r="L661" s="29">
        <v>0.5</v>
      </c>
      <c r="M661" s="29">
        <v>0.51736111111111105</v>
      </c>
      <c r="N661" s="26">
        <f t="shared" si="24"/>
        <v>1.7361111111111049E-2</v>
      </c>
      <c r="O661" s="19"/>
    </row>
    <row r="662" spans="1:15" ht="18.75" customHeight="1">
      <c r="A662" s="19">
        <v>221</v>
      </c>
      <c r="B662" s="34"/>
      <c r="C662" s="24" t="str">
        <f>VLOOKUP($E662,'[1]DS HSSV 2013-14'!$B$2:$I$5181,2,0)</f>
        <v xml:space="preserve">Trịnh Ngọc  </v>
      </c>
      <c r="D662" s="23" t="str">
        <f>VLOOKUP($E662,'[1]DS HSSV 2013-14'!$B$2:$I$5181,3,0)</f>
        <v>Huy</v>
      </c>
      <c r="E662" s="33" t="s">
        <v>236</v>
      </c>
      <c r="F662" s="28" t="str">
        <f>VLOOKUP($E662,'[1]DS HSSV 2013-14'!$B$2:$I$5181,5,0)</f>
        <v>14CĐ-CK1</v>
      </c>
      <c r="G662" s="51">
        <v>18</v>
      </c>
      <c r="H662" s="19">
        <v>19</v>
      </c>
      <c r="I662" s="19">
        <v>1</v>
      </c>
      <c r="J662" s="19">
        <v>2015</v>
      </c>
      <c r="K662" s="27">
        <f t="shared" si="23"/>
        <v>42023</v>
      </c>
      <c r="L662" s="29">
        <v>0.50347222222222221</v>
      </c>
      <c r="M662" s="29">
        <v>0.52083333333333337</v>
      </c>
      <c r="N662" s="26">
        <f t="shared" si="24"/>
        <v>1.736111111111116E-2</v>
      </c>
      <c r="O662" s="19"/>
    </row>
    <row r="663" spans="1:15" ht="20.25" customHeight="1">
      <c r="A663" s="19">
        <v>222</v>
      </c>
      <c r="B663" s="34"/>
      <c r="C663" s="24" t="s">
        <v>33</v>
      </c>
      <c r="D663" s="23" t="s">
        <v>32</v>
      </c>
      <c r="E663" s="19"/>
      <c r="F663" s="28" t="s">
        <v>31</v>
      </c>
      <c r="G663" s="77">
        <v>13</v>
      </c>
      <c r="H663" s="19">
        <v>19</v>
      </c>
      <c r="I663" s="19">
        <v>1</v>
      </c>
      <c r="J663" s="19">
        <v>2015</v>
      </c>
      <c r="K663" s="27">
        <f t="shared" si="23"/>
        <v>42023</v>
      </c>
      <c r="L663" s="29">
        <v>0.50902777777777775</v>
      </c>
      <c r="M663" s="29">
        <v>0.5625</v>
      </c>
      <c r="N663" s="26">
        <f t="shared" si="24"/>
        <v>5.3472222222222254E-2</v>
      </c>
      <c r="O663" s="19"/>
    </row>
    <row r="664" spans="1:15" ht="31.5" customHeight="1">
      <c r="A664" s="19">
        <v>223</v>
      </c>
      <c r="B664" s="34"/>
      <c r="C664" s="24" t="str">
        <f>VLOOKUP($E664,'[1]DS HSSV 2013-14'!$B$2:$I$5181,2,0)</f>
        <v>Nguyễn Thị Yến</v>
      </c>
      <c r="D664" s="23" t="str">
        <f>VLOOKUP($E664,'[1]DS HSSV 2013-14'!$B$2:$I$5181,3,0)</f>
        <v>Thanh</v>
      </c>
      <c r="E664" s="31" t="s">
        <v>637</v>
      </c>
      <c r="F664" s="28" t="str">
        <f>VLOOKUP($E664,'[1]DS HSSV 2013-14'!$B$2:$I$5181,5,0)</f>
        <v>12CĐ-M</v>
      </c>
      <c r="G664" s="51">
        <v>14</v>
      </c>
      <c r="H664" s="19">
        <v>19</v>
      </c>
      <c r="I664" s="19">
        <v>1</v>
      </c>
      <c r="J664" s="19">
        <v>2015</v>
      </c>
      <c r="K664" s="27">
        <f t="shared" si="23"/>
        <v>42023</v>
      </c>
      <c r="L664" s="29">
        <v>0.53125</v>
      </c>
      <c r="M664" s="29">
        <v>0.54166666666666663</v>
      </c>
      <c r="N664" s="26">
        <f t="shared" si="24"/>
        <v>1.041666666666663E-2</v>
      </c>
      <c r="O664" s="19"/>
    </row>
    <row r="665" spans="1:15" ht="15.75" customHeight="1">
      <c r="A665" s="19">
        <v>224</v>
      </c>
      <c r="B665" s="34"/>
      <c r="C665" s="24" t="str">
        <f>VLOOKUP($E665,'[1]DS HSSV 2013-14'!$B$2:$I$5181,2,0)</f>
        <v xml:space="preserve">Bùi Hữu  </v>
      </c>
      <c r="D665" s="23" t="str">
        <f>VLOOKUP($E665,'[1]DS HSSV 2013-14'!$B$2:$I$5181,3,0)</f>
        <v>Nghĩa</v>
      </c>
      <c r="E665" s="31" t="s">
        <v>423</v>
      </c>
      <c r="F665" s="28" t="str">
        <f>VLOOKUP($E665,'[1]DS HSSV 2013-14'!$B$2:$I$5181,5,0)</f>
        <v>12CĐ-Đ1</v>
      </c>
      <c r="G665" s="51">
        <v>16</v>
      </c>
      <c r="H665" s="19">
        <v>19</v>
      </c>
      <c r="I665" s="19">
        <v>1</v>
      </c>
      <c r="J665" s="19">
        <v>2015</v>
      </c>
      <c r="K665" s="27">
        <f t="shared" si="23"/>
        <v>42023</v>
      </c>
      <c r="L665" s="29">
        <v>0.53819444444444442</v>
      </c>
      <c r="M665" s="29">
        <v>0.69097222222222221</v>
      </c>
      <c r="N665" s="26">
        <f t="shared" si="24"/>
        <v>0.15277777777777779</v>
      </c>
      <c r="O665" s="19"/>
    </row>
    <row r="666" spans="1:15" ht="15.75" customHeight="1">
      <c r="A666" s="19">
        <v>225</v>
      </c>
      <c r="B666" s="34"/>
      <c r="C666" s="24" t="str">
        <f>VLOOKUP($E666,'[1]DS HSSV 2013-14'!$B$2:$I$5181,2,0)</f>
        <v>Đào Tuấn</v>
      </c>
      <c r="D666" s="23" t="str">
        <f>VLOOKUP($E666,'[1]DS HSSV 2013-14'!$B$2:$I$5181,3,0)</f>
        <v>Huy</v>
      </c>
      <c r="E666" s="31" t="s">
        <v>526</v>
      </c>
      <c r="F666" s="28" t="str">
        <f>VLOOKUP($E666,'[1]DS HSSV 2013-14'!$B$2:$I$5181,5,0)</f>
        <v>13CĐ-Đ4</v>
      </c>
      <c r="G666" s="51">
        <v>12</v>
      </c>
      <c r="H666" s="19">
        <v>19</v>
      </c>
      <c r="I666" s="19">
        <v>1</v>
      </c>
      <c r="J666" s="19">
        <v>2015</v>
      </c>
      <c r="K666" s="27">
        <f t="shared" si="23"/>
        <v>42023</v>
      </c>
      <c r="L666" s="75">
        <v>0.53819444444444442</v>
      </c>
      <c r="M666" s="29">
        <v>0.55208333333333337</v>
      </c>
      <c r="N666" s="26">
        <f t="shared" si="24"/>
        <v>1.3888888888888951E-2</v>
      </c>
      <c r="O666" s="19"/>
    </row>
    <row r="667" spans="1:15" ht="15.75" customHeight="1">
      <c r="A667" s="19">
        <v>226</v>
      </c>
      <c r="B667" s="34"/>
      <c r="C667" s="24" t="e">
        <f>VLOOKUP($E667,'[1]DS HSSV 2013-14'!$B$2:$I$5181,2,0)</f>
        <v>#N/A</v>
      </c>
      <c r="D667" s="23" t="e">
        <f>VLOOKUP($E667,'[1]DS HSSV 2013-14'!$B$2:$I$5181,3,0)</f>
        <v>#N/A</v>
      </c>
      <c r="E667" s="33" t="s">
        <v>460</v>
      </c>
      <c r="F667" s="28" t="e">
        <f>VLOOKUP($E667,'[1]DS HSSV 2013-14'!$B$2:$I$5181,5,0)</f>
        <v>#N/A</v>
      </c>
      <c r="G667" s="51">
        <v>17</v>
      </c>
      <c r="H667" s="19">
        <v>19</v>
      </c>
      <c r="I667" s="19">
        <v>1</v>
      </c>
      <c r="J667" s="19">
        <v>2015</v>
      </c>
      <c r="K667" s="27">
        <f t="shared" si="23"/>
        <v>42023</v>
      </c>
      <c r="L667" s="29">
        <v>0.625</v>
      </c>
      <c r="M667" s="29">
        <v>0.6875</v>
      </c>
      <c r="N667" s="26">
        <f t="shared" si="24"/>
        <v>6.25E-2</v>
      </c>
      <c r="O667" s="19"/>
    </row>
    <row r="668" spans="1:15" ht="15.75" customHeight="1">
      <c r="A668" s="19">
        <v>227</v>
      </c>
      <c r="B668" s="34"/>
      <c r="C668" s="24" t="s">
        <v>33</v>
      </c>
      <c r="D668" s="23" t="s">
        <v>32</v>
      </c>
      <c r="E668" s="19"/>
      <c r="F668" s="28" t="s">
        <v>31</v>
      </c>
      <c r="G668" s="51">
        <v>12</v>
      </c>
      <c r="H668" s="19">
        <v>19</v>
      </c>
      <c r="I668" s="19">
        <v>1</v>
      </c>
      <c r="J668" s="19">
        <v>2015</v>
      </c>
      <c r="K668" s="27">
        <f t="shared" si="23"/>
        <v>42023</v>
      </c>
      <c r="L668" s="29">
        <v>0.58333333333333337</v>
      </c>
      <c r="M668" s="29">
        <v>0.59375</v>
      </c>
      <c r="N668" s="26">
        <f t="shared" si="24"/>
        <v>1.041666666666663E-2</v>
      </c>
      <c r="O668" s="19"/>
    </row>
    <row r="669" spans="1:15" ht="15.75" customHeight="1">
      <c r="A669" s="19">
        <v>228</v>
      </c>
      <c r="B669" s="34"/>
      <c r="C669" s="24" t="s">
        <v>479</v>
      </c>
      <c r="D669" s="23" t="s">
        <v>286</v>
      </c>
      <c r="E669" s="19"/>
      <c r="F669" s="28" t="s">
        <v>193</v>
      </c>
      <c r="G669" s="51">
        <v>11</v>
      </c>
      <c r="H669" s="19">
        <v>19</v>
      </c>
      <c r="I669" s="19">
        <v>1</v>
      </c>
      <c r="J669" s="19">
        <v>2015</v>
      </c>
      <c r="K669" s="27">
        <f t="shared" si="23"/>
        <v>42023</v>
      </c>
      <c r="L669" s="29">
        <v>0.58333333333333337</v>
      </c>
      <c r="M669" s="29">
        <v>0.59375</v>
      </c>
      <c r="N669" s="26">
        <f t="shared" si="24"/>
        <v>1.041666666666663E-2</v>
      </c>
      <c r="O669" s="19"/>
    </row>
    <row r="670" spans="1:15" ht="15.75" customHeight="1">
      <c r="A670" s="19">
        <v>229</v>
      </c>
      <c r="B670" s="34"/>
      <c r="C670" s="24" t="s">
        <v>33</v>
      </c>
      <c r="D670" s="23" t="s">
        <v>32</v>
      </c>
      <c r="E670" s="19"/>
      <c r="F670" s="28" t="s">
        <v>31</v>
      </c>
      <c r="G670" s="51">
        <v>13</v>
      </c>
      <c r="H670" s="19">
        <v>19</v>
      </c>
      <c r="I670" s="19">
        <v>1</v>
      </c>
      <c r="J670" s="19">
        <v>2015</v>
      </c>
      <c r="K670" s="27">
        <f t="shared" si="23"/>
        <v>42023</v>
      </c>
      <c r="L670" s="29">
        <v>0.67708333333333337</v>
      </c>
      <c r="M670" s="29">
        <v>0.69444444444444453</v>
      </c>
      <c r="N670" s="26">
        <f t="shared" si="24"/>
        <v>1.736111111111116E-2</v>
      </c>
      <c r="O670" s="19"/>
    </row>
    <row r="671" spans="1:15" ht="15.75" customHeight="1">
      <c r="A671" s="19">
        <v>230</v>
      </c>
      <c r="B671" s="34"/>
      <c r="C671" s="24" t="s">
        <v>33</v>
      </c>
      <c r="D671" s="23" t="s">
        <v>32</v>
      </c>
      <c r="E671" s="19"/>
      <c r="F671" s="28" t="s">
        <v>31</v>
      </c>
      <c r="G671" s="51">
        <v>13</v>
      </c>
      <c r="H671" s="19">
        <v>20</v>
      </c>
      <c r="I671" s="19">
        <v>1</v>
      </c>
      <c r="J671" s="19">
        <v>2015</v>
      </c>
      <c r="K671" s="27">
        <f t="shared" si="23"/>
        <v>42024</v>
      </c>
      <c r="L671" s="29">
        <v>0.3430555555555555</v>
      </c>
      <c r="M671" s="29">
        <v>0.36458333333333331</v>
      </c>
      <c r="N671" s="26">
        <f t="shared" si="24"/>
        <v>2.1527777777777812E-2</v>
      </c>
      <c r="O671" s="19"/>
    </row>
    <row r="672" spans="1:15" ht="15.75" customHeight="1">
      <c r="A672" s="19">
        <v>231</v>
      </c>
      <c r="B672" s="34"/>
      <c r="C672" s="24" t="e">
        <f>VLOOKUP($E672,'[1]DS HSSV 2013-14'!$B$2:$I$5181,2,0)</f>
        <v>#N/A</v>
      </c>
      <c r="D672" s="23" t="e">
        <f>VLOOKUP($E672,'[1]DS HSSV 2013-14'!$B$2:$I$5181,3,0)</f>
        <v>#N/A</v>
      </c>
      <c r="E672" s="33" t="s">
        <v>450</v>
      </c>
      <c r="F672" s="28" t="e">
        <f>VLOOKUP($E672,'[1]DS HSSV 2013-14'!$B$2:$I$5181,5,0)</f>
        <v>#N/A</v>
      </c>
      <c r="G672" s="51">
        <v>11</v>
      </c>
      <c r="H672" s="19">
        <v>20</v>
      </c>
      <c r="I672" s="19">
        <v>1</v>
      </c>
      <c r="J672" s="19">
        <v>2015</v>
      </c>
      <c r="K672" s="27">
        <f t="shared" si="23"/>
        <v>42024</v>
      </c>
      <c r="L672" s="29">
        <v>0.3576388888888889</v>
      </c>
      <c r="M672" s="29">
        <v>0.46527777777777773</v>
      </c>
      <c r="N672" s="26">
        <f t="shared" si="24"/>
        <v>0.10763888888888884</v>
      </c>
      <c r="O672" s="19"/>
    </row>
    <row r="673" spans="1:15" ht="15.75" customHeight="1">
      <c r="A673" s="19">
        <v>232</v>
      </c>
      <c r="B673" s="34"/>
      <c r="C673" s="24" t="str">
        <f>VLOOKUP($E673,'[1]DS HSSV 2013-14'!$B$2:$I$5181,2,0)</f>
        <v>Trần Công</v>
      </c>
      <c r="D673" s="23" t="str">
        <f>VLOOKUP($E673,'[1]DS HSSV 2013-14'!$B$2:$I$5181,3,0)</f>
        <v>Trường</v>
      </c>
      <c r="E673" s="33" t="s">
        <v>296</v>
      </c>
      <c r="F673" s="28" t="str">
        <f>VLOOKUP($E673,'[1]DS HSSV 2013-14'!$B$2:$I$5181,5,0)</f>
        <v>14CĐ-ĐT1</v>
      </c>
      <c r="G673" s="51">
        <v>12</v>
      </c>
      <c r="H673" s="19">
        <v>20</v>
      </c>
      <c r="I673" s="19">
        <v>1</v>
      </c>
      <c r="J673" s="19">
        <v>2015</v>
      </c>
      <c r="K673" s="27">
        <f t="shared" si="23"/>
        <v>42024</v>
      </c>
      <c r="L673" s="29">
        <v>0.3576388888888889</v>
      </c>
      <c r="M673" s="29">
        <v>0.46527777777777773</v>
      </c>
      <c r="N673" s="26">
        <f t="shared" si="24"/>
        <v>0.10763888888888884</v>
      </c>
      <c r="O673" s="19"/>
    </row>
    <row r="674" spans="1:15" ht="15.75" customHeight="1">
      <c r="A674" s="19">
        <v>233</v>
      </c>
      <c r="B674" s="34"/>
      <c r="C674" s="24" t="str">
        <f>VLOOKUP($E674,'[1]DS HSSV 2013-14'!$B$2:$I$5181,2,0)</f>
        <v xml:space="preserve">Lê Văn  </v>
      </c>
      <c r="D674" s="23" t="str">
        <f>VLOOKUP($E674,'[1]DS HSSV 2013-14'!$B$2:$I$5181,3,0)</f>
        <v>Sang</v>
      </c>
      <c r="E674" s="33" t="s">
        <v>605</v>
      </c>
      <c r="F674" s="28" t="str">
        <f>VLOOKUP($E674,'[1]DS HSSV 2013-14'!$B$2:$I$5181,5,0)</f>
        <v>14CĐ-ĐT1</v>
      </c>
      <c r="G674" s="51">
        <v>14</v>
      </c>
      <c r="H674" s="19">
        <v>20</v>
      </c>
      <c r="I674" s="19">
        <v>1</v>
      </c>
      <c r="J674" s="19">
        <v>2015</v>
      </c>
      <c r="K674" s="27">
        <f t="shared" si="23"/>
        <v>42024</v>
      </c>
      <c r="L674" s="29">
        <v>0.3576388888888889</v>
      </c>
      <c r="M674" s="29">
        <v>0.46527777777777773</v>
      </c>
      <c r="N674" s="26">
        <f t="shared" si="24"/>
        <v>0.10763888888888884</v>
      </c>
      <c r="O674" s="19"/>
    </row>
    <row r="675" spans="1:15" ht="15.75" customHeight="1">
      <c r="A675" s="19">
        <v>234</v>
      </c>
      <c r="B675" s="34"/>
      <c r="C675" s="24" t="str">
        <f>VLOOKUP($E675,'[1]DS HSSV 2013-14'!$B$2:$I$5181,2,0)</f>
        <v xml:space="preserve">Nguyễn Minh </v>
      </c>
      <c r="D675" s="23" t="str">
        <f>VLOOKUP($E675,'[1]DS HSSV 2013-14'!$B$2:$I$5181,3,0)</f>
        <v>Luân</v>
      </c>
      <c r="E675" s="33" t="s">
        <v>461</v>
      </c>
      <c r="F675" s="28" t="str">
        <f>VLOOKUP($E675,'[1]DS HSSV 2013-14'!$B$2:$I$5181,5,0)</f>
        <v>14TC-QTM</v>
      </c>
      <c r="G675" s="51">
        <v>17</v>
      </c>
      <c r="H675" s="19">
        <v>20</v>
      </c>
      <c r="I675" s="19">
        <v>1</v>
      </c>
      <c r="J675" s="19">
        <v>2015</v>
      </c>
      <c r="K675" s="27">
        <f t="shared" si="23"/>
        <v>42024</v>
      </c>
      <c r="L675" s="29">
        <v>0.38541666666666669</v>
      </c>
      <c r="M675" s="29">
        <v>0.40486111111111112</v>
      </c>
      <c r="N675" s="26">
        <f t="shared" si="24"/>
        <v>1.9444444444444431E-2</v>
      </c>
      <c r="O675" s="19"/>
    </row>
    <row r="676" spans="1:15" ht="18.75" customHeight="1">
      <c r="A676" s="19">
        <v>235</v>
      </c>
      <c r="B676" s="34"/>
      <c r="C676" s="24" t="str">
        <f>VLOOKUP($E676,'[1]DS HSSV 2013-14'!$B$2:$I$5181,2,0)</f>
        <v>Hoàng Nghĩa</v>
      </c>
      <c r="D676" s="23" t="str">
        <f>VLOOKUP($E676,'[1]DS HSSV 2013-14'!$B$2:$I$5181,3,0)</f>
        <v>Đạt</v>
      </c>
      <c r="E676" s="31" t="s">
        <v>636</v>
      </c>
      <c r="F676" s="28" t="str">
        <f>VLOOKUP($E676,'[1]DS HSSV 2013-14'!$B$2:$I$5181,5,0)</f>
        <v>14TC-QTM</v>
      </c>
      <c r="G676" s="51">
        <v>16</v>
      </c>
      <c r="H676" s="19">
        <v>20</v>
      </c>
      <c r="I676" s="19">
        <v>1</v>
      </c>
      <c r="J676" s="19">
        <v>2015</v>
      </c>
      <c r="K676" s="27">
        <f t="shared" si="23"/>
        <v>42024</v>
      </c>
      <c r="L676" s="29">
        <v>0.38541666666666669</v>
      </c>
      <c r="M676" s="29">
        <v>0.40486111111111112</v>
      </c>
      <c r="N676" s="26">
        <f t="shared" si="24"/>
        <v>1.9444444444444431E-2</v>
      </c>
      <c r="O676" s="19"/>
    </row>
    <row r="677" spans="1:15" ht="15.75" customHeight="1">
      <c r="A677" s="19">
        <v>236</v>
      </c>
      <c r="B677" s="34"/>
      <c r="C677" s="24" t="str">
        <f>VLOOKUP($E677,'[1]DS HSSV 2013-14'!$B$2:$I$5181,2,0)</f>
        <v>Hà Triệu</v>
      </c>
      <c r="D677" s="23" t="str">
        <f>VLOOKUP($E677,'[1]DS HSSV 2013-14'!$B$2:$I$5181,3,0)</f>
        <v>Khang</v>
      </c>
      <c r="E677" s="31" t="s">
        <v>199</v>
      </c>
      <c r="F677" s="28" t="str">
        <f>VLOOKUP($E677,'[1]DS HSSV 2013-14'!$B$2:$I$5181,5,0)</f>
        <v>14TC-CKT</v>
      </c>
      <c r="G677" s="51">
        <v>11</v>
      </c>
      <c r="H677" s="19">
        <v>20</v>
      </c>
      <c r="I677" s="19">
        <v>1</v>
      </c>
      <c r="J677" s="19">
        <v>2015</v>
      </c>
      <c r="K677" s="27">
        <f t="shared" si="23"/>
        <v>42024</v>
      </c>
      <c r="L677" s="29">
        <v>0.39374999999999999</v>
      </c>
      <c r="M677" s="29">
        <v>0.43402777777777773</v>
      </c>
      <c r="N677" s="26">
        <f t="shared" si="24"/>
        <v>4.0277777777777746E-2</v>
      </c>
      <c r="O677" s="19"/>
    </row>
    <row r="678" spans="1:15" ht="15.75" customHeight="1">
      <c r="A678" s="19">
        <v>237</v>
      </c>
      <c r="B678" s="34"/>
      <c r="C678" s="24" t="str">
        <f>VLOOKUP($E678,'[1]DS HSSV 2013-14'!$B$2:$I$5181,2,0)</f>
        <v>Võ Văn</v>
      </c>
      <c r="D678" s="23" t="str">
        <f>VLOOKUP($E678,'[1]DS HSSV 2013-14'!$B$2:$I$5181,3,0)</f>
        <v>Nghĩa</v>
      </c>
      <c r="E678" s="33" t="s">
        <v>105</v>
      </c>
      <c r="F678" s="28" t="str">
        <f>VLOOKUP($E678,'[1]DS HSSV 2013-14'!$B$2:$I$5181,5,0)</f>
        <v>14CĐ-TP1</v>
      </c>
      <c r="G678" s="51">
        <v>6</v>
      </c>
      <c r="H678" s="19">
        <v>20</v>
      </c>
      <c r="I678" s="19">
        <v>1</v>
      </c>
      <c r="J678" s="19">
        <v>2015</v>
      </c>
      <c r="K678" s="27">
        <f t="shared" si="23"/>
        <v>42024</v>
      </c>
      <c r="L678" s="29">
        <v>0.41319444444444442</v>
      </c>
      <c r="M678" s="29">
        <v>0.44791666666666669</v>
      </c>
      <c r="N678" s="26">
        <f t="shared" si="24"/>
        <v>3.4722222222222265E-2</v>
      </c>
      <c r="O678" s="19"/>
    </row>
    <row r="679" spans="1:15" ht="15.75" customHeight="1">
      <c r="A679" s="19">
        <v>238</v>
      </c>
      <c r="B679" s="34"/>
      <c r="C679" s="24" t="str">
        <f>VLOOKUP($E679,'[1]DS HSSV 2013-14'!$B$2:$I$5181,2,0)</f>
        <v>Diệp Thái</v>
      </c>
      <c r="D679" s="23" t="str">
        <f>VLOOKUP($E679,'[1]DS HSSV 2013-14'!$B$2:$I$5181,3,0)</f>
        <v>Thanh</v>
      </c>
      <c r="E679" s="33" t="s">
        <v>107</v>
      </c>
      <c r="F679" s="28" t="str">
        <f>VLOOKUP($E679,'[1]DS HSSV 2013-14'!$B$2:$I$5181,5,0)</f>
        <v>14CĐ-TP1</v>
      </c>
      <c r="G679" s="51">
        <v>4</v>
      </c>
      <c r="H679" s="19">
        <v>20</v>
      </c>
      <c r="I679" s="19">
        <v>1</v>
      </c>
      <c r="J679" s="19">
        <v>2015</v>
      </c>
      <c r="K679" s="27">
        <f t="shared" si="23"/>
        <v>42024</v>
      </c>
      <c r="L679" s="29">
        <v>0.41319444444444442</v>
      </c>
      <c r="M679" s="29">
        <v>0.44791666666666669</v>
      </c>
      <c r="N679" s="26">
        <f t="shared" si="24"/>
        <v>3.4722222222222265E-2</v>
      </c>
      <c r="O679" s="19"/>
    </row>
    <row r="680" spans="1:15" ht="31.5" customHeight="1">
      <c r="A680" s="19">
        <v>239</v>
      </c>
      <c r="B680" s="34"/>
      <c r="C680" s="24" t="e">
        <f>VLOOKUP($E680,'[1]DS HSSV 2013-14'!$B$2:$I$5181,2,0)</f>
        <v>#N/A</v>
      </c>
      <c r="D680" s="23" t="e">
        <f>VLOOKUP($E680,'[1]DS HSSV 2013-14'!$B$2:$I$5181,3,0)</f>
        <v>#N/A</v>
      </c>
      <c r="E680" s="33" t="s">
        <v>500</v>
      </c>
      <c r="F680" s="28" t="e">
        <f>VLOOKUP($E680,'[1]DS HSSV 2013-14'!$B$2:$I$5181,5,0)</f>
        <v>#N/A</v>
      </c>
      <c r="G680" s="51">
        <v>3</v>
      </c>
      <c r="H680" s="19">
        <v>20</v>
      </c>
      <c r="I680" s="19">
        <v>1</v>
      </c>
      <c r="J680" s="19">
        <v>2015</v>
      </c>
      <c r="K680" s="27">
        <f t="shared" si="23"/>
        <v>42024</v>
      </c>
      <c r="L680" s="29">
        <v>0.41319444444444442</v>
      </c>
      <c r="M680" s="29">
        <v>0.44791666666666669</v>
      </c>
      <c r="N680" s="26">
        <f t="shared" si="24"/>
        <v>3.4722222222222265E-2</v>
      </c>
      <c r="O680" s="19"/>
    </row>
    <row r="681" spans="1:15" ht="17.25" customHeight="1">
      <c r="A681" s="19">
        <v>240</v>
      </c>
      <c r="B681" s="34"/>
      <c r="C681" s="24" t="e">
        <f>VLOOKUP($E681,'[1]DS HSSV 2013-14'!$B$2:$I$5181,2,0)</f>
        <v>#N/A</v>
      </c>
      <c r="D681" s="23" t="e">
        <f>VLOOKUP($E681,'[1]DS HSSV 2013-14'!$B$2:$I$5181,3,0)</f>
        <v>#N/A</v>
      </c>
      <c r="E681" s="33" t="s">
        <v>635</v>
      </c>
      <c r="F681" s="28" t="e">
        <f>VLOOKUP($E681,'[1]DS HSSV 2013-14'!$B$2:$I$5181,5,0)</f>
        <v>#N/A</v>
      </c>
      <c r="G681" s="51">
        <v>14</v>
      </c>
      <c r="H681" s="19">
        <v>20</v>
      </c>
      <c r="I681" s="19">
        <v>1</v>
      </c>
      <c r="J681" s="19">
        <v>2015</v>
      </c>
      <c r="K681" s="27">
        <f t="shared" si="23"/>
        <v>42024</v>
      </c>
      <c r="L681" s="29">
        <v>0.46527777777777773</v>
      </c>
      <c r="M681" s="29">
        <v>0.50347222222222221</v>
      </c>
      <c r="N681" s="26">
        <f t="shared" si="24"/>
        <v>3.8194444444444475E-2</v>
      </c>
      <c r="O681" s="19"/>
    </row>
    <row r="682" spans="1:15" ht="18.75" customHeight="1">
      <c r="A682" s="19">
        <v>241</v>
      </c>
      <c r="B682" s="34"/>
      <c r="C682" s="24" t="str">
        <f>VLOOKUP($E682,'[1]DS HSSV 2013-14'!$B$2:$I$5181,2,0)</f>
        <v xml:space="preserve">Nguyễn Hoài  </v>
      </c>
      <c r="D682" s="23" t="str">
        <f>VLOOKUP($E682,'[1]DS HSSV 2013-14'!$B$2:$I$5181,3,0)</f>
        <v>Yên</v>
      </c>
      <c r="E682" s="33" t="s">
        <v>239</v>
      </c>
      <c r="F682" s="28" t="str">
        <f>VLOOKUP($E682,'[1]DS HSSV 2013-14'!$B$2:$I$5181,5,0)</f>
        <v>14CĐ-Ô4</v>
      </c>
      <c r="G682" s="51"/>
      <c r="H682" s="19">
        <v>20</v>
      </c>
      <c r="I682" s="19">
        <v>1</v>
      </c>
      <c r="J682" s="19">
        <v>2015</v>
      </c>
      <c r="K682" s="27">
        <f t="shared" si="23"/>
        <v>42024</v>
      </c>
      <c r="L682" s="29">
        <v>0.46527777777777773</v>
      </c>
      <c r="M682" s="29">
        <v>0.52777777777777779</v>
      </c>
      <c r="N682" s="26">
        <f t="shared" si="24"/>
        <v>6.2500000000000056E-2</v>
      </c>
      <c r="O682" s="19"/>
    </row>
    <row r="683" spans="1:15" ht="15.75" customHeight="1">
      <c r="A683" s="19">
        <v>242</v>
      </c>
      <c r="B683" s="34"/>
      <c r="C683" s="24" t="str">
        <f>VLOOKUP($E683,'[1]DS HSSV 2013-14'!$B$2:$I$5181,2,0)</f>
        <v>Lê Văn</v>
      </c>
      <c r="D683" s="23" t="str">
        <f>VLOOKUP($E683,'[1]DS HSSV 2013-14'!$B$2:$I$5181,3,0)</f>
        <v>Phước</v>
      </c>
      <c r="E683" s="31" t="s">
        <v>341</v>
      </c>
      <c r="F683" s="28" t="str">
        <f>VLOOKUP($E683,'[1]DS HSSV 2013-14'!$B$2:$I$5181,5,0)</f>
        <v>12CĐ-ĐT2</v>
      </c>
      <c r="G683" s="51">
        <v>10</v>
      </c>
      <c r="H683" s="19">
        <v>20</v>
      </c>
      <c r="I683" s="19">
        <v>1</v>
      </c>
      <c r="J683" s="19">
        <v>2015</v>
      </c>
      <c r="K683" s="27">
        <f t="shared" si="23"/>
        <v>42024</v>
      </c>
      <c r="L683" s="29">
        <v>0.46875</v>
      </c>
      <c r="M683" s="29">
        <v>0.61458333333333337</v>
      </c>
      <c r="N683" s="26">
        <f t="shared" si="24"/>
        <v>0.14583333333333337</v>
      </c>
      <c r="O683" s="19"/>
    </row>
    <row r="684" spans="1:15" ht="15.75" customHeight="1">
      <c r="A684" s="19">
        <v>243</v>
      </c>
      <c r="B684" s="34"/>
      <c r="C684" s="24" t="str">
        <f>VLOOKUP($E684,'[1]DS HSSV 2013-14'!$B$2:$I$5181,2,0)</f>
        <v>Đỗ Thị Cẩm</v>
      </c>
      <c r="D684" s="23" t="str">
        <f>VLOOKUP($E684,'[1]DS HSSV 2013-14'!$B$2:$I$5181,3,0)</f>
        <v>Hương</v>
      </c>
      <c r="E684" s="33" t="s">
        <v>634</v>
      </c>
      <c r="F684" s="28" t="str">
        <f>VLOOKUP($E684,'[1]DS HSSV 2013-14'!$B$2:$I$5181,5,0)</f>
        <v>14CĐ-M1</v>
      </c>
      <c r="G684" s="51">
        <v>3</v>
      </c>
      <c r="H684" s="19">
        <v>20</v>
      </c>
      <c r="I684" s="19">
        <v>1</v>
      </c>
      <c r="J684" s="19">
        <v>2015</v>
      </c>
      <c r="K684" s="27">
        <f t="shared" si="23"/>
        <v>42024</v>
      </c>
      <c r="L684" s="29">
        <v>0.46875</v>
      </c>
      <c r="M684" s="29">
        <v>0.50347222222222221</v>
      </c>
      <c r="N684" s="26">
        <f t="shared" si="24"/>
        <v>3.472222222222221E-2</v>
      </c>
      <c r="O684" s="19"/>
    </row>
    <row r="685" spans="1:15" ht="18.75" customHeight="1">
      <c r="A685" s="19">
        <v>244</v>
      </c>
      <c r="B685" s="34"/>
      <c r="C685" s="24" t="e">
        <f>VLOOKUP($E685,'[1]DS HSSV 2013-14'!$B$2:$I$5181,2,0)</f>
        <v>#N/A</v>
      </c>
      <c r="D685" s="23" t="e">
        <f>VLOOKUP($E685,'[1]DS HSSV 2013-14'!$B$2:$I$5181,3,0)</f>
        <v>#N/A</v>
      </c>
      <c r="E685" s="33" t="s">
        <v>539</v>
      </c>
      <c r="F685" s="28" t="e">
        <f>VLOOKUP($E685,'[1]DS HSSV 2013-14'!$B$2:$I$5181,5,0)</f>
        <v>#N/A</v>
      </c>
      <c r="G685" s="51">
        <v>2</v>
      </c>
      <c r="H685" s="19">
        <v>20</v>
      </c>
      <c r="I685" s="19">
        <v>1</v>
      </c>
      <c r="J685" s="19">
        <v>2015</v>
      </c>
      <c r="K685" s="27">
        <f t="shared" si="23"/>
        <v>42024</v>
      </c>
      <c r="L685" s="29">
        <v>0.46875</v>
      </c>
      <c r="M685" s="29">
        <v>0.50347222222222221</v>
      </c>
      <c r="N685" s="26">
        <f t="shared" si="24"/>
        <v>3.472222222222221E-2</v>
      </c>
      <c r="O685" s="19"/>
    </row>
    <row r="686" spans="1:15" ht="31.5" customHeight="1">
      <c r="A686" s="19">
        <v>245</v>
      </c>
      <c r="B686" s="34"/>
      <c r="C686" s="24" t="e">
        <f>VLOOKUP($E686,'[1]DS HSSV 2013-14'!$B$2:$I$5181,2,0)</f>
        <v>#N/A</v>
      </c>
      <c r="D686" s="23" t="e">
        <f>VLOOKUP($E686,'[1]DS HSSV 2013-14'!$B$2:$I$5181,3,0)</f>
        <v>#N/A</v>
      </c>
      <c r="E686" s="33" t="s">
        <v>497</v>
      </c>
      <c r="F686" s="28" t="e">
        <f>VLOOKUP($E686,'[1]DS HSSV 2013-14'!$B$2:$I$5181,5,0)</f>
        <v>#N/A</v>
      </c>
      <c r="G686" s="51">
        <v>4</v>
      </c>
      <c r="H686" s="19">
        <v>20</v>
      </c>
      <c r="I686" s="19">
        <v>1</v>
      </c>
      <c r="J686" s="19">
        <v>2015</v>
      </c>
      <c r="K686" s="27">
        <f t="shared" si="23"/>
        <v>42024</v>
      </c>
      <c r="L686" s="29">
        <v>0.47222222222222227</v>
      </c>
      <c r="M686" s="29">
        <v>0.55208333333333337</v>
      </c>
      <c r="N686" s="26">
        <f t="shared" si="24"/>
        <v>7.9861111111111105E-2</v>
      </c>
      <c r="O686" s="19"/>
    </row>
    <row r="687" spans="1:15" ht="15.75" customHeight="1">
      <c r="A687" s="19">
        <v>246</v>
      </c>
      <c r="B687" s="34"/>
      <c r="C687" s="24" t="str">
        <f>VLOOKUP($E687,'[1]DS HSSV 2013-14'!$B$2:$I$5181,2,0)</f>
        <v xml:space="preserve">Nguyễn Trọng  </v>
      </c>
      <c r="D687" s="23" t="str">
        <f>VLOOKUP($E687,'[1]DS HSSV 2013-14'!$B$2:$I$5181,3,0)</f>
        <v>Khoa</v>
      </c>
      <c r="E687" s="33" t="s">
        <v>66</v>
      </c>
      <c r="F687" s="28" t="str">
        <f>VLOOKUP($E687,'[1]DS HSSV 2013-14'!$B$2:$I$5181,5,0)</f>
        <v>14CĐ-Ô4</v>
      </c>
      <c r="G687" s="51">
        <v>1</v>
      </c>
      <c r="H687" s="19">
        <v>20</v>
      </c>
      <c r="I687" s="19">
        <v>1</v>
      </c>
      <c r="J687" s="19">
        <v>2015</v>
      </c>
      <c r="K687" s="27">
        <f t="shared" si="23"/>
        <v>42024</v>
      </c>
      <c r="L687" s="29">
        <v>0.4861111111111111</v>
      </c>
      <c r="M687" s="29">
        <v>0.53819444444444442</v>
      </c>
      <c r="N687" s="26">
        <f t="shared" si="24"/>
        <v>5.2083333333333315E-2</v>
      </c>
      <c r="O687" s="19"/>
    </row>
    <row r="688" spans="1:15" ht="18.75" customHeight="1">
      <c r="A688" s="19">
        <v>247</v>
      </c>
      <c r="B688" s="34"/>
      <c r="C688" s="24" t="str">
        <f>VLOOKUP($E688,'[1]DS HSSV 2013-14'!$B$2:$I$5181,2,0)</f>
        <v>Phạm Hoài</v>
      </c>
      <c r="D688" s="23" t="str">
        <f>VLOOKUP($E688,'[1]DS HSSV 2013-14'!$B$2:$I$5181,3,0)</f>
        <v>Hận</v>
      </c>
      <c r="E688" s="33" t="s">
        <v>577</v>
      </c>
      <c r="F688" s="28" t="str">
        <f>VLOOKUP($E688,'[1]DS HSSV 2013-14'!$B$2:$I$5181,5,0)</f>
        <v>14CĐ-Ô4</v>
      </c>
      <c r="G688" s="51">
        <v>6</v>
      </c>
      <c r="H688" s="19">
        <v>20</v>
      </c>
      <c r="I688" s="19">
        <v>1</v>
      </c>
      <c r="J688" s="19">
        <v>2015</v>
      </c>
      <c r="K688" s="27">
        <f t="shared" si="23"/>
        <v>42024</v>
      </c>
      <c r="L688" s="29">
        <v>0.4861111111111111</v>
      </c>
      <c r="M688" s="29">
        <v>0.54861111111111105</v>
      </c>
      <c r="N688" s="26">
        <f t="shared" si="24"/>
        <v>6.2499999999999944E-2</v>
      </c>
      <c r="O688" s="19"/>
    </row>
    <row r="689" spans="1:15" ht="15.75" customHeight="1">
      <c r="A689" s="19">
        <v>248</v>
      </c>
      <c r="B689" s="34"/>
      <c r="C689" s="24" t="str">
        <f>VLOOKUP($E689,'[1]DS HSSV 2013-14'!$B$2:$I$5181,2,0)</f>
        <v xml:space="preserve">Trần Hoài  </v>
      </c>
      <c r="D689" s="23" t="str">
        <f>VLOOKUP($E689,'[1]DS HSSV 2013-14'!$B$2:$I$5181,3,0)</f>
        <v>Trọng</v>
      </c>
      <c r="E689" s="33" t="s">
        <v>79</v>
      </c>
      <c r="F689" s="28" t="str">
        <f>VLOOKUP($E689,'[1]DS HSSV 2013-14'!$B$2:$I$5181,5,0)</f>
        <v>14CĐ-Ô4</v>
      </c>
      <c r="G689" s="51">
        <v>5</v>
      </c>
      <c r="H689" s="19">
        <v>20</v>
      </c>
      <c r="I689" s="19">
        <v>1</v>
      </c>
      <c r="J689" s="19">
        <v>2015</v>
      </c>
      <c r="K689" s="27">
        <f t="shared" si="23"/>
        <v>42024</v>
      </c>
      <c r="L689" s="29">
        <v>0.4861111111111111</v>
      </c>
      <c r="M689" s="29">
        <v>0.55069444444444449</v>
      </c>
      <c r="N689" s="26">
        <f t="shared" si="24"/>
        <v>6.4583333333333381E-2</v>
      </c>
      <c r="O689" s="19"/>
    </row>
    <row r="690" spans="1:15" ht="15.75" customHeight="1">
      <c r="A690" s="19">
        <v>249</v>
      </c>
      <c r="B690" s="34"/>
      <c r="C690" s="24" t="str">
        <f>VLOOKUP($E690,'[1]DS HSSV 2013-14'!$B$2:$I$5181,2,0)</f>
        <v xml:space="preserve">Nguyễn Hữu  </v>
      </c>
      <c r="D690" s="23" t="str">
        <f>VLOOKUP($E690,'[1]DS HSSV 2013-14'!$B$2:$I$5181,3,0)</f>
        <v>Thành</v>
      </c>
      <c r="E690" s="33" t="s">
        <v>237</v>
      </c>
      <c r="F690" s="28" t="str">
        <f>VLOOKUP($E690,'[1]DS HSSV 2013-14'!$B$2:$I$5181,5,0)</f>
        <v>14CĐ-Ô4</v>
      </c>
      <c r="G690" s="51">
        <v>1</v>
      </c>
      <c r="H690" s="19">
        <v>20</v>
      </c>
      <c r="I690" s="19">
        <v>1</v>
      </c>
      <c r="J690" s="19">
        <v>2015</v>
      </c>
      <c r="K690" s="27">
        <f t="shared" si="23"/>
        <v>42024</v>
      </c>
      <c r="L690" s="29">
        <v>0.4861111111111111</v>
      </c>
      <c r="M690" s="29">
        <v>0.52083333333333337</v>
      </c>
      <c r="N690" s="26">
        <f t="shared" si="24"/>
        <v>3.4722222222222265E-2</v>
      </c>
      <c r="O690" s="19"/>
    </row>
    <row r="691" spans="1:15" ht="15.75" customHeight="1">
      <c r="A691" s="19">
        <v>250</v>
      </c>
      <c r="B691" s="34"/>
      <c r="C691" s="24" t="s">
        <v>293</v>
      </c>
      <c r="D691" s="23" t="s">
        <v>633</v>
      </c>
      <c r="E691" s="19"/>
      <c r="F691" s="19" t="s">
        <v>302</v>
      </c>
      <c r="G691" s="51">
        <v>16</v>
      </c>
      <c r="H691" s="19">
        <v>20</v>
      </c>
      <c r="I691" s="19">
        <v>1</v>
      </c>
      <c r="J691" s="19">
        <v>2015</v>
      </c>
      <c r="K691" s="27">
        <f t="shared" si="23"/>
        <v>42024</v>
      </c>
      <c r="L691" s="29">
        <v>0.5</v>
      </c>
      <c r="M691" s="29">
        <v>0.54861111111111105</v>
      </c>
      <c r="N691" s="26">
        <f t="shared" si="24"/>
        <v>4.8611111111111049E-2</v>
      </c>
      <c r="O691" s="19"/>
    </row>
    <row r="692" spans="1:15" ht="15.75" customHeight="1">
      <c r="A692" s="19">
        <v>251</v>
      </c>
      <c r="B692" s="34"/>
      <c r="C692" s="24" t="s">
        <v>632</v>
      </c>
      <c r="D692" s="23" t="s">
        <v>288</v>
      </c>
      <c r="E692" s="19"/>
      <c r="F692" s="19" t="s">
        <v>302</v>
      </c>
      <c r="G692" s="51">
        <v>17</v>
      </c>
      <c r="H692" s="19">
        <v>20</v>
      </c>
      <c r="I692" s="19">
        <v>1</v>
      </c>
      <c r="J692" s="19">
        <v>2015</v>
      </c>
      <c r="K692" s="27">
        <f t="shared" si="23"/>
        <v>42024</v>
      </c>
      <c r="L692" s="29">
        <v>0.5</v>
      </c>
      <c r="M692" s="29">
        <v>0.54861111111111105</v>
      </c>
      <c r="N692" s="26">
        <f t="shared" si="24"/>
        <v>4.8611111111111049E-2</v>
      </c>
      <c r="O692" s="19"/>
    </row>
    <row r="693" spans="1:15" ht="15.75" customHeight="1">
      <c r="A693" s="19">
        <v>252</v>
      </c>
      <c r="B693" s="34"/>
      <c r="C693" s="24" t="str">
        <f>VLOOKUP($E693,'[1]DS HSSV 2013-14'!$B$2:$I$5181,2,0)</f>
        <v xml:space="preserve">Nguyễn Văn </v>
      </c>
      <c r="D693" s="23" t="str">
        <f>VLOOKUP($E693,'[1]DS HSSV 2013-14'!$B$2:$I$5181,3,0)</f>
        <v>Chí</v>
      </c>
      <c r="E693" s="31" t="s">
        <v>631</v>
      </c>
      <c r="F693" s="28" t="str">
        <f>VLOOKUP($E693,'[1]DS HSSV 2013-14'!$B$2:$I$5181,5,0)</f>
        <v>14TC-ĐL</v>
      </c>
      <c r="G693" s="31">
        <v>2</v>
      </c>
      <c r="H693" s="19">
        <v>20</v>
      </c>
      <c r="I693" s="19">
        <v>1</v>
      </c>
      <c r="J693" s="19">
        <v>2015</v>
      </c>
      <c r="K693" s="27">
        <f t="shared" si="23"/>
        <v>42024</v>
      </c>
      <c r="L693" s="29">
        <v>0.51388888888888895</v>
      </c>
      <c r="M693" s="29">
        <v>0.56597222222222221</v>
      </c>
      <c r="N693" s="26">
        <f t="shared" si="24"/>
        <v>5.2083333333333259E-2</v>
      </c>
      <c r="O693" s="19"/>
    </row>
    <row r="694" spans="1:15" ht="31.5" customHeight="1">
      <c r="A694" s="19">
        <v>253</v>
      </c>
      <c r="B694" s="34"/>
      <c r="C694" s="24" t="s">
        <v>33</v>
      </c>
      <c r="D694" s="23" t="s">
        <v>32</v>
      </c>
      <c r="E694" s="19"/>
      <c r="F694" s="28" t="s">
        <v>31</v>
      </c>
      <c r="G694" s="51">
        <v>14</v>
      </c>
      <c r="H694" s="19">
        <v>20</v>
      </c>
      <c r="I694" s="19">
        <v>1</v>
      </c>
      <c r="J694" s="19">
        <v>2015</v>
      </c>
      <c r="K694" s="27">
        <f t="shared" si="23"/>
        <v>42024</v>
      </c>
      <c r="L694" s="29">
        <v>0.50694444444444442</v>
      </c>
      <c r="M694" s="29">
        <v>0.52083333333333337</v>
      </c>
      <c r="N694" s="26">
        <f t="shared" si="24"/>
        <v>1.3888888888888951E-2</v>
      </c>
      <c r="O694" s="19"/>
    </row>
    <row r="695" spans="1:15" ht="15.75" customHeight="1">
      <c r="A695" s="19">
        <v>254</v>
      </c>
      <c r="B695" s="34"/>
      <c r="C695" s="24" t="s">
        <v>496</v>
      </c>
      <c r="D695" s="23" t="s">
        <v>495</v>
      </c>
      <c r="E695" s="48"/>
      <c r="F695" s="28" t="s">
        <v>302</v>
      </c>
      <c r="G695" s="51">
        <v>6</v>
      </c>
      <c r="H695" s="19">
        <v>21</v>
      </c>
      <c r="I695" s="19">
        <v>1</v>
      </c>
      <c r="J695" s="19">
        <v>2015</v>
      </c>
      <c r="K695" s="27">
        <f t="shared" si="23"/>
        <v>42025</v>
      </c>
      <c r="L695" s="29">
        <v>0.51041666666666663</v>
      </c>
      <c r="M695" s="46">
        <v>0.54861111111111105</v>
      </c>
      <c r="N695" s="26">
        <f t="shared" si="24"/>
        <v>3.819444444444442E-2</v>
      </c>
      <c r="O695" s="19"/>
    </row>
    <row r="696" spans="1:15" ht="15.75" customHeight="1">
      <c r="A696" s="19">
        <v>255</v>
      </c>
      <c r="B696" s="34"/>
      <c r="C696" s="24" t="s">
        <v>479</v>
      </c>
      <c r="D696" s="23" t="s">
        <v>286</v>
      </c>
      <c r="E696" s="19"/>
      <c r="F696" s="28" t="s">
        <v>193</v>
      </c>
      <c r="G696" s="51">
        <v>13</v>
      </c>
      <c r="H696" s="19">
        <v>21</v>
      </c>
      <c r="I696" s="19">
        <v>1</v>
      </c>
      <c r="J696" s="19">
        <v>2015</v>
      </c>
      <c r="K696" s="27">
        <f t="shared" si="23"/>
        <v>42025</v>
      </c>
      <c r="L696" s="29">
        <v>0.58333333333333337</v>
      </c>
      <c r="M696" s="29">
        <v>0.59375</v>
      </c>
      <c r="N696" s="26">
        <f t="shared" si="24"/>
        <v>1.041666666666663E-2</v>
      </c>
      <c r="O696" s="19"/>
    </row>
    <row r="697" spans="1:15" ht="15.75" customHeight="1">
      <c r="A697" s="19">
        <v>256</v>
      </c>
      <c r="B697" s="34"/>
      <c r="C697" s="24" t="s">
        <v>630</v>
      </c>
      <c r="D697" s="23" t="s">
        <v>629</v>
      </c>
      <c r="E697" s="19"/>
      <c r="F697" s="28" t="s">
        <v>389</v>
      </c>
      <c r="G697" s="51">
        <v>14</v>
      </c>
      <c r="H697" s="19">
        <v>21</v>
      </c>
      <c r="I697" s="19">
        <v>1</v>
      </c>
      <c r="J697" s="19">
        <v>2015</v>
      </c>
      <c r="K697" s="27">
        <f t="shared" si="23"/>
        <v>42025</v>
      </c>
      <c r="L697" s="29">
        <v>0.59027777777777779</v>
      </c>
      <c r="M697" s="29">
        <v>0.60069444444444442</v>
      </c>
      <c r="N697" s="26">
        <f t="shared" si="24"/>
        <v>1.041666666666663E-2</v>
      </c>
      <c r="O697" s="19"/>
    </row>
    <row r="698" spans="1:15" ht="15.75" customHeight="1">
      <c r="A698" s="19">
        <v>257</v>
      </c>
      <c r="B698" s="34"/>
      <c r="C698" s="24" t="str">
        <f>VLOOKUP($E698,'[1]DS HSSV 2013-14'!$B$2:$I$5181,2,0)</f>
        <v>Trương Văn</v>
      </c>
      <c r="D698" s="23" t="str">
        <f>VLOOKUP($E698,'[1]DS HSSV 2013-14'!$B$2:$I$5181,3,0)</f>
        <v>Đại</v>
      </c>
      <c r="E698" s="76" t="s">
        <v>628</v>
      </c>
      <c r="F698" s="28" t="str">
        <f>VLOOKUP($E698,'[1]DS HSSV 2013-14'!$B$2:$I$5181,5,0)</f>
        <v>13TC-Ô2</v>
      </c>
      <c r="G698" s="51">
        <v>1</v>
      </c>
      <c r="H698" s="19">
        <v>21</v>
      </c>
      <c r="I698" s="19">
        <v>1</v>
      </c>
      <c r="J698" s="19">
        <v>2015</v>
      </c>
      <c r="K698" s="27">
        <f t="shared" si="23"/>
        <v>42025</v>
      </c>
      <c r="L698" s="29">
        <v>0.47916666666666669</v>
      </c>
      <c r="M698" s="29">
        <v>0.52430555555555558</v>
      </c>
      <c r="N698" s="26">
        <f t="shared" si="24"/>
        <v>4.5138888888888895E-2</v>
      </c>
      <c r="O698" s="19"/>
    </row>
    <row r="699" spans="1:15" ht="15.75" customHeight="1">
      <c r="A699" s="19">
        <v>258</v>
      </c>
      <c r="B699" s="34"/>
      <c r="C699" s="24" t="str">
        <f>VLOOKUP($E699,'[1]DS HSSV 2013-14'!$B$2:$I$5181,2,0)</f>
        <v>Trần Minh</v>
      </c>
      <c r="D699" s="23" t="str">
        <f>VLOOKUP($E699,'[1]DS HSSV 2013-14'!$B$2:$I$5181,3,0)</f>
        <v>Thanh</v>
      </c>
      <c r="E699" s="19" t="s">
        <v>30</v>
      </c>
      <c r="F699" s="28" t="str">
        <f>VLOOKUP($E699,'[1]DS HSSV 2013-14'!$B$2:$I$5181,5,0)</f>
        <v>13CĐ-Đ1</v>
      </c>
      <c r="G699" s="51">
        <v>4</v>
      </c>
      <c r="H699" s="19">
        <v>21</v>
      </c>
      <c r="I699" s="19">
        <v>1</v>
      </c>
      <c r="J699" s="19">
        <v>2015</v>
      </c>
      <c r="K699" s="27">
        <f t="shared" si="23"/>
        <v>42025</v>
      </c>
      <c r="L699" s="29">
        <v>0.47916666666666669</v>
      </c>
      <c r="M699" s="29">
        <v>0.52083333333333337</v>
      </c>
      <c r="N699" s="26">
        <f t="shared" si="24"/>
        <v>4.1666666666666685E-2</v>
      </c>
      <c r="O699" s="19"/>
    </row>
    <row r="700" spans="1:15" ht="15.75" customHeight="1">
      <c r="A700" s="19">
        <v>259</v>
      </c>
      <c r="B700" s="34"/>
      <c r="C700" s="24" t="str">
        <f>VLOOKUP($E700,'[1]DS HSSV 2013-14'!$B$2:$I$5181,2,0)</f>
        <v xml:space="preserve">Nguyễn Đức  </v>
      </c>
      <c r="D700" s="23" t="str">
        <f>VLOOKUP($E700,'[1]DS HSSV 2013-14'!$B$2:$I$5181,3,0)</f>
        <v>Sang</v>
      </c>
      <c r="E700" s="33" t="s">
        <v>627</v>
      </c>
      <c r="F700" s="28" t="str">
        <f>VLOOKUP($E700,'[1]DS HSSV 2013-14'!$B$2:$I$5181,5,0)</f>
        <v>14CĐ-Đ2</v>
      </c>
      <c r="G700" s="51">
        <v>3</v>
      </c>
      <c r="H700" s="19">
        <v>21</v>
      </c>
      <c r="I700" s="19">
        <v>1</v>
      </c>
      <c r="J700" s="19">
        <v>2015</v>
      </c>
      <c r="K700" s="27">
        <f t="shared" si="23"/>
        <v>42025</v>
      </c>
      <c r="L700" s="29">
        <v>0.4826388888888889</v>
      </c>
      <c r="M700" s="29">
        <v>0.52083333333333337</v>
      </c>
      <c r="N700" s="26">
        <f t="shared" si="24"/>
        <v>3.8194444444444475E-2</v>
      </c>
      <c r="O700" s="19"/>
    </row>
    <row r="701" spans="1:15" ht="18.75" customHeight="1">
      <c r="A701" s="19">
        <v>260</v>
      </c>
      <c r="B701" s="34"/>
      <c r="C701" s="24" t="str">
        <f>VLOOKUP($E701,'[1]DS HSSV 2013-14'!$B$2:$I$5181,2,0)</f>
        <v xml:space="preserve">Đàng Năng </v>
      </c>
      <c r="D701" s="23" t="str">
        <f>VLOOKUP($E701,'[1]DS HSSV 2013-14'!$B$2:$I$5181,3,0)</f>
        <v>Trọng</v>
      </c>
      <c r="E701" s="31" t="s">
        <v>522</v>
      </c>
      <c r="F701" s="28" t="str">
        <f>VLOOKUP($E701,'[1]DS HSSV 2013-14'!$B$2:$I$5181,5,0)</f>
        <v>14TC-CKP</v>
      </c>
      <c r="G701" s="51">
        <v>5</v>
      </c>
      <c r="H701" s="19">
        <v>21</v>
      </c>
      <c r="I701" s="19">
        <v>1</v>
      </c>
      <c r="J701" s="19">
        <v>2015</v>
      </c>
      <c r="K701" s="27">
        <f t="shared" si="23"/>
        <v>42025</v>
      </c>
      <c r="L701" s="75">
        <v>0.4826388888888889</v>
      </c>
      <c r="M701" s="29">
        <v>0.51041666666666663</v>
      </c>
      <c r="N701" s="26">
        <f t="shared" si="24"/>
        <v>2.7777777777777735E-2</v>
      </c>
      <c r="O701" s="19"/>
    </row>
    <row r="702" spans="1:15" ht="15.75" customHeight="1">
      <c r="A702" s="19">
        <v>261</v>
      </c>
      <c r="B702" s="34"/>
      <c r="C702" s="24" t="str">
        <f>VLOOKUP($E702,'[1]DS HSSV 2013-14'!$B$2:$I$5181,2,0)</f>
        <v>Nguyễn Duy</v>
      </c>
      <c r="D702" s="23" t="str">
        <f>VLOOKUP($E702,'[1]DS HSSV 2013-14'!$B$2:$I$5181,3,0)</f>
        <v>Tân</v>
      </c>
      <c r="E702" s="33" t="s">
        <v>542</v>
      </c>
      <c r="F702" s="28" t="str">
        <f>VLOOKUP($E702,'[1]DS HSSV 2013-14'!$B$2:$I$5181,5,0)</f>
        <v>14CĐ-ĐT1</v>
      </c>
      <c r="G702" s="74">
        <v>2</v>
      </c>
      <c r="H702" s="19">
        <v>21</v>
      </c>
      <c r="I702" s="19">
        <v>1</v>
      </c>
      <c r="J702" s="19">
        <v>2015</v>
      </c>
      <c r="K702" s="27">
        <f t="shared" si="23"/>
        <v>42025</v>
      </c>
      <c r="L702" s="29">
        <v>0.48958333333333331</v>
      </c>
      <c r="M702" s="29">
        <v>0.52083333333333337</v>
      </c>
      <c r="N702" s="26">
        <f t="shared" si="24"/>
        <v>3.1250000000000056E-2</v>
      </c>
      <c r="O702" s="19"/>
    </row>
    <row r="703" spans="1:15" ht="15.75" customHeight="1">
      <c r="A703" s="19">
        <v>262</v>
      </c>
      <c r="B703" s="34"/>
      <c r="C703" s="24" t="str">
        <f>VLOOKUP($E703,'[1]DS HSSV 2013-14'!$B$2:$I$5181,2,0)</f>
        <v xml:space="preserve">Nguyễn Ngọc Huy </v>
      </c>
      <c r="D703" s="23" t="str">
        <f>VLOOKUP($E703,'[1]DS HSSV 2013-14'!$B$2:$I$5181,3,0)</f>
        <v>Thịnh</v>
      </c>
      <c r="E703" s="19" t="s">
        <v>58</v>
      </c>
      <c r="F703" s="28" t="str">
        <f>VLOOKUP($E703,'[1]DS HSSV 2013-14'!$B$2:$I$5181,5,0)</f>
        <v>13CĐ-ĐT3</v>
      </c>
      <c r="G703" s="51">
        <v>13</v>
      </c>
      <c r="H703" s="19">
        <v>21</v>
      </c>
      <c r="I703" s="19">
        <v>1</v>
      </c>
      <c r="J703" s="19">
        <v>2015</v>
      </c>
      <c r="K703" s="27">
        <f t="shared" si="23"/>
        <v>42025</v>
      </c>
      <c r="L703" s="29">
        <v>0.5</v>
      </c>
      <c r="M703" s="29">
        <v>0.52083333333333337</v>
      </c>
      <c r="N703" s="26">
        <f t="shared" si="24"/>
        <v>2.083333333333337E-2</v>
      </c>
      <c r="O703" s="19"/>
    </row>
    <row r="704" spans="1:15" ht="15.75" customHeight="1">
      <c r="A704" s="19">
        <v>263</v>
      </c>
      <c r="B704" s="34"/>
      <c r="C704" s="24" t="s">
        <v>33</v>
      </c>
      <c r="D704" s="23" t="s">
        <v>32</v>
      </c>
      <c r="E704" s="19"/>
      <c r="F704" s="28" t="s">
        <v>31</v>
      </c>
      <c r="G704" s="74">
        <v>13</v>
      </c>
      <c r="H704" s="19">
        <v>21</v>
      </c>
      <c r="I704" s="19">
        <v>1</v>
      </c>
      <c r="J704" s="19">
        <v>2015</v>
      </c>
      <c r="K704" s="27">
        <f t="shared" si="23"/>
        <v>42025</v>
      </c>
      <c r="L704" s="29">
        <v>0.35000000000000003</v>
      </c>
      <c r="M704" s="29">
        <v>0.36458333333333331</v>
      </c>
      <c r="N704" s="26">
        <f t="shared" si="24"/>
        <v>1.4583333333333282E-2</v>
      </c>
      <c r="O704" s="19"/>
    </row>
    <row r="705" spans="1:15" ht="15.75" customHeight="1">
      <c r="A705" s="19">
        <v>264</v>
      </c>
      <c r="B705" s="34"/>
      <c r="C705" s="24" t="str">
        <f>VLOOKUP($E705,'[1]DS HSSV 2013-14'!$B$2:$I$5181,2,0)</f>
        <v>Nguyễn Xuân</v>
      </c>
      <c r="D705" s="23" t="str">
        <f>VLOOKUP($E705,'[1]DS HSSV 2013-14'!$B$2:$I$5181,3,0)</f>
        <v>Thiện</v>
      </c>
      <c r="E705" s="33" t="s">
        <v>626</v>
      </c>
      <c r="F705" s="28" t="str">
        <f>VLOOKUP($E705,'[1]DS HSSV 2013-14'!$B$2:$I$5181,5,0)</f>
        <v>14CĐ-Ô1</v>
      </c>
      <c r="G705" s="51">
        <v>1</v>
      </c>
      <c r="H705" s="19">
        <v>21</v>
      </c>
      <c r="I705" s="19">
        <v>1</v>
      </c>
      <c r="J705" s="19">
        <v>2015</v>
      </c>
      <c r="K705" s="27">
        <f t="shared" si="23"/>
        <v>42025</v>
      </c>
      <c r="L705" s="29">
        <v>0.43055555555555558</v>
      </c>
      <c r="M705" s="29">
        <v>0.5</v>
      </c>
      <c r="N705" s="26">
        <f t="shared" si="24"/>
        <v>6.944444444444442E-2</v>
      </c>
      <c r="O705" s="19"/>
    </row>
    <row r="706" spans="1:15" ht="31.5" customHeight="1">
      <c r="A706" s="19">
        <v>265</v>
      </c>
      <c r="B706" s="34"/>
      <c r="C706" s="24" t="str">
        <f>VLOOKUP($E706,'[1]DS HSSV 2013-14'!$B$2:$I$5181,2,0)</f>
        <v>Võ Văn</v>
      </c>
      <c r="D706" s="23" t="str">
        <f>VLOOKUP($E706,'[1]DS HSSV 2013-14'!$B$2:$I$5181,3,0)</f>
        <v>Nghĩa</v>
      </c>
      <c r="E706" s="33" t="s">
        <v>105</v>
      </c>
      <c r="F706" s="28" t="str">
        <f>VLOOKUP($E706,'[1]DS HSSV 2013-14'!$B$2:$I$5181,5,0)</f>
        <v>14CĐ-TP1</v>
      </c>
      <c r="G706" s="51">
        <v>14</v>
      </c>
      <c r="H706" s="19">
        <v>21</v>
      </c>
      <c r="I706" s="19">
        <v>1</v>
      </c>
      <c r="J706" s="19">
        <v>2015</v>
      </c>
      <c r="K706" s="27">
        <f t="shared" si="23"/>
        <v>42025</v>
      </c>
      <c r="L706" s="29">
        <v>0.43402777777777773</v>
      </c>
      <c r="M706" s="29">
        <v>0.47916666666666669</v>
      </c>
      <c r="N706" s="26">
        <f t="shared" si="24"/>
        <v>4.5138888888888951E-2</v>
      </c>
      <c r="O706" s="19"/>
    </row>
    <row r="707" spans="1:15" ht="15.75" customHeight="1">
      <c r="A707" s="19">
        <v>266</v>
      </c>
      <c r="B707" s="34"/>
      <c r="C707" s="24" t="str">
        <f>VLOOKUP($E707,'[1]DS HSSV 2013-14'!$B$2:$I$5181,2,0)</f>
        <v>Trần Huy</v>
      </c>
      <c r="D707" s="23" t="str">
        <f>VLOOKUP($E707,'[1]DS HSSV 2013-14'!$B$2:$I$5181,3,0)</f>
        <v>Bảo</v>
      </c>
      <c r="E707" s="33" t="s">
        <v>108</v>
      </c>
      <c r="F707" s="28" t="str">
        <f>VLOOKUP($E707,'[1]DS HSSV 2013-14'!$B$2:$I$5181,5,0)</f>
        <v>14CĐ-TP1</v>
      </c>
      <c r="G707" s="51">
        <v>18</v>
      </c>
      <c r="H707" s="19">
        <v>21</v>
      </c>
      <c r="I707" s="19">
        <v>1</v>
      </c>
      <c r="J707" s="19">
        <v>2015</v>
      </c>
      <c r="K707" s="27">
        <f t="shared" ref="K707:K770" si="25">DATE(J707,I707,H707)</f>
        <v>42025</v>
      </c>
      <c r="L707" s="29">
        <v>0.4375</v>
      </c>
      <c r="M707" s="29">
        <v>0.47916666666666669</v>
      </c>
      <c r="N707" s="26">
        <f t="shared" si="24"/>
        <v>4.1666666666666685E-2</v>
      </c>
      <c r="O707" s="19"/>
    </row>
    <row r="708" spans="1:15" ht="15.75" customHeight="1">
      <c r="A708" s="19">
        <v>267</v>
      </c>
      <c r="B708" s="34"/>
      <c r="C708" s="24" t="e">
        <f>VLOOKUP($E708,'[1]DS HSSV 2013-14'!$B$2:$I$5181,2,0)</f>
        <v>#N/A</v>
      </c>
      <c r="D708" s="23" t="e">
        <f>VLOOKUP($E708,'[1]DS HSSV 2013-14'!$B$2:$I$5181,3,0)</f>
        <v>#N/A</v>
      </c>
      <c r="E708" s="33" t="s">
        <v>500</v>
      </c>
      <c r="F708" s="28" t="e">
        <f>VLOOKUP($E708,'[1]DS HSSV 2013-14'!$B$2:$I$5181,5,0)</f>
        <v>#N/A</v>
      </c>
      <c r="G708" s="73">
        <v>17</v>
      </c>
      <c r="H708" s="19">
        <v>21</v>
      </c>
      <c r="I708" s="19">
        <v>1</v>
      </c>
      <c r="J708" s="19">
        <v>2015</v>
      </c>
      <c r="K708" s="27">
        <f t="shared" si="25"/>
        <v>42025</v>
      </c>
      <c r="L708" s="29">
        <v>0.4375</v>
      </c>
      <c r="M708" s="29">
        <v>0.47916666666666669</v>
      </c>
      <c r="N708" s="26">
        <f t="shared" si="24"/>
        <v>4.1666666666666685E-2</v>
      </c>
      <c r="O708" s="19"/>
    </row>
    <row r="709" spans="1:15" ht="15.75" customHeight="1">
      <c r="A709" s="19">
        <v>268</v>
      </c>
      <c r="B709" s="34"/>
      <c r="C709" s="24" t="str">
        <f>VLOOKUP($E709,'[1]DS HSSV 2013-14'!$B$2:$I$5181,2,0)</f>
        <v>Diệp Thái</v>
      </c>
      <c r="D709" s="23" t="str">
        <f>VLOOKUP($E709,'[1]DS HSSV 2013-14'!$B$2:$I$5181,3,0)</f>
        <v>Thanh</v>
      </c>
      <c r="E709" s="33" t="s">
        <v>107</v>
      </c>
      <c r="F709" s="28" t="str">
        <f>VLOOKUP($E709,'[1]DS HSSV 2013-14'!$B$2:$I$5181,5,0)</f>
        <v>14CĐ-TP1</v>
      </c>
      <c r="G709" s="73">
        <v>16</v>
      </c>
      <c r="H709" s="19">
        <v>21</v>
      </c>
      <c r="I709" s="19">
        <v>1</v>
      </c>
      <c r="J709" s="19">
        <v>2015</v>
      </c>
      <c r="K709" s="27">
        <f t="shared" si="25"/>
        <v>42025</v>
      </c>
      <c r="L709" s="29">
        <v>0.4375</v>
      </c>
      <c r="M709" s="29">
        <v>0.47916666666666669</v>
      </c>
      <c r="N709" s="26">
        <f t="shared" si="24"/>
        <v>4.1666666666666685E-2</v>
      </c>
      <c r="O709" s="19"/>
    </row>
    <row r="710" spans="1:15" ht="15.75" customHeight="1">
      <c r="A710" s="19">
        <v>269</v>
      </c>
      <c r="B710" s="34"/>
      <c r="C710" s="24" t="str">
        <f>VLOOKUP($E710,'[1]DS HSSV 2013-14'!$B$2:$I$5181,2,0)</f>
        <v>Đặng Thành</v>
      </c>
      <c r="D710" s="23" t="str">
        <f>VLOOKUP($E710,'[1]DS HSSV 2013-14'!$B$2:$I$5181,3,0)</f>
        <v>Trung</v>
      </c>
      <c r="E710" s="35" t="s">
        <v>124</v>
      </c>
      <c r="F710" s="28" t="str">
        <f>VLOOKUP($E710,'[1]DS HSSV 2013-14'!$B$2:$I$5181,5,0)</f>
        <v>14CĐ-Đ1</v>
      </c>
      <c r="G710" s="51">
        <v>11</v>
      </c>
      <c r="H710" s="19">
        <v>21</v>
      </c>
      <c r="I710" s="19">
        <v>1</v>
      </c>
      <c r="J710" s="19">
        <v>2015</v>
      </c>
      <c r="K710" s="27">
        <f t="shared" si="25"/>
        <v>42025</v>
      </c>
      <c r="L710" s="29">
        <v>0.45833333333333331</v>
      </c>
      <c r="M710" s="29">
        <v>0.51736111111111105</v>
      </c>
      <c r="N710" s="26">
        <f t="shared" si="24"/>
        <v>5.9027777777777735E-2</v>
      </c>
      <c r="O710" s="19"/>
    </row>
    <row r="711" spans="1:15" ht="15.75" customHeight="1">
      <c r="A711" s="19">
        <v>270</v>
      </c>
      <c r="B711" s="34"/>
      <c r="C711" s="24" t="str">
        <f>VLOOKUP($E711,'[1]DS HSSV 2013-14'!$B$2:$I$5181,2,0)</f>
        <v>Lê Văn</v>
      </c>
      <c r="D711" s="23" t="str">
        <f>VLOOKUP($E711,'[1]DS HSSV 2013-14'!$B$2:$I$5181,3,0)</f>
        <v>Nhỏ</v>
      </c>
      <c r="E711" s="33" t="s">
        <v>211</v>
      </c>
      <c r="F711" s="28" t="str">
        <f>VLOOKUP($E711,'[1]DS HSSV 2013-14'!$B$2:$I$5181,5,0)</f>
        <v>14CĐ-ĐT1</v>
      </c>
      <c r="G711" s="51">
        <v>14</v>
      </c>
      <c r="H711" s="19">
        <v>21</v>
      </c>
      <c r="I711" s="19">
        <v>1</v>
      </c>
      <c r="J711" s="19">
        <v>2015</v>
      </c>
      <c r="K711" s="27">
        <f t="shared" si="25"/>
        <v>42025</v>
      </c>
      <c r="L711" s="29">
        <v>0.46180555555555558</v>
      </c>
      <c r="M711" s="29">
        <v>0.52083333333333337</v>
      </c>
      <c r="N711" s="26">
        <f t="shared" si="24"/>
        <v>5.902777777777779E-2</v>
      </c>
      <c r="O711" s="19"/>
    </row>
    <row r="712" spans="1:15" ht="15.75" customHeight="1">
      <c r="A712" s="19">
        <v>271</v>
      </c>
      <c r="B712" s="34"/>
      <c r="C712" s="24" t="e">
        <f>VLOOKUP($E712,'[1]DS HSSV 2013-14'!$B$2:$I$5181,2,0)</f>
        <v>#N/A</v>
      </c>
      <c r="D712" s="23" t="e">
        <f>VLOOKUP($E712,'[1]DS HSSV 2013-14'!$B$2:$I$5181,3,0)</f>
        <v>#N/A</v>
      </c>
      <c r="E712" s="33" t="s">
        <v>460</v>
      </c>
      <c r="F712" s="28" t="e">
        <f>VLOOKUP($E712,'[1]DS HSSV 2013-14'!$B$2:$I$5181,5,0)</f>
        <v>#N/A</v>
      </c>
      <c r="G712" s="51">
        <v>17</v>
      </c>
      <c r="H712" s="19">
        <v>21</v>
      </c>
      <c r="I712" s="19">
        <v>1</v>
      </c>
      <c r="J712" s="19">
        <v>2015</v>
      </c>
      <c r="K712" s="27">
        <f t="shared" si="25"/>
        <v>42025</v>
      </c>
      <c r="L712" s="29">
        <v>0.46527777777777773</v>
      </c>
      <c r="M712" s="29">
        <v>0.49305555555555558</v>
      </c>
      <c r="N712" s="26">
        <f t="shared" si="24"/>
        <v>2.7777777777777846E-2</v>
      </c>
      <c r="O712" s="19"/>
    </row>
    <row r="713" spans="1:15" ht="18.75" customHeight="1">
      <c r="A713" s="19">
        <v>272</v>
      </c>
      <c r="B713" s="34"/>
      <c r="C713" s="24" t="str">
        <f>VLOOKUP($E713,'[1]DS HSSV 2013-14'!$B$2:$I$5181,2,0)</f>
        <v>Lê Văn</v>
      </c>
      <c r="D713" s="23" t="str">
        <f>VLOOKUP($E713,'[1]DS HSSV 2013-14'!$B$2:$I$5181,3,0)</f>
        <v>Phước</v>
      </c>
      <c r="E713" s="31" t="s">
        <v>341</v>
      </c>
      <c r="F713" s="28" t="str">
        <f>VLOOKUP($E713,'[1]DS HSSV 2013-14'!$B$2:$I$5181,5,0)</f>
        <v>12CĐ-ĐT2</v>
      </c>
      <c r="G713" s="51">
        <v>18</v>
      </c>
      <c r="H713" s="19">
        <v>21</v>
      </c>
      <c r="I713" s="19">
        <v>1</v>
      </c>
      <c r="J713" s="19">
        <v>2015</v>
      </c>
      <c r="K713" s="27">
        <f t="shared" si="25"/>
        <v>42025</v>
      </c>
      <c r="L713" s="29">
        <v>0.46875</v>
      </c>
      <c r="M713" s="29">
        <v>0.52083333333333337</v>
      </c>
      <c r="N713" s="26">
        <f t="shared" si="24"/>
        <v>5.208333333333337E-2</v>
      </c>
      <c r="O713" s="19"/>
    </row>
    <row r="714" spans="1:15" ht="15.75" customHeight="1">
      <c r="A714" s="19">
        <v>273</v>
      </c>
      <c r="B714" s="34"/>
      <c r="C714" s="24" t="str">
        <f>VLOOKUP($E714,'[1]DS HSSV 2013-14'!$B$2:$I$5181,2,0)</f>
        <v xml:space="preserve">Bùi Tuấn  </v>
      </c>
      <c r="D714" s="23" t="str">
        <f>VLOOKUP($E714,'[1]DS HSSV 2013-14'!$B$2:$I$5181,3,0)</f>
        <v>Anh</v>
      </c>
      <c r="E714" s="33" t="s">
        <v>625</v>
      </c>
      <c r="F714" s="28" t="str">
        <f>VLOOKUP($E714,'[1]DS HSSV 2013-14'!$B$2:$I$5181,5,0)</f>
        <v>14CĐ-Ô1</v>
      </c>
      <c r="G714" s="51">
        <v>12</v>
      </c>
      <c r="H714" s="19">
        <v>21</v>
      </c>
      <c r="I714" s="19">
        <v>1</v>
      </c>
      <c r="J714" s="19">
        <v>2015</v>
      </c>
      <c r="K714" s="27">
        <f t="shared" si="25"/>
        <v>42025</v>
      </c>
      <c r="L714" s="29">
        <v>0.46875</v>
      </c>
      <c r="M714" s="29">
        <v>0.5</v>
      </c>
      <c r="N714" s="26">
        <f t="shared" si="24"/>
        <v>3.125E-2</v>
      </c>
      <c r="O714" s="19"/>
    </row>
    <row r="715" spans="1:15" ht="15.75" customHeight="1">
      <c r="A715" s="19">
        <v>274</v>
      </c>
      <c r="B715" s="34"/>
      <c r="C715" s="24" t="e">
        <f>VLOOKUP($E715,'[1]DS HSSV 2013-14'!$B$2:$I$5181,2,0)</f>
        <v>#N/A</v>
      </c>
      <c r="D715" s="23" t="e">
        <f>VLOOKUP($E715,'[1]DS HSSV 2013-14'!$B$2:$I$5181,3,0)</f>
        <v>#N/A</v>
      </c>
      <c r="E715" s="33" t="s">
        <v>450</v>
      </c>
      <c r="F715" s="28" t="e">
        <f>VLOOKUP($E715,'[1]DS HSSV 2013-14'!$B$2:$I$5181,5,0)</f>
        <v>#N/A</v>
      </c>
      <c r="G715" s="51">
        <v>16</v>
      </c>
      <c r="H715" s="19">
        <v>21</v>
      </c>
      <c r="I715" s="19">
        <v>1</v>
      </c>
      <c r="J715" s="19">
        <v>2015</v>
      </c>
      <c r="K715" s="27">
        <f t="shared" si="25"/>
        <v>42025</v>
      </c>
      <c r="L715" s="29">
        <v>0.46875</v>
      </c>
      <c r="M715" s="29">
        <v>0.52083333333333337</v>
      </c>
      <c r="N715" s="26">
        <f t="shared" ref="N715:N778" si="26">M715-L715</f>
        <v>5.208333333333337E-2</v>
      </c>
      <c r="O715" s="19"/>
    </row>
    <row r="716" spans="1:15" ht="31.5" customHeight="1">
      <c r="A716" s="19">
        <v>275</v>
      </c>
      <c r="B716" s="34"/>
      <c r="C716" s="24" t="s">
        <v>33</v>
      </c>
      <c r="D716" s="23" t="s">
        <v>32</v>
      </c>
      <c r="E716" s="19"/>
      <c r="F716" s="28" t="s">
        <v>31</v>
      </c>
      <c r="G716" s="51">
        <v>12</v>
      </c>
      <c r="H716" s="19">
        <v>21</v>
      </c>
      <c r="I716" s="19">
        <v>1</v>
      </c>
      <c r="J716" s="19">
        <v>2015</v>
      </c>
      <c r="K716" s="27">
        <f t="shared" si="25"/>
        <v>42025</v>
      </c>
      <c r="L716" s="29">
        <v>0.50347222222222221</v>
      </c>
      <c r="M716" s="29">
        <v>0.52083333333333337</v>
      </c>
      <c r="N716" s="26">
        <f t="shared" si="26"/>
        <v>1.736111111111116E-2</v>
      </c>
      <c r="O716" s="19"/>
    </row>
    <row r="717" spans="1:15" ht="15.75" customHeight="1">
      <c r="A717" s="19">
        <v>276</v>
      </c>
      <c r="B717" s="34"/>
      <c r="C717" s="24" t="s">
        <v>33</v>
      </c>
      <c r="D717" s="23" t="s">
        <v>32</v>
      </c>
      <c r="E717" s="19"/>
      <c r="F717" s="28" t="s">
        <v>31</v>
      </c>
      <c r="G717" s="51">
        <v>13</v>
      </c>
      <c r="H717" s="19">
        <v>21</v>
      </c>
      <c r="I717" s="19">
        <v>1</v>
      </c>
      <c r="J717" s="19">
        <v>2015</v>
      </c>
      <c r="K717" s="27">
        <f t="shared" si="25"/>
        <v>42025</v>
      </c>
      <c r="L717" s="29">
        <v>0.58680555555555558</v>
      </c>
      <c r="M717" s="29">
        <v>0.60069444444444442</v>
      </c>
      <c r="N717" s="26">
        <f t="shared" si="26"/>
        <v>1.388888888888884E-2</v>
      </c>
      <c r="O717" s="19"/>
    </row>
    <row r="718" spans="1:15" ht="18.75" customHeight="1">
      <c r="A718" s="19">
        <v>277</v>
      </c>
      <c r="B718" s="34"/>
      <c r="C718" s="24" t="s">
        <v>293</v>
      </c>
      <c r="D718" s="23" t="s">
        <v>624</v>
      </c>
      <c r="E718" s="19"/>
      <c r="F718" s="28" t="s">
        <v>302</v>
      </c>
      <c r="G718" s="51">
        <v>13</v>
      </c>
      <c r="H718" s="19">
        <v>21</v>
      </c>
      <c r="I718" s="19">
        <v>1</v>
      </c>
      <c r="J718" s="19">
        <v>2015</v>
      </c>
      <c r="K718" s="27">
        <f t="shared" si="25"/>
        <v>42025</v>
      </c>
      <c r="L718" s="29">
        <v>0.60069444444444442</v>
      </c>
      <c r="M718" s="29">
        <v>0.625</v>
      </c>
      <c r="N718" s="26">
        <f t="shared" si="26"/>
        <v>2.430555555555558E-2</v>
      </c>
      <c r="O718" s="19"/>
    </row>
    <row r="719" spans="1:15" ht="15.75" customHeight="1">
      <c r="A719" s="19">
        <v>278</v>
      </c>
      <c r="B719" s="34"/>
      <c r="C719" s="24" t="s">
        <v>502</v>
      </c>
      <c r="D719" s="23" t="s">
        <v>172</v>
      </c>
      <c r="E719" s="19"/>
      <c r="F719" s="28" t="s">
        <v>623</v>
      </c>
      <c r="G719" s="51">
        <v>14</v>
      </c>
      <c r="H719" s="19">
        <v>21</v>
      </c>
      <c r="I719" s="19">
        <v>1</v>
      </c>
      <c r="J719" s="19">
        <v>2015</v>
      </c>
      <c r="K719" s="27">
        <f t="shared" si="25"/>
        <v>42025</v>
      </c>
      <c r="L719" s="29">
        <v>0.60069444444444442</v>
      </c>
      <c r="M719" s="29">
        <v>0.625</v>
      </c>
      <c r="N719" s="26">
        <f t="shared" si="26"/>
        <v>2.430555555555558E-2</v>
      </c>
      <c r="O719" s="19"/>
    </row>
    <row r="720" spans="1:15" ht="18.75" customHeight="1">
      <c r="A720" s="19">
        <v>279</v>
      </c>
      <c r="B720" s="34"/>
      <c r="C720" s="24" t="str">
        <f>VLOOKUP($E720,'[1]DS HSSV 2013-14'!$B$2:$I$5181,2,0)</f>
        <v>Nguyễn Thường</v>
      </c>
      <c r="D720" s="23" t="str">
        <f>VLOOKUP($E720,'[1]DS HSSV 2013-14'!$B$2:$I$5181,3,0)</f>
        <v>Tín</v>
      </c>
      <c r="E720" s="33" t="s">
        <v>451</v>
      </c>
      <c r="F720" s="28" t="str">
        <f>VLOOKUP($E720,'[1]DS HSSV 2013-14'!$B$2:$I$5181,5,0)</f>
        <v>14CĐ-TM1</v>
      </c>
      <c r="G720" s="51">
        <v>14</v>
      </c>
      <c r="H720" s="19">
        <v>21</v>
      </c>
      <c r="I720" s="19">
        <v>1</v>
      </c>
      <c r="J720" s="19">
        <v>2015</v>
      </c>
      <c r="K720" s="27">
        <f t="shared" si="25"/>
        <v>42025</v>
      </c>
      <c r="L720" s="29">
        <v>0.62847222222222221</v>
      </c>
      <c r="M720" s="29">
        <v>0.70138888888888884</v>
      </c>
      <c r="N720" s="26">
        <f t="shared" si="26"/>
        <v>7.291666666666663E-2</v>
      </c>
      <c r="O720" s="19"/>
    </row>
    <row r="721" spans="1:15" ht="15.75" customHeight="1">
      <c r="A721" s="19">
        <v>280</v>
      </c>
      <c r="B721" s="34"/>
      <c r="C721" s="24" t="s">
        <v>33</v>
      </c>
      <c r="D721" s="23" t="s">
        <v>32</v>
      </c>
      <c r="E721" s="19"/>
      <c r="F721" s="28" t="s">
        <v>31</v>
      </c>
      <c r="G721" s="51">
        <v>13</v>
      </c>
      <c r="H721" s="19">
        <v>21</v>
      </c>
      <c r="I721" s="19">
        <v>1</v>
      </c>
      <c r="J721" s="19">
        <v>2015</v>
      </c>
      <c r="K721" s="27">
        <f t="shared" si="25"/>
        <v>42025</v>
      </c>
      <c r="L721" s="29">
        <v>0.65625</v>
      </c>
      <c r="M721" s="29">
        <v>0.66666666666666663</v>
      </c>
      <c r="N721" s="26">
        <f t="shared" si="26"/>
        <v>1.041666666666663E-2</v>
      </c>
      <c r="O721" s="19"/>
    </row>
    <row r="722" spans="1:15" ht="15.75" customHeight="1">
      <c r="A722" s="19">
        <v>281</v>
      </c>
      <c r="B722" s="34"/>
      <c r="C722" s="24" t="str">
        <f>VLOOKUP($E722,'[1]DS HSSV 2013-14'!$B$2:$I$5181,2,0)</f>
        <v>Huỳnh</v>
      </c>
      <c r="D722" s="23" t="str">
        <f>VLOOKUP($E722,'[1]DS HSSV 2013-14'!$B$2:$I$5181,3,0)</f>
        <v>Đạt</v>
      </c>
      <c r="E722" s="32" t="s">
        <v>35</v>
      </c>
      <c r="F722" s="28" t="str">
        <f>VLOOKUP($E722,'[1]DS HSSV 2013-14'!$B$2:$I$5181,5,0)</f>
        <v>13TC-QTM</v>
      </c>
      <c r="G722" s="51">
        <v>18</v>
      </c>
      <c r="H722" s="19">
        <v>22</v>
      </c>
      <c r="I722" s="19">
        <v>1</v>
      </c>
      <c r="J722" s="19">
        <v>2015</v>
      </c>
      <c r="K722" s="27">
        <f t="shared" si="25"/>
        <v>42026</v>
      </c>
      <c r="L722" s="29">
        <v>0.3611111111111111</v>
      </c>
      <c r="M722" s="29">
        <v>0.49652777777777773</v>
      </c>
      <c r="N722" s="26">
        <f t="shared" si="26"/>
        <v>0.13541666666666663</v>
      </c>
      <c r="O722" s="19"/>
    </row>
    <row r="723" spans="1:15" ht="18.75" customHeight="1">
      <c r="A723" s="19">
        <v>282</v>
      </c>
      <c r="B723" s="34"/>
      <c r="C723" s="24" t="str">
        <f>VLOOKUP($E723,'[1]DS HSSV 2013-14'!$B$2:$I$5181,2,0)</f>
        <v>Trương Tấn</v>
      </c>
      <c r="D723" s="23" t="str">
        <f>VLOOKUP($E723,'[1]DS HSSV 2013-14'!$B$2:$I$5181,3,0)</f>
        <v>Tài</v>
      </c>
      <c r="E723" s="32" t="s">
        <v>622</v>
      </c>
      <c r="F723" s="28" t="str">
        <f>VLOOKUP($E723,'[1]DS HSSV 2013-14'!$B$2:$I$5181,5,0)</f>
        <v>13TC-Ô2</v>
      </c>
      <c r="G723" s="51">
        <v>14</v>
      </c>
      <c r="H723" s="19">
        <v>22</v>
      </c>
      <c r="I723" s="19">
        <v>1</v>
      </c>
      <c r="J723" s="19">
        <v>2015</v>
      </c>
      <c r="K723" s="27">
        <f t="shared" si="25"/>
        <v>42026</v>
      </c>
      <c r="L723" s="29">
        <v>0.36805555555555558</v>
      </c>
      <c r="M723" s="29">
        <v>0.3840277777777778</v>
      </c>
      <c r="N723" s="26">
        <f t="shared" si="26"/>
        <v>1.5972222222222221E-2</v>
      </c>
      <c r="O723" s="19"/>
    </row>
    <row r="724" spans="1:15" ht="18.75" customHeight="1">
      <c r="A724" s="19">
        <v>283</v>
      </c>
      <c r="B724" s="34"/>
      <c r="C724" s="24" t="str">
        <f>VLOOKUP($E724,'[1]DS HSSV 2013-14'!$B$2:$I$5181,2,0)</f>
        <v xml:space="preserve">Đặng Thế  </v>
      </c>
      <c r="D724" s="23" t="str">
        <f>VLOOKUP($E724,'[1]DS HSSV 2013-14'!$B$2:$I$5181,3,0)</f>
        <v>Công</v>
      </c>
      <c r="E724" s="31" t="s">
        <v>498</v>
      </c>
      <c r="F724" s="28" t="str">
        <f>VLOOKUP($E724,'[1]DS HSSV 2013-14'!$B$2:$I$5181,5,0)</f>
        <v>12CĐ-NL2</v>
      </c>
      <c r="G724" s="51">
        <v>16</v>
      </c>
      <c r="H724" s="19">
        <v>22</v>
      </c>
      <c r="I724" s="19">
        <v>1</v>
      </c>
      <c r="J724" s="19">
        <v>2015</v>
      </c>
      <c r="K724" s="27">
        <f t="shared" si="25"/>
        <v>42026</v>
      </c>
      <c r="L724" s="29">
        <v>0.38541666666666669</v>
      </c>
      <c r="M724" s="29">
        <v>0.46527777777777773</v>
      </c>
      <c r="N724" s="26">
        <f t="shared" si="26"/>
        <v>7.9861111111111049E-2</v>
      </c>
      <c r="O724" s="19"/>
    </row>
    <row r="725" spans="1:15" ht="15.75" customHeight="1">
      <c r="A725" s="19">
        <v>284</v>
      </c>
      <c r="B725" s="34"/>
      <c r="C725" s="24" t="str">
        <f>VLOOKUP($E725,'[1]DS HSSV 2013-14'!$B$2:$I$5181,2,0)</f>
        <v xml:space="preserve">Nguyễn Từ  </v>
      </c>
      <c r="D725" s="23" t="str">
        <f>VLOOKUP($E725,'[1]DS HSSV 2013-14'!$B$2:$I$5181,3,0)</f>
        <v>Huy</v>
      </c>
      <c r="E725" s="31" t="s">
        <v>569</v>
      </c>
      <c r="F725" s="28" t="str">
        <f>VLOOKUP($E725,'[1]DS HSSV 2013-14'!$B$2:$I$5181,5,0)</f>
        <v>12CĐ-NL2</v>
      </c>
      <c r="G725" s="51">
        <v>12</v>
      </c>
      <c r="H725" s="19">
        <v>22</v>
      </c>
      <c r="I725" s="19">
        <v>1</v>
      </c>
      <c r="J725" s="19">
        <v>2015</v>
      </c>
      <c r="K725" s="27">
        <f t="shared" si="25"/>
        <v>42026</v>
      </c>
      <c r="L725" s="29">
        <v>0.42708333333333331</v>
      </c>
      <c r="M725" s="29">
        <v>0.43402777777777773</v>
      </c>
      <c r="N725" s="26">
        <f t="shared" si="26"/>
        <v>6.9444444444444198E-3</v>
      </c>
      <c r="O725" s="19"/>
    </row>
    <row r="726" spans="1:15" ht="31.5" customHeight="1">
      <c r="A726" s="19">
        <v>285</v>
      </c>
      <c r="B726" s="34"/>
      <c r="C726" s="24" t="str">
        <f>VLOOKUP($E726,'[1]DS HSSV 2013-14'!$B$2:$I$5181,2,0)</f>
        <v>Phan Thị</v>
      </c>
      <c r="D726" s="23" t="str">
        <f>VLOOKUP($E726,'[1]DS HSSV 2013-14'!$B$2:$I$5181,3,0)</f>
        <v>Hết</v>
      </c>
      <c r="E726" s="31" t="s">
        <v>104</v>
      </c>
      <c r="F726" s="28" t="str">
        <f>VLOOKUP($E726,'[1]DS HSSV 2013-14'!$B$2:$I$5181,5,0)</f>
        <v>13CĐ-NL1</v>
      </c>
      <c r="G726" s="51">
        <v>11</v>
      </c>
      <c r="H726" s="19">
        <v>22</v>
      </c>
      <c r="I726" s="19">
        <v>1</v>
      </c>
      <c r="J726" s="19">
        <v>2015</v>
      </c>
      <c r="K726" s="27">
        <f t="shared" si="25"/>
        <v>42026</v>
      </c>
      <c r="L726" s="29">
        <v>0.43055555555555558</v>
      </c>
      <c r="M726" s="29">
        <v>0.5083333333333333</v>
      </c>
      <c r="N726" s="26">
        <f t="shared" si="26"/>
        <v>7.7777777777777724E-2</v>
      </c>
      <c r="O726" s="19"/>
    </row>
    <row r="727" spans="1:15" ht="18.75" customHeight="1">
      <c r="A727" s="19">
        <v>286</v>
      </c>
      <c r="B727" s="34"/>
      <c r="C727" s="24" t="e">
        <f>VLOOKUP($E727,'[1]DS HSSV 2013-14'!$B$2:$I$5181,2,0)</f>
        <v>#N/A</v>
      </c>
      <c r="D727" s="23" t="e">
        <f>VLOOKUP($E727,'[1]DS HSSV 2013-14'!$B$2:$I$5181,3,0)</f>
        <v>#N/A</v>
      </c>
      <c r="E727" s="33" t="s">
        <v>460</v>
      </c>
      <c r="F727" s="28" t="e">
        <f>VLOOKUP($E727,'[1]DS HSSV 2013-14'!$B$2:$I$5181,5,0)</f>
        <v>#N/A</v>
      </c>
      <c r="G727" s="51">
        <v>1</v>
      </c>
      <c r="H727" s="19">
        <v>22</v>
      </c>
      <c r="I727" s="19">
        <v>1</v>
      </c>
      <c r="J727" s="19">
        <v>2015</v>
      </c>
      <c r="K727" s="27">
        <f t="shared" si="25"/>
        <v>42026</v>
      </c>
      <c r="L727" s="29">
        <v>0.4375</v>
      </c>
      <c r="M727" s="29">
        <v>0.4861111111111111</v>
      </c>
      <c r="N727" s="26">
        <f t="shared" si="26"/>
        <v>4.8611111111111105E-2</v>
      </c>
      <c r="O727" s="19"/>
    </row>
    <row r="728" spans="1:15" ht="15.75" customHeight="1">
      <c r="A728" s="19">
        <v>287</v>
      </c>
      <c r="B728" s="34"/>
      <c r="C728" s="24" t="str">
        <f>VLOOKUP($E728,'[1]DS HSSV 2013-14'!$B$2:$I$5181,2,0)</f>
        <v xml:space="preserve">Phạm Văn  </v>
      </c>
      <c r="D728" s="23" t="str">
        <f>VLOOKUP($E728,'[1]DS HSSV 2013-14'!$B$2:$I$5181,3,0)</f>
        <v>Đức</v>
      </c>
      <c r="E728" s="33" t="s">
        <v>621</v>
      </c>
      <c r="F728" s="28" t="str">
        <f>VLOOKUP($E728,'[1]DS HSSV 2013-14'!$B$2:$I$5181,5,0)</f>
        <v>14CĐ-CK1</v>
      </c>
      <c r="G728" s="51">
        <v>15</v>
      </c>
      <c r="H728" s="19">
        <v>22</v>
      </c>
      <c r="I728" s="19">
        <v>1</v>
      </c>
      <c r="J728" s="19">
        <v>2015</v>
      </c>
      <c r="K728" s="27">
        <f t="shared" si="25"/>
        <v>42026</v>
      </c>
      <c r="L728" s="29">
        <v>0.4513888888888889</v>
      </c>
      <c r="M728" s="29">
        <v>0.49652777777777773</v>
      </c>
      <c r="N728" s="26">
        <f t="shared" si="26"/>
        <v>4.513888888888884E-2</v>
      </c>
      <c r="O728" s="19"/>
    </row>
    <row r="729" spans="1:15" ht="15.75" customHeight="1">
      <c r="A729" s="19">
        <v>288</v>
      </c>
      <c r="B729" s="34"/>
      <c r="C729" s="24" t="e">
        <f>VLOOKUP($E729,'[1]DS HSSV 2013-14'!$B$2:$I$5181,2,0)</f>
        <v>#N/A</v>
      </c>
      <c r="D729" s="23" t="e">
        <f>VLOOKUP($E729,'[1]DS HSSV 2013-14'!$B$2:$I$5181,3,0)</f>
        <v>#N/A</v>
      </c>
      <c r="E729" s="33" t="s">
        <v>441</v>
      </c>
      <c r="F729" s="28" t="e">
        <f>VLOOKUP($E729,'[1]DS HSSV 2013-14'!$B$2:$I$5181,5,0)</f>
        <v>#N/A</v>
      </c>
      <c r="G729" s="51">
        <v>17</v>
      </c>
      <c r="H729" s="19">
        <v>22</v>
      </c>
      <c r="I729" s="19">
        <v>1</v>
      </c>
      <c r="J729" s="19">
        <v>2015</v>
      </c>
      <c r="K729" s="27">
        <f t="shared" si="25"/>
        <v>42026</v>
      </c>
      <c r="L729" s="29">
        <v>0.4548611111111111</v>
      </c>
      <c r="M729" s="29">
        <v>0.45833333333333331</v>
      </c>
      <c r="N729" s="26">
        <f t="shared" si="26"/>
        <v>3.4722222222222099E-3</v>
      </c>
      <c r="O729" s="19"/>
    </row>
    <row r="730" spans="1:15" ht="15.75" customHeight="1">
      <c r="A730" s="19">
        <v>289</v>
      </c>
      <c r="B730" s="34"/>
      <c r="C730" s="24" t="e">
        <f>VLOOKUP($E730,'[1]DS HSSV 2013-14'!$B$2:$I$5181,2,0)</f>
        <v>#N/A</v>
      </c>
      <c r="D730" s="23" t="e">
        <f>VLOOKUP($E730,'[1]DS HSSV 2013-14'!$B$2:$I$5181,3,0)</f>
        <v>#N/A</v>
      </c>
      <c r="E730" s="33" t="s">
        <v>551</v>
      </c>
      <c r="F730" s="28" t="e">
        <f>VLOOKUP($E730,'[1]DS HSSV 2013-14'!$B$2:$I$5181,5,0)</f>
        <v>#N/A</v>
      </c>
      <c r="G730" s="51">
        <v>14</v>
      </c>
      <c r="H730" s="19">
        <v>22</v>
      </c>
      <c r="I730" s="19">
        <v>1</v>
      </c>
      <c r="J730" s="19">
        <v>2015</v>
      </c>
      <c r="K730" s="27">
        <f t="shared" si="25"/>
        <v>42026</v>
      </c>
      <c r="L730" s="29">
        <v>0.47222222222222227</v>
      </c>
      <c r="M730" s="29">
        <v>0.52083333333333337</v>
      </c>
      <c r="N730" s="26">
        <f t="shared" si="26"/>
        <v>4.8611111111111105E-2</v>
      </c>
      <c r="O730" s="19"/>
    </row>
    <row r="731" spans="1:15" ht="15.75" customHeight="1">
      <c r="A731" s="19">
        <v>290</v>
      </c>
      <c r="B731" s="34"/>
      <c r="C731" s="24" t="str">
        <f>VLOOKUP($E731,'[1]DS HSSV 2013-14'!$B$2:$I$5181,2,0)</f>
        <v xml:space="preserve">Mohamed   </v>
      </c>
      <c r="D731" s="23" t="str">
        <f>VLOOKUP($E731,'[1]DS HSSV 2013-14'!$B$2:$I$5181,3,0)</f>
        <v>Alsari</v>
      </c>
      <c r="E731" s="33" t="s">
        <v>210</v>
      </c>
      <c r="F731" s="28" t="str">
        <f>VLOOKUP($E731,'[1]DS HSSV 2013-14'!$B$2:$I$5181,5,0)</f>
        <v>14CĐ-ĐT1</v>
      </c>
      <c r="G731" s="51">
        <v>16</v>
      </c>
      <c r="H731" s="19">
        <v>22</v>
      </c>
      <c r="I731" s="19">
        <v>1</v>
      </c>
      <c r="J731" s="19">
        <v>2015</v>
      </c>
      <c r="K731" s="27">
        <f t="shared" si="25"/>
        <v>42026</v>
      </c>
      <c r="L731" s="29">
        <v>0.49652777777777773</v>
      </c>
      <c r="M731" s="29">
        <v>0.52777777777777779</v>
      </c>
      <c r="N731" s="26">
        <f t="shared" si="26"/>
        <v>3.1250000000000056E-2</v>
      </c>
      <c r="O731" s="19"/>
    </row>
    <row r="732" spans="1:15" ht="15.75" customHeight="1">
      <c r="A732" s="19">
        <v>291</v>
      </c>
      <c r="B732" s="34"/>
      <c r="C732" s="24" t="str">
        <f>VLOOKUP($E732,'[1]DS HSSV 2013-14'!$B$2:$I$5181,2,0)</f>
        <v>Huỳnh Cẩm</v>
      </c>
      <c r="D732" s="23" t="str">
        <f>VLOOKUP($E732,'[1]DS HSSV 2013-14'!$B$2:$I$5181,3,0)</f>
        <v>Kiệt</v>
      </c>
      <c r="E732" s="33" t="s">
        <v>620</v>
      </c>
      <c r="F732" s="28" t="str">
        <f>VLOOKUP($E732,'[1]DS HSSV 2013-14'!$B$2:$I$5181,5,0)</f>
        <v>14CĐ-ĐT1</v>
      </c>
      <c r="G732" s="51">
        <v>17</v>
      </c>
      <c r="H732" s="19">
        <v>22</v>
      </c>
      <c r="I732" s="19">
        <v>1</v>
      </c>
      <c r="J732" s="19">
        <v>2015</v>
      </c>
      <c r="K732" s="27">
        <f t="shared" si="25"/>
        <v>42026</v>
      </c>
      <c r="L732" s="29">
        <v>0.49652777777777773</v>
      </c>
      <c r="M732" s="29">
        <v>0.52777777777777779</v>
      </c>
      <c r="N732" s="26">
        <f t="shared" si="26"/>
        <v>3.1250000000000056E-2</v>
      </c>
      <c r="O732" s="19"/>
    </row>
    <row r="733" spans="1:15" ht="31.5" customHeight="1">
      <c r="A733" s="19">
        <v>292</v>
      </c>
      <c r="B733" s="34"/>
      <c r="C733" s="24" t="str">
        <f>VLOOKUP($E733,'[1]DS HSSV 2013-14'!$B$2:$I$5181,2,0)</f>
        <v xml:space="preserve">Nguyễn Minh </v>
      </c>
      <c r="D733" s="23" t="str">
        <f>VLOOKUP($E733,'[1]DS HSSV 2013-14'!$B$2:$I$5181,3,0)</f>
        <v>Luân</v>
      </c>
      <c r="E733" s="33" t="s">
        <v>461</v>
      </c>
      <c r="F733" s="28" t="str">
        <f>VLOOKUP($E733,'[1]DS HSSV 2013-14'!$B$2:$I$5181,5,0)</f>
        <v>14TC-QTM</v>
      </c>
      <c r="G733" s="51">
        <v>3</v>
      </c>
      <c r="H733" s="19">
        <v>22</v>
      </c>
      <c r="I733" s="19">
        <v>1</v>
      </c>
      <c r="J733" s="19">
        <v>2015</v>
      </c>
      <c r="K733" s="27">
        <f t="shared" si="25"/>
        <v>42026</v>
      </c>
      <c r="L733" s="29">
        <v>0.50347222222222221</v>
      </c>
      <c r="M733" s="29">
        <v>0.51736111111111105</v>
      </c>
      <c r="N733" s="26">
        <f t="shared" si="26"/>
        <v>1.388888888888884E-2</v>
      </c>
      <c r="O733" s="19"/>
    </row>
    <row r="734" spans="1:15" ht="15.75" customHeight="1">
      <c r="A734" s="19">
        <v>293</v>
      </c>
      <c r="B734" s="34"/>
      <c r="C734" s="24" t="str">
        <f>VLOOKUP($E734,'[1]DS HSSV 2013-14'!$B$2:$I$5181,2,0)</f>
        <v>Lưu Quốc</v>
      </c>
      <c r="D734" s="23" t="str">
        <f>VLOOKUP($E734,'[1]DS HSSV 2013-14'!$B$2:$I$5181,3,0)</f>
        <v>Phong</v>
      </c>
      <c r="E734" s="31" t="s">
        <v>619</v>
      </c>
      <c r="F734" s="28" t="str">
        <f>VLOOKUP($E734,'[1]DS HSSV 2013-14'!$B$2:$I$5181,5,0)</f>
        <v>14TC-QTM</v>
      </c>
      <c r="G734" s="51">
        <v>4</v>
      </c>
      <c r="H734" s="19">
        <v>22</v>
      </c>
      <c r="I734" s="19">
        <v>1</v>
      </c>
      <c r="J734" s="19">
        <v>2015</v>
      </c>
      <c r="K734" s="27">
        <f t="shared" si="25"/>
        <v>42026</v>
      </c>
      <c r="L734" s="29">
        <v>0.50347222222222221</v>
      </c>
      <c r="M734" s="29">
        <v>0.51736111111111105</v>
      </c>
      <c r="N734" s="26">
        <f t="shared" si="26"/>
        <v>1.388888888888884E-2</v>
      </c>
      <c r="O734" s="19"/>
    </row>
    <row r="735" spans="1:15" ht="15.75" customHeight="1">
      <c r="A735" s="19">
        <v>294</v>
      </c>
      <c r="B735" s="34"/>
      <c r="C735" s="24" t="e">
        <f>VLOOKUP($E735,'[1]DS HSSV 2013-14'!$B$2:$I$5181,2,0)</f>
        <v>#N/A</v>
      </c>
      <c r="D735" s="23" t="e">
        <f>VLOOKUP($E735,'[1]DS HSSV 2013-14'!$B$2:$I$5181,3,0)</f>
        <v>#N/A</v>
      </c>
      <c r="E735" s="33" t="s">
        <v>491</v>
      </c>
      <c r="F735" s="28" t="e">
        <f>VLOOKUP($E735,'[1]DS HSSV 2013-14'!$B$2:$I$5181,5,0)</f>
        <v>#N/A</v>
      </c>
      <c r="G735" s="51">
        <v>1</v>
      </c>
      <c r="H735" s="19">
        <v>22</v>
      </c>
      <c r="I735" s="19">
        <v>1</v>
      </c>
      <c r="J735" s="19">
        <v>2015</v>
      </c>
      <c r="K735" s="27">
        <f t="shared" si="25"/>
        <v>42026</v>
      </c>
      <c r="L735" s="29">
        <v>0.50347222222222221</v>
      </c>
      <c r="M735" s="29">
        <v>0.51736111111111105</v>
      </c>
      <c r="N735" s="26">
        <f t="shared" si="26"/>
        <v>1.388888888888884E-2</v>
      </c>
      <c r="O735" s="19"/>
    </row>
    <row r="736" spans="1:15" ht="15.75" customHeight="1">
      <c r="A736" s="19">
        <v>295</v>
      </c>
      <c r="B736" s="34"/>
      <c r="C736" s="24" t="s">
        <v>33</v>
      </c>
      <c r="D736" s="23" t="s">
        <v>32</v>
      </c>
      <c r="E736" s="19"/>
      <c r="F736" s="28" t="s">
        <v>31</v>
      </c>
      <c r="G736" s="51">
        <v>7</v>
      </c>
      <c r="H736" s="19">
        <v>22</v>
      </c>
      <c r="I736" s="19">
        <v>1</v>
      </c>
      <c r="J736" s="19">
        <v>2015</v>
      </c>
      <c r="K736" s="27">
        <f t="shared" si="25"/>
        <v>42026</v>
      </c>
      <c r="L736" s="29">
        <v>0.50347222222222221</v>
      </c>
      <c r="M736" s="29">
        <v>0.51736111111111105</v>
      </c>
      <c r="N736" s="26">
        <f t="shared" si="26"/>
        <v>1.388888888888884E-2</v>
      </c>
      <c r="O736" s="19"/>
    </row>
    <row r="737" spans="1:15" ht="31.5" customHeight="1">
      <c r="A737" s="19">
        <v>296</v>
      </c>
      <c r="B737" s="34"/>
      <c r="C737" s="24" t="str">
        <f>VLOOKUP($E737,'[1]DS HSSV 2013-14'!$B$2:$I$5181,2,0)</f>
        <v>Nguyễn Phương</v>
      </c>
      <c r="D737" s="23" t="str">
        <f>VLOOKUP($E737,'[1]DS HSSV 2013-14'!$B$2:$I$5181,3,0)</f>
        <v>Thức</v>
      </c>
      <c r="E737" s="31" t="s">
        <v>618</v>
      </c>
      <c r="F737" s="28" t="str">
        <f>VLOOKUP($E737,'[1]DS HSSV 2013-14'!$B$2:$I$5181,5,0)</f>
        <v>13CĐ-M</v>
      </c>
      <c r="G737" s="51">
        <v>14</v>
      </c>
      <c r="H737" s="19">
        <v>22</v>
      </c>
      <c r="I737" s="19">
        <v>1</v>
      </c>
      <c r="J737" s="19">
        <v>2015</v>
      </c>
      <c r="K737" s="27">
        <f t="shared" si="25"/>
        <v>42026</v>
      </c>
      <c r="L737" s="29">
        <v>0.53125</v>
      </c>
      <c r="M737" s="29">
        <v>0.54513888888888895</v>
      </c>
      <c r="N737" s="26">
        <f t="shared" si="26"/>
        <v>1.3888888888888951E-2</v>
      </c>
      <c r="O737" s="19"/>
    </row>
    <row r="738" spans="1:15" ht="15.75" customHeight="1">
      <c r="A738" s="19">
        <v>297</v>
      </c>
      <c r="B738" s="34"/>
      <c r="C738" s="24" t="str">
        <f>VLOOKUP($E738,'[1]DS HSSV 2013-14'!$B$2:$I$5181,2,0)</f>
        <v>Hà Triệu</v>
      </c>
      <c r="D738" s="23" t="str">
        <f>VLOOKUP($E738,'[1]DS HSSV 2013-14'!$B$2:$I$5181,3,0)</f>
        <v>Khang</v>
      </c>
      <c r="E738" s="31" t="s">
        <v>199</v>
      </c>
      <c r="F738" s="28" t="str">
        <f>VLOOKUP($E738,'[1]DS HSSV 2013-14'!$B$2:$I$5181,5,0)</f>
        <v>14TC-CKT</v>
      </c>
      <c r="G738" s="51">
        <v>14</v>
      </c>
      <c r="H738" s="19">
        <v>22</v>
      </c>
      <c r="I738" s="19">
        <v>1</v>
      </c>
      <c r="J738" s="19">
        <v>2015</v>
      </c>
      <c r="K738" s="27">
        <f t="shared" si="25"/>
        <v>42026</v>
      </c>
      <c r="L738" s="29">
        <v>0.5625</v>
      </c>
      <c r="M738" s="29">
        <v>0.59027777777777779</v>
      </c>
      <c r="N738" s="26">
        <f t="shared" si="26"/>
        <v>2.777777777777779E-2</v>
      </c>
      <c r="O738" s="19"/>
    </row>
    <row r="739" spans="1:15" ht="15.75" customHeight="1">
      <c r="A739" s="19">
        <v>298</v>
      </c>
      <c r="B739" s="34"/>
      <c r="C739" s="24" t="str">
        <f>VLOOKUP($E739,'[1]DS HSSV 2013-14'!$B$2:$I$5181,2,0)</f>
        <v>Huỳnh Văn</v>
      </c>
      <c r="D739" s="23" t="str">
        <f>VLOOKUP($E739,'[1]DS HSSV 2013-14'!$B$2:$I$5181,3,0)</f>
        <v>Sang</v>
      </c>
      <c r="E739" s="31" t="s">
        <v>617</v>
      </c>
      <c r="F739" s="28" t="str">
        <f>VLOOKUP($E739,'[1]DS HSSV 2013-14'!$B$2:$I$5181,5,0)</f>
        <v>12CĐ-CK2</v>
      </c>
      <c r="G739" s="51">
        <v>11</v>
      </c>
      <c r="H739" s="19">
        <v>22</v>
      </c>
      <c r="I739" s="19">
        <v>1</v>
      </c>
      <c r="J739" s="19">
        <v>2015</v>
      </c>
      <c r="K739" s="27">
        <f t="shared" si="25"/>
        <v>42026</v>
      </c>
      <c r="L739" s="29">
        <v>0.58333333333333337</v>
      </c>
      <c r="M739" s="29">
        <v>0.64930555555555558</v>
      </c>
      <c r="N739" s="26">
        <f t="shared" si="26"/>
        <v>6.597222222222221E-2</v>
      </c>
      <c r="O739" s="19"/>
    </row>
    <row r="740" spans="1:15" ht="15.75" customHeight="1">
      <c r="A740" s="19">
        <v>299</v>
      </c>
      <c r="B740" s="34"/>
      <c r="C740" s="24" t="s">
        <v>33</v>
      </c>
      <c r="D740" s="23" t="s">
        <v>32</v>
      </c>
      <c r="E740" s="19"/>
      <c r="F740" s="28" t="s">
        <v>31</v>
      </c>
      <c r="G740" s="51">
        <v>12</v>
      </c>
      <c r="H740" s="19">
        <v>22</v>
      </c>
      <c r="I740" s="19">
        <v>1</v>
      </c>
      <c r="J740" s="19">
        <v>2015</v>
      </c>
      <c r="K740" s="27">
        <f t="shared" si="25"/>
        <v>42026</v>
      </c>
      <c r="L740" s="29">
        <v>0.58333333333333337</v>
      </c>
      <c r="M740" s="29">
        <v>0.59375</v>
      </c>
      <c r="N740" s="26">
        <f t="shared" si="26"/>
        <v>1.041666666666663E-2</v>
      </c>
      <c r="O740" s="19"/>
    </row>
    <row r="741" spans="1:15" ht="15.75" customHeight="1">
      <c r="A741" s="19">
        <v>300</v>
      </c>
      <c r="B741" s="34"/>
      <c r="C741" s="24" t="str">
        <f>VLOOKUP($E741,'[1]DS HSSV 2013-14'!$B$2:$I$5181,2,0)</f>
        <v>Nguyễn Hoàng</v>
      </c>
      <c r="D741" s="23" t="str">
        <f>VLOOKUP($E741,'[1]DS HSSV 2013-14'!$B$2:$I$5181,3,0)</f>
        <v>Việt</v>
      </c>
      <c r="E741" s="33" t="s">
        <v>45</v>
      </c>
      <c r="F741" s="28" t="str">
        <f>VLOOKUP($E741,'[1]DS HSSV 2013-14'!$B$2:$I$5181,5,0)</f>
        <v>14CĐ-TM1</v>
      </c>
      <c r="G741" s="51">
        <v>3</v>
      </c>
      <c r="H741" s="19">
        <v>22</v>
      </c>
      <c r="I741" s="19">
        <v>1</v>
      </c>
      <c r="J741" s="19">
        <v>2015</v>
      </c>
      <c r="K741" s="27">
        <f t="shared" si="25"/>
        <v>42026</v>
      </c>
      <c r="L741" s="29">
        <v>0.58680555555555558</v>
      </c>
      <c r="M741" s="29">
        <v>0.59722222222222221</v>
      </c>
      <c r="N741" s="26">
        <f t="shared" si="26"/>
        <v>1.041666666666663E-2</v>
      </c>
      <c r="O741" s="19"/>
    </row>
    <row r="742" spans="1:15" ht="31.5" customHeight="1">
      <c r="A742" s="19">
        <v>301</v>
      </c>
      <c r="B742" s="34"/>
      <c r="C742" s="24" t="s">
        <v>479</v>
      </c>
      <c r="D742" s="23" t="s">
        <v>286</v>
      </c>
      <c r="E742" s="19"/>
      <c r="F742" s="28" t="s">
        <v>193</v>
      </c>
      <c r="G742" s="51">
        <v>17</v>
      </c>
      <c r="H742" s="19">
        <v>22</v>
      </c>
      <c r="I742" s="19">
        <v>1</v>
      </c>
      <c r="J742" s="19">
        <v>2015</v>
      </c>
      <c r="K742" s="27">
        <f t="shared" si="25"/>
        <v>42026</v>
      </c>
      <c r="L742" s="29">
        <v>0.58333333333333337</v>
      </c>
      <c r="M742" s="29">
        <v>0.59375</v>
      </c>
      <c r="N742" s="26">
        <f t="shared" si="26"/>
        <v>1.041666666666663E-2</v>
      </c>
      <c r="O742" s="19"/>
    </row>
    <row r="743" spans="1:15" ht="15.75" customHeight="1">
      <c r="A743" s="19">
        <v>302</v>
      </c>
      <c r="B743" s="34"/>
      <c r="C743" s="24" t="str">
        <f>VLOOKUP($E743,'[1]DS HSSV 2013-14'!$B$2:$I$5181,2,0)</f>
        <v>Trần Công</v>
      </c>
      <c r="D743" s="23" t="str">
        <f>VLOOKUP($E743,'[1]DS HSSV 2013-14'!$B$2:$I$5181,3,0)</f>
        <v>Trường</v>
      </c>
      <c r="E743" s="33" t="s">
        <v>296</v>
      </c>
      <c r="F743" s="28" t="str">
        <f>VLOOKUP($E743,'[1]DS HSSV 2013-14'!$B$2:$I$5181,5,0)</f>
        <v>14CĐ-ĐT1</v>
      </c>
      <c r="G743" s="51">
        <v>3</v>
      </c>
      <c r="H743" s="19">
        <v>22</v>
      </c>
      <c r="I743" s="19">
        <v>1</v>
      </c>
      <c r="J743" s="19">
        <v>2015</v>
      </c>
      <c r="K743" s="27">
        <f t="shared" si="25"/>
        <v>42026</v>
      </c>
      <c r="L743" s="29">
        <v>0.61805555555555558</v>
      </c>
      <c r="M743" s="29">
        <v>0.62847222222222221</v>
      </c>
      <c r="N743" s="26">
        <f t="shared" si="26"/>
        <v>1.041666666666663E-2</v>
      </c>
      <c r="O743" s="19"/>
    </row>
    <row r="744" spans="1:15" ht="15.75" customHeight="1">
      <c r="A744" s="19">
        <v>303</v>
      </c>
      <c r="B744" s="34"/>
      <c r="C744" s="24" t="s">
        <v>33</v>
      </c>
      <c r="D744" s="23" t="s">
        <v>32</v>
      </c>
      <c r="E744" s="19"/>
      <c r="F744" s="28" t="s">
        <v>31</v>
      </c>
      <c r="G744" s="51">
        <v>3</v>
      </c>
      <c r="H744" s="19">
        <v>22</v>
      </c>
      <c r="I744" s="19">
        <v>1</v>
      </c>
      <c r="J744" s="19">
        <v>2015</v>
      </c>
      <c r="K744" s="27">
        <f t="shared" si="25"/>
        <v>42026</v>
      </c>
      <c r="L744" s="29">
        <v>0.65972222222222221</v>
      </c>
      <c r="M744" s="29">
        <v>0.66666666666666663</v>
      </c>
      <c r="N744" s="26">
        <f t="shared" si="26"/>
        <v>6.9444444444444198E-3</v>
      </c>
      <c r="O744" s="19"/>
    </row>
    <row r="745" spans="1:15" ht="31.5" customHeight="1">
      <c r="A745" s="19">
        <v>304</v>
      </c>
      <c r="B745" s="34"/>
      <c r="C745" s="24" t="str">
        <f>VLOOKUP($E745,'[1]DS HSSV 2013-14'!$B$2:$I$5181,2,0)</f>
        <v>Cáp Minh</v>
      </c>
      <c r="D745" s="23" t="str">
        <f>VLOOKUP($E745,'[1]DS HSSV 2013-14'!$B$2:$I$5181,3,0)</f>
        <v>Quyền</v>
      </c>
      <c r="E745" s="31" t="s">
        <v>616</v>
      </c>
      <c r="F745" s="28" t="str">
        <f>VLOOKUP($E745,'[1]DS HSSV 2013-14'!$B$2:$I$5181,5,0)</f>
        <v>13CĐ-CK3</v>
      </c>
      <c r="G745" s="51">
        <v>16</v>
      </c>
      <c r="H745" s="19">
        <v>22</v>
      </c>
      <c r="I745" s="19">
        <v>1</v>
      </c>
      <c r="J745" s="19">
        <v>2015</v>
      </c>
      <c r="K745" s="27">
        <f t="shared" si="25"/>
        <v>42026</v>
      </c>
      <c r="L745" s="29">
        <v>0.66527777777777775</v>
      </c>
      <c r="M745" s="29">
        <v>0.70833333333333337</v>
      </c>
      <c r="N745" s="26">
        <f t="shared" si="26"/>
        <v>4.3055555555555625E-2</v>
      </c>
      <c r="O745" s="19"/>
    </row>
    <row r="746" spans="1:15" ht="15.75" customHeight="1">
      <c r="A746" s="19">
        <v>305</v>
      </c>
      <c r="B746" s="34"/>
      <c r="C746" s="24" t="str">
        <f>VLOOKUP($E746,'[1]DS HSSV 2013-14'!$B$2:$I$5181,2,0)</f>
        <v>Phan Ngọc</v>
      </c>
      <c r="D746" s="23" t="str">
        <f>VLOOKUP($E746,'[1]DS HSSV 2013-14'!$B$2:$I$5181,3,0)</f>
        <v>Tuấn</v>
      </c>
      <c r="E746" s="19" t="s">
        <v>615</v>
      </c>
      <c r="F746" s="28" t="str">
        <f>VLOOKUP($E746,'[1]DS HSSV 2013-14'!$B$2:$I$5181,5,0)</f>
        <v>13CĐ-Ô3</v>
      </c>
      <c r="G746" s="51">
        <v>14</v>
      </c>
      <c r="H746" s="58">
        <v>23</v>
      </c>
      <c r="I746" s="19">
        <v>1</v>
      </c>
      <c r="J746" s="19">
        <v>2015</v>
      </c>
      <c r="K746" s="27">
        <f t="shared" si="25"/>
        <v>42027</v>
      </c>
      <c r="L746" s="29">
        <v>0.34722222222222227</v>
      </c>
      <c r="M746" s="29">
        <v>0.38750000000000001</v>
      </c>
      <c r="N746" s="26">
        <f t="shared" si="26"/>
        <v>4.0277777777777746E-2</v>
      </c>
      <c r="O746" s="19"/>
    </row>
    <row r="747" spans="1:15" ht="31.5" customHeight="1">
      <c r="A747" s="19">
        <v>306</v>
      </c>
      <c r="B747" s="34"/>
      <c r="C747" s="24" t="str">
        <f>VLOOKUP($E747,'[1]DS HSSV 2013-14'!$B$2:$I$5181,2,0)</f>
        <v>Nguyễn Lê Phước</v>
      </c>
      <c r="D747" s="23" t="str">
        <f>VLOOKUP($E747,'[1]DS HSSV 2013-14'!$B$2:$I$5181,3,0)</f>
        <v>Toàn</v>
      </c>
      <c r="E747" s="19" t="s">
        <v>614</v>
      </c>
      <c r="F747" s="28" t="str">
        <f>VLOOKUP($E747,'[1]DS HSSV 2013-14'!$B$2:$I$5181,5,0)</f>
        <v>13CĐ-Ô3</v>
      </c>
      <c r="G747" s="51">
        <v>13</v>
      </c>
      <c r="H747" s="58">
        <v>23</v>
      </c>
      <c r="I747" s="19">
        <v>1</v>
      </c>
      <c r="J747" s="19">
        <v>2015</v>
      </c>
      <c r="K747" s="27">
        <f t="shared" si="25"/>
        <v>42027</v>
      </c>
      <c r="L747" s="29">
        <v>0.34722222222222227</v>
      </c>
      <c r="M747" s="29">
        <v>0.38750000000000001</v>
      </c>
      <c r="N747" s="26">
        <f t="shared" si="26"/>
        <v>4.0277777777777746E-2</v>
      </c>
      <c r="O747" s="19"/>
    </row>
    <row r="748" spans="1:15" ht="15.75" customHeight="1">
      <c r="A748" s="19">
        <v>307</v>
      </c>
      <c r="B748" s="34"/>
      <c r="C748" s="24" t="str">
        <f>VLOOKUP($E748,'[1]DS HSSV 2013-14'!$B$2:$I$5181,2,0)</f>
        <v>Trịnh Văn</v>
      </c>
      <c r="D748" s="23" t="str">
        <f>VLOOKUP($E748,'[1]DS HSSV 2013-14'!$B$2:$I$5181,3,0)</f>
        <v>Tiến</v>
      </c>
      <c r="E748" s="19" t="s">
        <v>394</v>
      </c>
      <c r="F748" s="28" t="str">
        <f>VLOOKUP($E748,'[1]DS HSSV 2013-14'!$B$2:$I$5181,5,0)</f>
        <v>13CĐ-Ô3</v>
      </c>
      <c r="G748" s="51">
        <v>18</v>
      </c>
      <c r="H748" s="58">
        <v>23</v>
      </c>
      <c r="I748" s="19">
        <v>1</v>
      </c>
      <c r="J748" s="19">
        <v>2015</v>
      </c>
      <c r="K748" s="27">
        <f t="shared" si="25"/>
        <v>42027</v>
      </c>
      <c r="L748" s="29">
        <v>0.34722222222222227</v>
      </c>
      <c r="M748" s="29">
        <v>0.38750000000000001</v>
      </c>
      <c r="N748" s="26">
        <f t="shared" si="26"/>
        <v>4.0277777777777746E-2</v>
      </c>
      <c r="O748" s="19"/>
    </row>
    <row r="749" spans="1:15" ht="15.75" customHeight="1">
      <c r="A749" s="19">
        <v>308</v>
      </c>
      <c r="B749" s="34"/>
      <c r="C749" s="24" t="str">
        <f>VLOOKUP($E749,'[1]DS HSSV 2013-14'!$B$2:$I$5181,2,0)</f>
        <v>Nguyễn Hữu</v>
      </c>
      <c r="D749" s="23" t="str">
        <f>VLOOKUP($E749,'[1]DS HSSV 2013-14'!$B$2:$I$5181,3,0)</f>
        <v>Nhật</v>
      </c>
      <c r="E749" s="19" t="s">
        <v>613</v>
      </c>
      <c r="F749" s="28" t="str">
        <f>VLOOKUP($E749,'[1]DS HSSV 2013-14'!$B$2:$I$5181,5,0)</f>
        <v>13CĐ-Ô3</v>
      </c>
      <c r="G749" s="51">
        <v>16</v>
      </c>
      <c r="H749" s="58">
        <v>23</v>
      </c>
      <c r="I749" s="19">
        <v>1</v>
      </c>
      <c r="J749" s="19">
        <v>2015</v>
      </c>
      <c r="K749" s="27">
        <f t="shared" si="25"/>
        <v>42027</v>
      </c>
      <c r="L749" s="29">
        <v>0.34722222222222227</v>
      </c>
      <c r="M749" s="29">
        <v>0.38750000000000001</v>
      </c>
      <c r="N749" s="26">
        <f t="shared" si="26"/>
        <v>4.0277777777777746E-2</v>
      </c>
      <c r="O749" s="19"/>
    </row>
    <row r="750" spans="1:15" ht="15.75" customHeight="1">
      <c r="A750" s="19">
        <v>309</v>
      </c>
      <c r="B750" s="34"/>
      <c r="C750" s="24" t="str">
        <f>VLOOKUP($E750,'[1]DS HSSV 2013-14'!$B$2:$I$5181,2,0)</f>
        <v>Nguyễn Minh</v>
      </c>
      <c r="D750" s="23" t="str">
        <f>VLOOKUP($E750,'[1]DS HSSV 2013-14'!$B$2:$I$5181,3,0)</f>
        <v>Tuyền</v>
      </c>
      <c r="E750" s="19" t="s">
        <v>612</v>
      </c>
      <c r="F750" s="28" t="str">
        <f>VLOOKUP($E750,'[1]DS HSSV 2013-14'!$B$2:$I$5181,5,0)</f>
        <v>13CĐ-Ô3</v>
      </c>
      <c r="G750" s="51">
        <v>17</v>
      </c>
      <c r="H750" s="58">
        <v>23</v>
      </c>
      <c r="I750" s="19">
        <v>1</v>
      </c>
      <c r="J750" s="19">
        <v>2015</v>
      </c>
      <c r="K750" s="27">
        <f t="shared" si="25"/>
        <v>42027</v>
      </c>
      <c r="L750" s="29">
        <v>0.34722222222222227</v>
      </c>
      <c r="M750" s="29">
        <v>0.38750000000000001</v>
      </c>
      <c r="N750" s="26">
        <f t="shared" si="26"/>
        <v>4.0277777777777746E-2</v>
      </c>
      <c r="O750" s="19"/>
    </row>
    <row r="751" spans="1:15" ht="15.75" customHeight="1">
      <c r="A751" s="19">
        <v>310</v>
      </c>
      <c r="B751" s="34"/>
      <c r="C751" s="24" t="str">
        <f>VLOOKUP($E751,'[1]DS HSSV 2013-14'!$B$2:$I$5181,2,0)</f>
        <v>Lê Văn</v>
      </c>
      <c r="D751" s="23" t="str">
        <f>VLOOKUP($E751,'[1]DS HSSV 2013-14'!$B$2:$I$5181,3,0)</f>
        <v>Tiện</v>
      </c>
      <c r="E751" s="19" t="s">
        <v>611</v>
      </c>
      <c r="F751" s="28" t="str">
        <f>VLOOKUP($E751,'[1]DS HSSV 2013-14'!$B$2:$I$5181,5,0)</f>
        <v>13CĐ-Ô5</v>
      </c>
      <c r="G751" s="51">
        <v>12</v>
      </c>
      <c r="H751" s="58">
        <v>23</v>
      </c>
      <c r="I751" s="19">
        <v>1</v>
      </c>
      <c r="J751" s="19">
        <v>2015</v>
      </c>
      <c r="K751" s="27">
        <f t="shared" si="25"/>
        <v>42027</v>
      </c>
      <c r="L751" s="29">
        <v>0.34791666666666665</v>
      </c>
      <c r="M751" s="29">
        <v>0.38750000000000001</v>
      </c>
      <c r="N751" s="26">
        <f t="shared" si="26"/>
        <v>3.9583333333333359E-2</v>
      </c>
      <c r="O751" s="19"/>
    </row>
    <row r="752" spans="1:15" ht="15.75" customHeight="1">
      <c r="A752" s="19">
        <v>311</v>
      </c>
      <c r="B752" s="34"/>
      <c r="C752" s="24" t="str">
        <f>VLOOKUP($E752,'[1]DS HSSV 2013-14'!$B$2:$I$5181,2,0)</f>
        <v xml:space="preserve">Nguyễn Đức  </v>
      </c>
      <c r="D752" s="23" t="str">
        <f>VLOOKUP($E752,'[1]DS HSSV 2013-14'!$B$2:$I$5181,3,0)</f>
        <v>Long</v>
      </c>
      <c r="E752" s="33" t="s">
        <v>275</v>
      </c>
      <c r="F752" s="28" t="str">
        <f>VLOOKUP($E752,'[1]DS HSSV 2013-14'!$B$2:$I$5181,5,0)</f>
        <v>14CĐ-Ô5</v>
      </c>
      <c r="G752" s="51">
        <v>4</v>
      </c>
      <c r="H752" s="58">
        <v>23</v>
      </c>
      <c r="I752" s="19">
        <v>1</v>
      </c>
      <c r="J752" s="19">
        <v>2015</v>
      </c>
      <c r="K752" s="27">
        <f t="shared" si="25"/>
        <v>42027</v>
      </c>
      <c r="L752" s="29">
        <v>0.35416666666666669</v>
      </c>
      <c r="M752" s="29">
        <v>0.40625</v>
      </c>
      <c r="N752" s="26">
        <f t="shared" si="26"/>
        <v>5.2083333333333315E-2</v>
      </c>
      <c r="O752" s="19"/>
    </row>
    <row r="753" spans="1:15" ht="31.5" customHeight="1">
      <c r="A753" s="19">
        <v>312</v>
      </c>
      <c r="B753" s="34"/>
      <c r="C753" s="24" t="str">
        <f>VLOOKUP($E753,'[1]DS HSSV 2013-14'!$B$2:$I$5181,2,0)</f>
        <v>Trần Đức</v>
      </c>
      <c r="D753" s="23" t="str">
        <f>VLOOKUP($E753,'[1]DS HSSV 2013-14'!$B$2:$I$5181,3,0)</f>
        <v>Hảo</v>
      </c>
      <c r="E753" s="19" t="s">
        <v>610</v>
      </c>
      <c r="F753" s="28" t="str">
        <f>VLOOKUP($E753,'[1]DS HSSV 2013-14'!$B$2:$I$5181,5,0)</f>
        <v>13CĐ-Ô5</v>
      </c>
      <c r="G753" s="51">
        <v>11</v>
      </c>
      <c r="H753" s="58">
        <v>23</v>
      </c>
      <c r="I753" s="19">
        <v>1</v>
      </c>
      <c r="J753" s="19">
        <v>2015</v>
      </c>
      <c r="K753" s="27">
        <f t="shared" si="25"/>
        <v>42027</v>
      </c>
      <c r="L753" s="29">
        <v>0.35416666666666669</v>
      </c>
      <c r="M753" s="29">
        <v>0.38750000000000001</v>
      </c>
      <c r="N753" s="26">
        <f t="shared" si="26"/>
        <v>3.3333333333333326E-2</v>
      </c>
      <c r="O753" s="19"/>
    </row>
    <row r="754" spans="1:15" ht="15.75" customHeight="1">
      <c r="A754" s="19">
        <v>313</v>
      </c>
      <c r="B754" s="34"/>
      <c r="C754" s="24" t="str">
        <f>VLOOKUP($E754,'[1]DS HSSV 2013-14'!$B$2:$I$5181,2,0)</f>
        <v xml:space="preserve">Lý Thị Mỹ </v>
      </c>
      <c r="D754" s="23" t="str">
        <f>VLOOKUP($E754,'[1]DS HSSV 2013-14'!$B$2:$I$5181,3,0)</f>
        <v>Hạnh</v>
      </c>
      <c r="E754" s="31" t="s">
        <v>609</v>
      </c>
      <c r="F754" s="28" t="str">
        <f>VLOOKUP($E754,'[1]DS HSSV 2013-14'!$B$2:$I$5181,5,0)</f>
        <v>14TC-MT</v>
      </c>
      <c r="G754" s="51">
        <v>4</v>
      </c>
      <c r="H754" s="58">
        <v>23</v>
      </c>
      <c r="I754" s="19">
        <v>1</v>
      </c>
      <c r="J754" s="19">
        <v>2015</v>
      </c>
      <c r="K754" s="27">
        <f t="shared" si="25"/>
        <v>42027</v>
      </c>
      <c r="L754" s="72">
        <v>0.40972222222222227</v>
      </c>
      <c r="M754" s="29">
        <v>0.44444444444444442</v>
      </c>
      <c r="N754" s="26">
        <f t="shared" si="26"/>
        <v>3.4722222222222154E-2</v>
      </c>
      <c r="O754" s="71"/>
    </row>
    <row r="755" spans="1:15" ht="15.75" customHeight="1">
      <c r="A755" s="19">
        <v>314</v>
      </c>
      <c r="B755" s="34"/>
      <c r="C755" s="24" t="str">
        <f>VLOOKUP($E755,'[1]DS HSSV 2013-14'!$B$2:$I$5181,2,0)</f>
        <v>Cao Vũ Thanh</v>
      </c>
      <c r="D755" s="23" t="str">
        <f>VLOOKUP($E755,'[1]DS HSSV 2013-14'!$B$2:$I$5181,3,0)</f>
        <v>Tài</v>
      </c>
      <c r="E755" s="19" t="s">
        <v>253</v>
      </c>
      <c r="F755" s="28" t="str">
        <f>VLOOKUP($E755,'[1]DS HSSV 2013-14'!$B$2:$I$5181,5,0)</f>
        <v>13TC-Ô2</v>
      </c>
      <c r="G755" s="51">
        <v>14</v>
      </c>
      <c r="H755" s="58">
        <v>23</v>
      </c>
      <c r="I755" s="19">
        <v>1</v>
      </c>
      <c r="J755" s="19">
        <v>2015</v>
      </c>
      <c r="K755" s="27">
        <f t="shared" si="25"/>
        <v>42027</v>
      </c>
      <c r="L755" s="29">
        <v>0.4284722222222222</v>
      </c>
      <c r="M755" s="29">
        <v>0.46180555555555558</v>
      </c>
      <c r="N755" s="26">
        <f t="shared" si="26"/>
        <v>3.3333333333333381E-2</v>
      </c>
      <c r="O755" s="19"/>
    </row>
    <row r="756" spans="1:15" ht="18.75" customHeight="1">
      <c r="A756" s="19">
        <v>315</v>
      </c>
      <c r="B756" s="34"/>
      <c r="C756" s="24" t="str">
        <f>VLOOKUP($E756,'[1]DS HSSV 2013-14'!$B$2:$I$5181,2,0)</f>
        <v>Nguyễn Văn</v>
      </c>
      <c r="D756" s="23" t="str">
        <f>VLOOKUP($E756,'[1]DS HSSV 2013-14'!$B$2:$I$5181,3,0)</f>
        <v>Mạnh</v>
      </c>
      <c r="E756" s="19" t="s">
        <v>311</v>
      </c>
      <c r="F756" s="28" t="str">
        <f>VLOOKUP($E756,'[1]DS HSSV 2013-14'!$B$2:$I$5181,5,0)</f>
        <v>13CĐ-CK3</v>
      </c>
      <c r="G756" s="51">
        <v>13</v>
      </c>
      <c r="H756" s="58">
        <v>23</v>
      </c>
      <c r="I756" s="19">
        <v>1</v>
      </c>
      <c r="J756" s="19">
        <v>2015</v>
      </c>
      <c r="K756" s="27">
        <f t="shared" si="25"/>
        <v>42027</v>
      </c>
      <c r="L756" s="29">
        <v>0.4284722222222222</v>
      </c>
      <c r="M756" s="29">
        <v>0.47222222222222227</v>
      </c>
      <c r="N756" s="26">
        <f t="shared" si="26"/>
        <v>4.3750000000000067E-2</v>
      </c>
      <c r="O756" s="19"/>
    </row>
    <row r="757" spans="1:15" ht="15.75" customHeight="1">
      <c r="A757" s="19">
        <v>316</v>
      </c>
      <c r="B757" s="34"/>
      <c r="C757" s="24" t="str">
        <f>VLOOKUP($E757,'[1]DS HSSV 2013-14'!$B$2:$I$5181,2,0)</f>
        <v>Bế Ngọc Hoàng</v>
      </c>
      <c r="D757" s="23" t="str">
        <f>VLOOKUP($E757,'[1]DS HSSV 2013-14'!$B$2:$I$5181,3,0)</f>
        <v>Nam</v>
      </c>
      <c r="E757" s="19" t="s">
        <v>608</v>
      </c>
      <c r="F757" s="28" t="str">
        <f>VLOOKUP($E757,'[1]DS HSSV 2013-14'!$B$2:$I$5181,5,0)</f>
        <v>13CĐ-CK3</v>
      </c>
      <c r="G757" s="51">
        <v>12</v>
      </c>
      <c r="H757" s="58">
        <v>23</v>
      </c>
      <c r="I757" s="19">
        <v>1</v>
      </c>
      <c r="J757" s="19">
        <v>2015</v>
      </c>
      <c r="K757" s="27">
        <f t="shared" si="25"/>
        <v>42027</v>
      </c>
      <c r="L757" s="29">
        <v>0.4284722222222222</v>
      </c>
      <c r="M757" s="29">
        <v>0.45833333333333331</v>
      </c>
      <c r="N757" s="26">
        <f t="shared" si="26"/>
        <v>2.9861111111111116E-2</v>
      </c>
      <c r="O757" s="19"/>
    </row>
    <row r="758" spans="1:15" ht="15.75" customHeight="1">
      <c r="A758" s="19">
        <v>317</v>
      </c>
      <c r="B758" s="34"/>
      <c r="C758" s="24" t="e">
        <f>VLOOKUP($E758,'[1]DS HSSV 2013-14'!$B$2:$I$5181,2,0)</f>
        <v>#N/A</v>
      </c>
      <c r="D758" s="23" t="e">
        <f>VLOOKUP($E758,'[1]DS HSSV 2013-14'!$B$2:$I$5181,3,0)</f>
        <v>#N/A</v>
      </c>
      <c r="E758" s="33" t="s">
        <v>450</v>
      </c>
      <c r="F758" s="28" t="e">
        <f>VLOOKUP($E758,'[1]DS HSSV 2013-14'!$B$2:$I$5181,5,0)</f>
        <v>#N/A</v>
      </c>
      <c r="G758" s="51">
        <v>17</v>
      </c>
      <c r="H758" s="58">
        <v>23</v>
      </c>
      <c r="I758" s="19">
        <v>1</v>
      </c>
      <c r="J758" s="19">
        <v>2015</v>
      </c>
      <c r="K758" s="27">
        <f t="shared" si="25"/>
        <v>42027</v>
      </c>
      <c r="L758" s="29">
        <v>0.4291666666666667</v>
      </c>
      <c r="M758" s="29">
        <v>0.52430555555555558</v>
      </c>
      <c r="N758" s="26">
        <f t="shared" si="26"/>
        <v>9.5138888888888884E-2</v>
      </c>
      <c r="O758" s="19"/>
    </row>
    <row r="759" spans="1:15" ht="15.75" customHeight="1">
      <c r="A759" s="19">
        <v>318</v>
      </c>
      <c r="B759" s="34"/>
      <c r="C759" s="24" t="str">
        <f>VLOOKUP($E759,'[1]DS HSSV 2013-14'!$B$2:$I$5181,2,0)</f>
        <v>Võ Duy</v>
      </c>
      <c r="D759" s="23" t="str">
        <f>VLOOKUP($E759,'[1]DS HSSV 2013-14'!$B$2:$I$5181,3,0)</f>
        <v>Công</v>
      </c>
      <c r="E759" s="19" t="s">
        <v>607</v>
      </c>
      <c r="F759" s="28" t="str">
        <f>VLOOKUP($E759,'[1]DS HSSV 2013-14'!$B$2:$I$5181,5,0)</f>
        <v>13CĐ-CK3</v>
      </c>
      <c r="G759" s="51">
        <v>11</v>
      </c>
      <c r="H759" s="58">
        <v>23</v>
      </c>
      <c r="I759" s="19">
        <v>1</v>
      </c>
      <c r="J759" s="19">
        <v>2015</v>
      </c>
      <c r="K759" s="27">
        <f t="shared" si="25"/>
        <v>42027</v>
      </c>
      <c r="L759" s="29">
        <v>0.43055555555555558</v>
      </c>
      <c r="M759" s="29">
        <v>0.47222222222222227</v>
      </c>
      <c r="N759" s="26">
        <f t="shared" si="26"/>
        <v>4.1666666666666685E-2</v>
      </c>
      <c r="O759" s="19"/>
    </row>
    <row r="760" spans="1:15" ht="31.5" customHeight="1">
      <c r="A760" s="19">
        <v>319</v>
      </c>
      <c r="B760" s="34"/>
      <c r="C760" s="24" t="str">
        <f>VLOOKUP($E760,'[1]DS HSSV 2013-14'!$B$2:$I$5181,2,0)</f>
        <v>Nguyễn Trung</v>
      </c>
      <c r="D760" s="23" t="str">
        <f>VLOOKUP($E760,'[1]DS HSSV 2013-14'!$B$2:$I$5181,3,0)</f>
        <v>Thiện</v>
      </c>
      <c r="E760" s="19" t="s">
        <v>606</v>
      </c>
      <c r="F760" s="28" t="str">
        <f>VLOOKUP($E760,'[1]DS HSSV 2013-14'!$B$2:$I$5181,5,0)</f>
        <v>13CĐ-TM2</v>
      </c>
      <c r="G760" s="51">
        <v>1</v>
      </c>
      <c r="H760" s="58">
        <v>23</v>
      </c>
      <c r="I760" s="19">
        <v>1</v>
      </c>
      <c r="J760" s="19">
        <v>2015</v>
      </c>
      <c r="K760" s="27">
        <f t="shared" si="25"/>
        <v>42027</v>
      </c>
      <c r="L760" s="29">
        <v>0.45833333333333331</v>
      </c>
      <c r="M760" s="29">
        <v>0.49305555555555558</v>
      </c>
      <c r="N760" s="26">
        <f t="shared" si="26"/>
        <v>3.4722222222222265E-2</v>
      </c>
      <c r="O760" s="19"/>
    </row>
    <row r="761" spans="1:15" ht="15.75" customHeight="1">
      <c r="A761" s="19">
        <v>320</v>
      </c>
      <c r="B761" s="34"/>
      <c r="C761" s="24" t="str">
        <f>VLOOKUP($E761,'[1]DS HSSV 2013-14'!$B$2:$I$5181,2,0)</f>
        <v>Trần Nguyễn Khánh</v>
      </c>
      <c r="D761" s="23" t="str">
        <f>VLOOKUP($E761,'[1]DS HSSV 2013-14'!$B$2:$I$5181,3,0)</f>
        <v>Thức</v>
      </c>
      <c r="E761" s="19" t="s">
        <v>503</v>
      </c>
      <c r="F761" s="28" t="str">
        <f>VLOOKUP($E761,'[1]DS HSSV 2013-14'!$B$2:$I$5181,5,0)</f>
        <v>13TC-Ô2</v>
      </c>
      <c r="G761" s="51">
        <v>16</v>
      </c>
      <c r="H761" s="58">
        <v>23</v>
      </c>
      <c r="I761" s="19">
        <v>1</v>
      </c>
      <c r="J761" s="19">
        <v>2015</v>
      </c>
      <c r="K761" s="27">
        <f t="shared" si="25"/>
        <v>42027</v>
      </c>
      <c r="L761" s="29">
        <v>0.46180555555555558</v>
      </c>
      <c r="M761" s="29">
        <v>0.54861111111111105</v>
      </c>
      <c r="N761" s="26">
        <f t="shared" si="26"/>
        <v>8.6805555555555469E-2</v>
      </c>
      <c r="O761" s="19"/>
    </row>
    <row r="762" spans="1:15" ht="15.75" customHeight="1">
      <c r="A762" s="19">
        <v>321</v>
      </c>
      <c r="B762" s="34"/>
      <c r="C762" s="24" t="str">
        <f>VLOOKUP($E762,'[1]DS HSSV 2013-14'!$B$2:$I$5181,2,0)</f>
        <v>Đào Tuấn</v>
      </c>
      <c r="D762" s="23" t="str">
        <f>VLOOKUP($E762,'[1]DS HSSV 2013-14'!$B$2:$I$5181,3,0)</f>
        <v>Huy</v>
      </c>
      <c r="E762" s="19" t="s">
        <v>526</v>
      </c>
      <c r="F762" s="28" t="str">
        <f>VLOOKUP($E762,'[1]DS HSSV 2013-14'!$B$2:$I$5181,5,0)</f>
        <v>13CĐ-Đ4</v>
      </c>
      <c r="G762" s="51">
        <v>11</v>
      </c>
      <c r="H762" s="58">
        <v>23</v>
      </c>
      <c r="I762" s="19">
        <v>1</v>
      </c>
      <c r="J762" s="19">
        <v>2015</v>
      </c>
      <c r="K762" s="27">
        <f t="shared" si="25"/>
        <v>42027</v>
      </c>
      <c r="L762" s="29">
        <v>0.46180555555555558</v>
      </c>
      <c r="M762" s="29">
        <v>0.52083333333333337</v>
      </c>
      <c r="N762" s="26">
        <f t="shared" si="26"/>
        <v>5.902777777777779E-2</v>
      </c>
      <c r="O762" s="19"/>
    </row>
    <row r="763" spans="1:15" ht="31.5" customHeight="1">
      <c r="A763" s="19">
        <v>322</v>
      </c>
      <c r="B763" s="34"/>
      <c r="C763" s="24" t="str">
        <f>VLOOKUP($E763,'[1]DS HSSV 2013-14'!$B$2:$I$5181,2,0)</f>
        <v>Phan Văn</v>
      </c>
      <c r="D763" s="23" t="str">
        <f>VLOOKUP($E763,'[1]DS HSSV 2013-14'!$B$2:$I$5181,3,0)</f>
        <v>Sang</v>
      </c>
      <c r="E763" s="19" t="s">
        <v>180</v>
      </c>
      <c r="F763" s="28" t="str">
        <f>VLOOKUP($E763,'[1]DS HSSV 2013-14'!$B$2:$I$5181,5,0)</f>
        <v>13CĐ-Ô4</v>
      </c>
      <c r="G763" s="51">
        <v>13</v>
      </c>
      <c r="H763" s="58">
        <v>23</v>
      </c>
      <c r="I763" s="19">
        <v>1</v>
      </c>
      <c r="J763" s="19">
        <v>2015</v>
      </c>
      <c r="K763" s="27">
        <f t="shared" si="25"/>
        <v>42027</v>
      </c>
      <c r="L763" s="29">
        <v>0.46527777777777773</v>
      </c>
      <c r="M763" s="29">
        <v>0.47222222222222227</v>
      </c>
      <c r="N763" s="26">
        <f t="shared" si="26"/>
        <v>6.9444444444445308E-3</v>
      </c>
      <c r="O763" s="19"/>
    </row>
    <row r="764" spans="1:15" ht="15.75" customHeight="1">
      <c r="A764" s="19">
        <v>323</v>
      </c>
      <c r="B764" s="34"/>
      <c r="C764" s="24" t="e">
        <f>VLOOKUP($E764,'[1]DS HSSV 2013-14'!$B$2:$I$5181,2,0)</f>
        <v>#N/A</v>
      </c>
      <c r="D764" s="23" t="e">
        <f>VLOOKUP($E764,'[1]DS HSSV 2013-14'!$B$2:$I$5181,3,0)</f>
        <v>#N/A</v>
      </c>
      <c r="E764" s="31" t="s">
        <v>530</v>
      </c>
      <c r="F764" s="28" t="e">
        <f>VLOOKUP($E764,'[1]DS HSSV 2013-14'!$B$2:$I$5181,5,0)</f>
        <v>#N/A</v>
      </c>
      <c r="G764" s="51">
        <v>5</v>
      </c>
      <c r="H764" s="58">
        <v>23</v>
      </c>
      <c r="I764" s="19">
        <v>1</v>
      </c>
      <c r="J764" s="19">
        <v>2015</v>
      </c>
      <c r="K764" s="27">
        <f t="shared" si="25"/>
        <v>42027</v>
      </c>
      <c r="L764" s="29">
        <v>0.46527777777777773</v>
      </c>
      <c r="M764" s="29">
        <v>0.54166666666666663</v>
      </c>
      <c r="N764" s="26">
        <f t="shared" si="26"/>
        <v>7.6388888888888895E-2</v>
      </c>
      <c r="O764" s="19"/>
    </row>
    <row r="765" spans="1:15" ht="15.75" customHeight="1">
      <c r="A765" s="19">
        <v>324</v>
      </c>
      <c r="B765" s="34"/>
      <c r="C765" s="24" t="str">
        <f>VLOOKUP($E765,'[1]DS HSSV 2013-14'!$B$2:$I$5181,2,0)</f>
        <v>Lê Ngọc</v>
      </c>
      <c r="D765" s="23" t="str">
        <f>VLOOKUP($E765,'[1]DS HSSV 2013-14'!$B$2:$I$5181,3,0)</f>
        <v>Vũ</v>
      </c>
      <c r="E765" s="31" t="s">
        <v>43</v>
      </c>
      <c r="F765" s="28" t="str">
        <f>VLOOKUP($E765,'[1]DS HSSV 2013-14'!$B$2:$I$5181,5,0)</f>
        <v>14TC-CKT</v>
      </c>
      <c r="G765" s="51">
        <v>9</v>
      </c>
      <c r="H765" s="58">
        <v>23</v>
      </c>
      <c r="I765" s="19">
        <v>1</v>
      </c>
      <c r="J765" s="19">
        <v>2015</v>
      </c>
      <c r="K765" s="27">
        <f t="shared" si="25"/>
        <v>42027</v>
      </c>
      <c r="L765" s="29">
        <v>0.46527777777777773</v>
      </c>
      <c r="M765" s="29">
        <v>0.54166666666666663</v>
      </c>
      <c r="N765" s="26">
        <f t="shared" si="26"/>
        <v>7.6388888888888895E-2</v>
      </c>
      <c r="O765" s="19"/>
    </row>
    <row r="766" spans="1:15" ht="15.75" customHeight="1">
      <c r="A766" s="19">
        <v>325</v>
      </c>
      <c r="B766" s="34"/>
      <c r="C766" s="24" t="str">
        <f>VLOOKUP($E766,'[1]DS HSSV 2013-14'!$B$2:$I$5181,2,0)</f>
        <v xml:space="preserve">Lê Văn  </v>
      </c>
      <c r="D766" s="23" t="str">
        <f>VLOOKUP($E766,'[1]DS HSSV 2013-14'!$B$2:$I$5181,3,0)</f>
        <v>Sang</v>
      </c>
      <c r="E766" s="33" t="s">
        <v>605</v>
      </c>
      <c r="F766" s="28" t="str">
        <f>VLOOKUP($E766,'[1]DS HSSV 2013-14'!$B$2:$I$5181,5,0)</f>
        <v>14CĐ-ĐT1</v>
      </c>
      <c r="G766" s="51">
        <v>3</v>
      </c>
      <c r="H766" s="58">
        <v>23</v>
      </c>
      <c r="I766" s="19">
        <v>1</v>
      </c>
      <c r="J766" s="19">
        <v>2015</v>
      </c>
      <c r="K766" s="27">
        <f t="shared" si="25"/>
        <v>42027</v>
      </c>
      <c r="L766" s="29">
        <v>0.46527777777777773</v>
      </c>
      <c r="M766" s="29">
        <v>0.52430555555555558</v>
      </c>
      <c r="N766" s="26">
        <f t="shared" si="26"/>
        <v>5.9027777777777846E-2</v>
      </c>
      <c r="O766" s="19"/>
    </row>
    <row r="767" spans="1:15" ht="31.5" customHeight="1">
      <c r="A767" s="19">
        <v>326</v>
      </c>
      <c r="B767" s="34"/>
      <c r="C767" s="24" t="str">
        <f>VLOOKUP($E767,'[1]DS HSSV 2013-14'!$B$2:$I$5181,2,0)</f>
        <v>Lê Văn</v>
      </c>
      <c r="D767" s="23" t="str">
        <f>VLOOKUP($E767,'[1]DS HSSV 2013-14'!$B$2:$I$5181,3,0)</f>
        <v>Nhỏ</v>
      </c>
      <c r="E767" s="33" t="s">
        <v>211</v>
      </c>
      <c r="F767" s="28" t="str">
        <f>VLOOKUP($E767,'[1]DS HSSV 2013-14'!$B$2:$I$5181,5,0)</f>
        <v>14CĐ-ĐT1</v>
      </c>
      <c r="G767" s="51">
        <v>14</v>
      </c>
      <c r="H767" s="58">
        <v>23</v>
      </c>
      <c r="I767" s="19">
        <v>1</v>
      </c>
      <c r="J767" s="19">
        <v>2015</v>
      </c>
      <c r="K767" s="27">
        <f t="shared" si="25"/>
        <v>42027</v>
      </c>
      <c r="L767" s="29">
        <v>0.46875</v>
      </c>
      <c r="M767" s="29">
        <v>0.52083333333333337</v>
      </c>
      <c r="N767" s="26">
        <f t="shared" si="26"/>
        <v>5.208333333333337E-2</v>
      </c>
      <c r="O767" s="19"/>
    </row>
    <row r="768" spans="1:15" ht="15.75" customHeight="1">
      <c r="A768" s="19">
        <v>327</v>
      </c>
      <c r="B768" s="34"/>
      <c r="C768" s="24" t="e">
        <f>VLOOKUP($E768,'[1]DS HSSV 2013-14'!$B$2:$I$5181,2,0)</f>
        <v>#N/A</v>
      </c>
      <c r="D768" s="23" t="e">
        <f>VLOOKUP($E768,'[1]DS HSSV 2013-14'!$B$2:$I$5181,3,0)</f>
        <v>#N/A</v>
      </c>
      <c r="E768" s="33" t="s">
        <v>511</v>
      </c>
      <c r="F768" s="28" t="e">
        <f>VLOOKUP($E768,'[1]DS HSSV 2013-14'!$B$2:$I$5181,5,0)</f>
        <v>#N/A</v>
      </c>
      <c r="G768" s="51">
        <v>2</v>
      </c>
      <c r="H768" s="58">
        <v>23</v>
      </c>
      <c r="I768" s="19">
        <v>1</v>
      </c>
      <c r="J768" s="19">
        <v>2015</v>
      </c>
      <c r="K768" s="27">
        <f t="shared" si="25"/>
        <v>42027</v>
      </c>
      <c r="L768" s="29">
        <v>0.46527777777777773</v>
      </c>
      <c r="M768" s="29">
        <v>0.51250000000000007</v>
      </c>
      <c r="N768" s="26">
        <f t="shared" si="26"/>
        <v>4.7222222222222332E-2</v>
      </c>
      <c r="O768" s="19"/>
    </row>
    <row r="769" spans="1:15" ht="15.75" customHeight="1">
      <c r="A769" s="19">
        <v>328</v>
      </c>
      <c r="B769" s="34"/>
      <c r="C769" s="24" t="e">
        <f>VLOOKUP($E769,'[1]DS HSSV 2013-14'!$B$2:$I$5181,2,0)</f>
        <v>#N/A</v>
      </c>
      <c r="D769" s="23" t="e">
        <f>VLOOKUP($E769,'[1]DS HSSV 2013-14'!$B$2:$I$5181,3,0)</f>
        <v>#N/A</v>
      </c>
      <c r="E769" s="33" t="s">
        <v>604</v>
      </c>
      <c r="F769" s="28" t="e">
        <f>VLOOKUP($E769,'[1]DS HSSV 2013-14'!$B$2:$I$5181,5,0)</f>
        <v>#N/A</v>
      </c>
      <c r="G769" s="51">
        <v>4</v>
      </c>
      <c r="H769" s="58">
        <v>23</v>
      </c>
      <c r="I769" s="19">
        <v>1</v>
      </c>
      <c r="J769" s="19">
        <v>2015</v>
      </c>
      <c r="K769" s="27">
        <f t="shared" si="25"/>
        <v>42027</v>
      </c>
      <c r="L769" s="29">
        <v>0.46527777777777773</v>
      </c>
      <c r="M769" s="29">
        <v>0.59722222222222221</v>
      </c>
      <c r="N769" s="26">
        <f t="shared" si="26"/>
        <v>0.13194444444444448</v>
      </c>
      <c r="O769" s="19"/>
    </row>
    <row r="770" spans="1:15" ht="15.75" customHeight="1">
      <c r="A770" s="19">
        <v>329</v>
      </c>
      <c r="B770" s="34"/>
      <c r="C770" s="24" t="e">
        <f>VLOOKUP($E770,'[1]DS HSSV 2013-14'!$B$2:$I$5181,2,0)</f>
        <v>#N/A</v>
      </c>
      <c r="D770" s="23" t="e">
        <f>VLOOKUP($E770,'[1]DS HSSV 2013-14'!$B$2:$I$5181,3,0)</f>
        <v>#N/A</v>
      </c>
      <c r="E770" s="31" t="s">
        <v>568</v>
      </c>
      <c r="F770" s="28" t="e">
        <f>VLOOKUP($E770,'[1]DS HSSV 2013-14'!$B$2:$I$5181,5,0)</f>
        <v>#N/A</v>
      </c>
      <c r="G770" s="51">
        <v>15</v>
      </c>
      <c r="H770" s="58">
        <v>23</v>
      </c>
      <c r="I770" s="19">
        <v>1</v>
      </c>
      <c r="J770" s="19">
        <v>2015</v>
      </c>
      <c r="K770" s="27">
        <f t="shared" si="25"/>
        <v>42027</v>
      </c>
      <c r="L770" s="29">
        <v>0.47916666666666669</v>
      </c>
      <c r="M770" s="29">
        <v>0.54166666666666663</v>
      </c>
      <c r="N770" s="26">
        <f t="shared" si="26"/>
        <v>6.2499999999999944E-2</v>
      </c>
      <c r="O770" s="19"/>
    </row>
    <row r="771" spans="1:15" ht="15.75" customHeight="1">
      <c r="A771" s="19">
        <v>330</v>
      </c>
      <c r="B771" s="34"/>
      <c r="C771" s="24" t="e">
        <f>VLOOKUP($E771,'[1]DS HSSV 2013-14'!$B$2:$I$5181,2,0)</f>
        <v>#N/A</v>
      </c>
      <c r="D771" s="23" t="e">
        <f>VLOOKUP($E771,'[1]DS HSSV 2013-14'!$B$2:$I$5181,3,0)</f>
        <v>#N/A</v>
      </c>
      <c r="E771" s="31" t="s">
        <v>603</v>
      </c>
      <c r="F771" s="28" t="e">
        <f>VLOOKUP($E771,'[1]DS HSSV 2013-14'!$B$2:$I$5181,5,0)</f>
        <v>#N/A</v>
      </c>
      <c r="G771" s="51">
        <v>11</v>
      </c>
      <c r="H771" s="58">
        <v>23</v>
      </c>
      <c r="I771" s="19">
        <v>1</v>
      </c>
      <c r="J771" s="19">
        <v>2015</v>
      </c>
      <c r="K771" s="27">
        <f t="shared" ref="K771:K834" si="27">DATE(J771,I771,H771)</f>
        <v>42027</v>
      </c>
      <c r="L771" s="29">
        <v>0.47916666666666669</v>
      </c>
      <c r="M771" s="29">
        <v>0.54166666666666663</v>
      </c>
      <c r="N771" s="26">
        <f t="shared" si="26"/>
        <v>6.2499999999999944E-2</v>
      </c>
      <c r="O771" s="19"/>
    </row>
    <row r="772" spans="1:15" ht="15.75" customHeight="1">
      <c r="A772" s="19">
        <v>331</v>
      </c>
      <c r="B772" s="34"/>
      <c r="C772" s="24" t="str">
        <f>VLOOKUP($E772,'[1]DS HSSV 2013-14'!$B$2:$I$5181,2,0)</f>
        <v>Võ Thành</v>
      </c>
      <c r="D772" s="23" t="str">
        <f>VLOOKUP($E772,'[1]DS HSSV 2013-14'!$B$2:$I$5181,3,0)</f>
        <v>Quốc</v>
      </c>
      <c r="E772" s="31" t="s">
        <v>527</v>
      </c>
      <c r="F772" s="28" t="str">
        <f>VLOOKUP($E772,'[1]DS HSSV 2013-14'!$B$2:$I$5181,5,0)</f>
        <v>14TC-CKT</v>
      </c>
      <c r="G772" s="51">
        <v>12</v>
      </c>
      <c r="H772" s="58">
        <v>23</v>
      </c>
      <c r="I772" s="19">
        <v>1</v>
      </c>
      <c r="J772" s="19">
        <v>2015</v>
      </c>
      <c r="K772" s="27">
        <f t="shared" si="27"/>
        <v>42027</v>
      </c>
      <c r="L772" s="29">
        <v>0.47916666666666669</v>
      </c>
      <c r="M772" s="29">
        <v>0.53749999999999998</v>
      </c>
      <c r="N772" s="26">
        <f t="shared" si="26"/>
        <v>5.8333333333333293E-2</v>
      </c>
      <c r="O772" s="19"/>
    </row>
    <row r="773" spans="1:15" ht="15.75" customHeight="1">
      <c r="A773" s="19">
        <v>332</v>
      </c>
      <c r="B773" s="34"/>
      <c r="C773" s="24" t="str">
        <f>VLOOKUP($E773,'[1]DS HSSV 2013-14'!$B$2:$I$5181,2,0)</f>
        <v>Trịnh Ngọc</v>
      </c>
      <c r="D773" s="23" t="str">
        <f>VLOOKUP($E773,'[1]DS HSSV 2013-14'!$B$2:$I$5181,3,0)</f>
        <v>Tỉnh</v>
      </c>
      <c r="E773" s="31" t="s">
        <v>472</v>
      </c>
      <c r="F773" s="28" t="str">
        <f>VLOOKUP($E773,'[1]DS HSSV 2013-14'!$B$2:$I$5181,5,0)</f>
        <v>14TC-CKT</v>
      </c>
      <c r="G773" s="51">
        <v>6</v>
      </c>
      <c r="H773" s="58">
        <v>23</v>
      </c>
      <c r="I773" s="19">
        <v>1</v>
      </c>
      <c r="J773" s="19">
        <v>2015</v>
      </c>
      <c r="K773" s="27">
        <f t="shared" si="27"/>
        <v>42027</v>
      </c>
      <c r="L773" s="29">
        <v>0.4826388888888889</v>
      </c>
      <c r="M773" s="29">
        <v>0.54861111111111105</v>
      </c>
      <c r="N773" s="26">
        <f t="shared" si="26"/>
        <v>6.5972222222222154E-2</v>
      </c>
      <c r="O773" s="19"/>
    </row>
    <row r="774" spans="1:15" ht="15.75" customHeight="1">
      <c r="A774" s="19">
        <v>333</v>
      </c>
      <c r="B774" s="34"/>
      <c r="C774" s="24" t="str">
        <f>VLOOKUP($E774,'[1]DS HSSV 2013-14'!$B$2:$I$5181,2,0)</f>
        <v>Võ Thành</v>
      </c>
      <c r="D774" s="23" t="str">
        <f>VLOOKUP($E774,'[1]DS HSSV 2013-14'!$B$2:$I$5181,3,0)</f>
        <v>Liêm</v>
      </c>
      <c r="E774" s="31" t="s">
        <v>528</v>
      </c>
      <c r="F774" s="28" t="str">
        <f>VLOOKUP($E774,'[1]DS HSSV 2013-14'!$B$2:$I$5181,5,0)</f>
        <v>14TC-CKT</v>
      </c>
      <c r="G774" s="51">
        <v>7</v>
      </c>
      <c r="H774" s="58">
        <v>23</v>
      </c>
      <c r="I774" s="19">
        <v>1</v>
      </c>
      <c r="J774" s="19">
        <v>2015</v>
      </c>
      <c r="K774" s="27">
        <f t="shared" si="27"/>
        <v>42027</v>
      </c>
      <c r="L774" s="29">
        <v>0.4861111111111111</v>
      </c>
      <c r="M774" s="29">
        <v>0.53611111111111109</v>
      </c>
      <c r="N774" s="26">
        <f t="shared" si="26"/>
        <v>4.9999999999999989E-2</v>
      </c>
      <c r="O774" s="19"/>
    </row>
    <row r="775" spans="1:15" ht="15.75" customHeight="1">
      <c r="A775" s="19">
        <v>334</v>
      </c>
      <c r="B775" s="34"/>
      <c r="C775" s="24" t="str">
        <f>VLOOKUP($E775,'[1]DS HSSV 2013-14'!$B$2:$I$5181,2,0)</f>
        <v>Trịnh Đại</v>
      </c>
      <c r="D775" s="23" t="str">
        <f>VLOOKUP($E775,'[1]DS HSSV 2013-14'!$B$2:$I$5181,3,0)</f>
        <v>Lăng</v>
      </c>
      <c r="E775" s="19" t="s">
        <v>294</v>
      </c>
      <c r="F775" s="28" t="str">
        <f>VLOOKUP($E775,'[1]DS HSSV 2013-14'!$B$2:$I$5181,5,0)</f>
        <v>13CĐ-Đ1</v>
      </c>
      <c r="G775" s="51">
        <v>5</v>
      </c>
      <c r="H775" s="58">
        <v>23</v>
      </c>
      <c r="I775" s="19">
        <v>1</v>
      </c>
      <c r="J775" s="19">
        <v>2015</v>
      </c>
      <c r="K775" s="27">
        <f t="shared" si="27"/>
        <v>42027</v>
      </c>
      <c r="L775" s="29">
        <v>0.48958333333333331</v>
      </c>
      <c r="M775" s="29">
        <v>0.54166666666666663</v>
      </c>
      <c r="N775" s="26">
        <f t="shared" si="26"/>
        <v>5.2083333333333315E-2</v>
      </c>
      <c r="O775" s="19"/>
    </row>
    <row r="776" spans="1:15" ht="18.75" customHeight="1">
      <c r="A776" s="19">
        <v>335</v>
      </c>
      <c r="B776" s="34"/>
      <c r="C776" s="24" t="str">
        <f>VLOOKUP($E776,'[1]DS HSSV 2013-14'!$B$2:$I$5181,2,0)</f>
        <v>Đoàn Ngọc</v>
      </c>
      <c r="D776" s="23" t="str">
        <f>VLOOKUP($E776,'[1]DS HSSV 2013-14'!$B$2:$I$5181,3,0)</f>
        <v>Trường</v>
      </c>
      <c r="E776" s="31" t="s">
        <v>602</v>
      </c>
      <c r="F776" s="28" t="str">
        <f>VLOOKUP($E776,'[1]DS HSSV 2013-14'!$B$2:$I$5181,5,0)</f>
        <v>14TC-CKT</v>
      </c>
      <c r="G776" s="51">
        <v>1</v>
      </c>
      <c r="H776" s="58">
        <v>23</v>
      </c>
      <c r="I776" s="19">
        <v>1</v>
      </c>
      <c r="J776" s="19">
        <v>2015</v>
      </c>
      <c r="K776" s="27">
        <f t="shared" si="27"/>
        <v>42027</v>
      </c>
      <c r="L776" s="29">
        <v>0.49305555555555558</v>
      </c>
      <c r="M776" s="29">
        <v>0.53819444444444442</v>
      </c>
      <c r="N776" s="26">
        <f t="shared" si="26"/>
        <v>4.513888888888884E-2</v>
      </c>
      <c r="O776" s="19"/>
    </row>
    <row r="777" spans="1:15" ht="15.75" customHeight="1">
      <c r="A777" s="19">
        <v>336</v>
      </c>
      <c r="B777" s="34"/>
      <c r="C777" s="24" t="s">
        <v>33</v>
      </c>
      <c r="D777" s="23" t="s">
        <v>32</v>
      </c>
      <c r="E777" s="19"/>
      <c r="F777" s="28" t="s">
        <v>31</v>
      </c>
      <c r="G777" s="51">
        <v>13</v>
      </c>
      <c r="H777" s="58">
        <v>23</v>
      </c>
      <c r="I777" s="19">
        <v>1</v>
      </c>
      <c r="J777" s="19">
        <v>2015</v>
      </c>
      <c r="K777" s="27">
        <f t="shared" si="27"/>
        <v>42027</v>
      </c>
      <c r="L777" s="29">
        <v>0.50694444444444442</v>
      </c>
      <c r="M777" s="29">
        <v>0.52083333333333337</v>
      </c>
      <c r="N777" s="26">
        <f t="shared" si="26"/>
        <v>1.3888888888888951E-2</v>
      </c>
      <c r="O777" s="19"/>
    </row>
    <row r="778" spans="1:15" ht="18.75" customHeight="1">
      <c r="A778" s="19">
        <v>337</v>
      </c>
      <c r="B778" s="34"/>
      <c r="C778" s="24" t="str">
        <f>VLOOKUP($E778,'[1]DS HSSV 2013-14'!$B$2:$I$5181,2,0)</f>
        <v>Nguyễn Trường</v>
      </c>
      <c r="D778" s="23" t="str">
        <f>VLOOKUP($E778,'[1]DS HSSV 2013-14'!$B$2:$I$5181,3,0)</f>
        <v>Thịnh</v>
      </c>
      <c r="E778" s="31" t="s">
        <v>601</v>
      </c>
      <c r="F778" s="28" t="str">
        <f>VLOOKUP($E778,'[1]DS HSSV 2013-14'!$B$2:$I$5181,5,0)</f>
        <v>14TC-CKT</v>
      </c>
      <c r="G778" s="51">
        <v>2</v>
      </c>
      <c r="H778" s="58">
        <v>23</v>
      </c>
      <c r="I778" s="19">
        <v>1</v>
      </c>
      <c r="J778" s="19">
        <v>2015</v>
      </c>
      <c r="K778" s="27">
        <f t="shared" si="27"/>
        <v>42027</v>
      </c>
      <c r="L778" s="29">
        <v>0.52777777777777779</v>
      </c>
      <c r="M778" s="29">
        <v>0.54513888888888895</v>
      </c>
      <c r="N778" s="26">
        <f t="shared" si="26"/>
        <v>1.736111111111116E-2</v>
      </c>
      <c r="O778" s="19"/>
    </row>
    <row r="779" spans="1:15" ht="15.75" customHeight="1">
      <c r="A779" s="19">
        <v>338</v>
      </c>
      <c r="B779" s="34"/>
      <c r="C779" s="24" t="str">
        <f>VLOOKUP($E779,'[1]DS HSSV 2013-14'!$B$2:$I$5181,2,0)</f>
        <v xml:space="preserve">Dương Tuấn  </v>
      </c>
      <c r="D779" s="23" t="str">
        <f>VLOOKUP($E779,'[1]DS HSSV 2013-14'!$B$2:$I$5181,3,0)</f>
        <v>Kiệt</v>
      </c>
      <c r="E779" s="33" t="s">
        <v>600</v>
      </c>
      <c r="F779" s="28" t="str">
        <f>VLOOKUP($E779,'[1]DS HSSV 2013-14'!$B$2:$I$5181,5,0)</f>
        <v>14CĐ-TP2</v>
      </c>
      <c r="G779" s="51">
        <v>3</v>
      </c>
      <c r="H779" s="58">
        <v>23</v>
      </c>
      <c r="I779" s="19">
        <v>1</v>
      </c>
      <c r="J779" s="19">
        <v>2015</v>
      </c>
      <c r="K779" s="27">
        <f t="shared" si="27"/>
        <v>42027</v>
      </c>
      <c r="L779" s="29">
        <v>0.52083333333333337</v>
      </c>
      <c r="M779" s="29">
        <v>0.61111111111111105</v>
      </c>
      <c r="N779" s="26">
        <f t="shared" ref="N779:N842" si="28">M779-L779</f>
        <v>9.0277777777777679E-2</v>
      </c>
      <c r="O779" s="19"/>
    </row>
    <row r="780" spans="1:15" ht="15.75" customHeight="1">
      <c r="A780" s="19">
        <v>339</v>
      </c>
      <c r="B780" s="34"/>
      <c r="C780" s="24" t="str">
        <f>VLOOKUP($E780,'[1]DS HSSV 2013-14'!$B$2:$I$5181,2,0)</f>
        <v>Hà Triệu</v>
      </c>
      <c r="D780" s="23" t="str">
        <f>VLOOKUP($E780,'[1]DS HSSV 2013-14'!$B$2:$I$5181,3,0)</f>
        <v>Khang</v>
      </c>
      <c r="E780" s="31" t="s">
        <v>199</v>
      </c>
      <c r="F780" s="28" t="str">
        <f>VLOOKUP($E780,'[1]DS HSSV 2013-14'!$B$2:$I$5181,5,0)</f>
        <v>14TC-CKT</v>
      </c>
      <c r="G780" s="51">
        <v>13</v>
      </c>
      <c r="H780" s="58">
        <v>23</v>
      </c>
      <c r="I780" s="19">
        <v>1</v>
      </c>
      <c r="J780" s="19">
        <v>2015</v>
      </c>
      <c r="K780" s="27">
        <f t="shared" si="27"/>
        <v>42027</v>
      </c>
      <c r="L780" s="29">
        <v>0.52777777777777779</v>
      </c>
      <c r="M780" s="29">
        <v>0.54861111111111105</v>
      </c>
      <c r="N780" s="26">
        <f t="shared" si="28"/>
        <v>2.0833333333333259E-2</v>
      </c>
      <c r="O780" s="19"/>
    </row>
    <row r="781" spans="1:15" ht="15.75" customHeight="1">
      <c r="A781" s="19">
        <v>340</v>
      </c>
      <c r="B781" s="34"/>
      <c r="C781" s="24" t="e">
        <f>VLOOKUP($E781,'[1]DS HSSV 2013-14'!$B$2:$I$5181,2,0)</f>
        <v>#N/A</v>
      </c>
      <c r="D781" s="23" t="e">
        <f>VLOOKUP($E781,'[1]DS HSSV 2013-14'!$B$2:$I$5181,3,0)</f>
        <v>#N/A</v>
      </c>
      <c r="E781" s="33" t="s">
        <v>572</v>
      </c>
      <c r="F781" s="28" t="e">
        <f>VLOOKUP($E781,'[1]DS HSSV 2013-14'!$B$2:$I$5181,5,0)</f>
        <v>#N/A</v>
      </c>
      <c r="G781" s="51">
        <v>16</v>
      </c>
      <c r="H781" s="58">
        <v>23</v>
      </c>
      <c r="I781" s="19">
        <v>1</v>
      </c>
      <c r="J781" s="19">
        <v>2015</v>
      </c>
      <c r="K781" s="27">
        <f t="shared" si="27"/>
        <v>42027</v>
      </c>
      <c r="L781" s="29">
        <v>0.54861111111111105</v>
      </c>
      <c r="M781" s="29">
        <v>0.5625</v>
      </c>
      <c r="N781" s="26">
        <f t="shared" si="28"/>
        <v>1.3888888888888951E-2</v>
      </c>
      <c r="O781" s="19"/>
    </row>
    <row r="782" spans="1:15" ht="15.75" customHeight="1">
      <c r="A782" s="19">
        <v>341</v>
      </c>
      <c r="B782" s="34"/>
      <c r="C782" s="24" t="str">
        <f>VLOOKUP($E782,'[1]DS HSSV 2013-14'!$B$2:$I$5181,2,0)</f>
        <v xml:space="preserve">Mai Thanh  </v>
      </c>
      <c r="D782" s="23" t="str">
        <f>VLOOKUP($E782,'[1]DS HSSV 2013-14'!$B$2:$I$5181,3,0)</f>
        <v>Trung</v>
      </c>
      <c r="E782" s="33" t="s">
        <v>571</v>
      </c>
      <c r="F782" s="28" t="str">
        <f>VLOOKUP($E782,'[1]DS HSSV 2013-14'!$B$2:$I$5181,5,0)</f>
        <v>14CĐ-CK4</v>
      </c>
      <c r="G782" s="51">
        <v>18</v>
      </c>
      <c r="H782" s="58">
        <v>23</v>
      </c>
      <c r="I782" s="19">
        <v>1</v>
      </c>
      <c r="J782" s="19">
        <v>2015</v>
      </c>
      <c r="K782" s="27">
        <f t="shared" si="27"/>
        <v>42027</v>
      </c>
      <c r="L782" s="29">
        <v>0.54861111111111105</v>
      </c>
      <c r="M782" s="29">
        <v>0.5625</v>
      </c>
      <c r="N782" s="26">
        <f t="shared" si="28"/>
        <v>1.3888888888888951E-2</v>
      </c>
      <c r="O782" s="19"/>
    </row>
    <row r="783" spans="1:15" ht="15.75" customHeight="1">
      <c r="A783" s="19">
        <v>342</v>
      </c>
      <c r="B783" s="34"/>
      <c r="C783" s="24" t="str">
        <f>VLOOKUP($E783,'[1]DS HSSV 2013-14'!$B$2:$I$5181,2,0)</f>
        <v>Nguyễn Hoàng</v>
      </c>
      <c r="D783" s="23" t="str">
        <f>VLOOKUP($E783,'[1]DS HSSV 2013-14'!$B$2:$I$5181,3,0)</f>
        <v>Việt</v>
      </c>
      <c r="E783" s="33" t="s">
        <v>45</v>
      </c>
      <c r="F783" s="28" t="str">
        <f>VLOOKUP($E783,'[1]DS HSSV 2013-14'!$B$2:$I$5181,5,0)</f>
        <v>14CĐ-TM1</v>
      </c>
      <c r="G783" s="51">
        <v>2</v>
      </c>
      <c r="H783" s="58">
        <v>23</v>
      </c>
      <c r="I783" s="19">
        <v>1</v>
      </c>
      <c r="J783" s="19">
        <v>2015</v>
      </c>
      <c r="K783" s="27">
        <f t="shared" si="27"/>
        <v>42027</v>
      </c>
      <c r="L783" s="29">
        <v>0.58333333333333337</v>
      </c>
      <c r="M783" s="29">
        <v>0.60416666666666663</v>
      </c>
      <c r="N783" s="26">
        <f t="shared" si="28"/>
        <v>2.0833333333333259E-2</v>
      </c>
      <c r="O783" s="19"/>
    </row>
    <row r="784" spans="1:15" ht="15.75" customHeight="1">
      <c r="A784" s="19">
        <v>343</v>
      </c>
      <c r="B784" s="34"/>
      <c r="C784" s="24" t="str">
        <f>VLOOKUP($E784,'[1]DS HSSV 2013-14'!$B$2:$I$5181,2,0)</f>
        <v>Hồ Xuân</v>
      </c>
      <c r="D784" s="23" t="str">
        <f>VLOOKUP($E784,'[1]DS HSSV 2013-14'!$B$2:$I$5181,3,0)</f>
        <v>Tùng</v>
      </c>
      <c r="E784" s="31" t="s">
        <v>62</v>
      </c>
      <c r="F784" s="28" t="str">
        <f>VLOOKUP($E784,'[1]DS HSSV 2013-14'!$B$2:$I$5181,5,0)</f>
        <v>14TC-Đ1</v>
      </c>
      <c r="G784" s="51">
        <v>18</v>
      </c>
      <c r="H784" s="58">
        <v>23</v>
      </c>
      <c r="I784" s="19">
        <v>1</v>
      </c>
      <c r="J784" s="19">
        <v>2015</v>
      </c>
      <c r="K784" s="27">
        <f t="shared" si="27"/>
        <v>42027</v>
      </c>
      <c r="L784" s="29">
        <v>0.59375</v>
      </c>
      <c r="M784" s="29">
        <v>0.62152777777777779</v>
      </c>
      <c r="N784" s="26">
        <f t="shared" si="28"/>
        <v>2.777777777777779E-2</v>
      </c>
      <c r="O784" s="19"/>
    </row>
    <row r="785" spans="1:15" ht="15.75" customHeight="1">
      <c r="A785" s="19">
        <v>344</v>
      </c>
      <c r="B785" s="34"/>
      <c r="C785" s="24" t="str">
        <f>VLOOKUP($E785,'[1]DS HSSV 2013-14'!$B$2:$I$5181,2,0)</f>
        <v xml:space="preserve">Phạm Trường  </v>
      </c>
      <c r="D785" s="23" t="str">
        <f>VLOOKUP($E785,'[1]DS HSSV 2013-14'!$B$2:$I$5181,3,0)</f>
        <v>Duy</v>
      </c>
      <c r="E785" s="33" t="s">
        <v>599</v>
      </c>
      <c r="F785" s="28" t="str">
        <f>VLOOKUP($E785,'[1]DS HSSV 2013-14'!$B$2:$I$5181,5,0)</f>
        <v>14CĐ-NL1</v>
      </c>
      <c r="G785" s="51">
        <v>11</v>
      </c>
      <c r="H785" s="58">
        <v>23</v>
      </c>
      <c r="I785" s="19">
        <v>1</v>
      </c>
      <c r="J785" s="19">
        <v>2015</v>
      </c>
      <c r="K785" s="27">
        <f t="shared" si="27"/>
        <v>42027</v>
      </c>
      <c r="L785" s="29">
        <v>0.61805555555555558</v>
      </c>
      <c r="M785" s="29">
        <v>0.64652777777777781</v>
      </c>
      <c r="N785" s="26">
        <f t="shared" si="28"/>
        <v>2.8472222222222232E-2</v>
      </c>
      <c r="O785" s="19"/>
    </row>
    <row r="786" spans="1:15" ht="15.75" customHeight="1">
      <c r="A786" s="19">
        <v>345</v>
      </c>
      <c r="B786" s="34"/>
      <c r="C786" s="24" t="str">
        <f>VLOOKUP($E786,'[1]DS HSSV 2013-14'!$B$2:$I$5181,2,0)</f>
        <v xml:space="preserve">Võ Hoàng  </v>
      </c>
      <c r="D786" s="23" t="str">
        <f>VLOOKUP($E786,'[1]DS HSSV 2013-14'!$B$2:$I$5181,3,0)</f>
        <v>Hoa</v>
      </c>
      <c r="E786" s="33" t="s">
        <v>598</v>
      </c>
      <c r="F786" s="28" t="str">
        <f>VLOOKUP($E786,'[1]DS HSSV 2013-14'!$B$2:$I$5181,5,0)</f>
        <v>14CĐ-NL1</v>
      </c>
      <c r="G786" s="51">
        <v>12</v>
      </c>
      <c r="H786" s="58">
        <v>23</v>
      </c>
      <c r="I786" s="19">
        <v>1</v>
      </c>
      <c r="J786" s="19">
        <v>2015</v>
      </c>
      <c r="K786" s="27">
        <f t="shared" si="27"/>
        <v>42027</v>
      </c>
      <c r="L786" s="29">
        <v>0.61805555555555558</v>
      </c>
      <c r="M786" s="29">
        <v>0.64652777777777781</v>
      </c>
      <c r="N786" s="26">
        <f t="shared" si="28"/>
        <v>2.8472222222222232E-2</v>
      </c>
      <c r="O786" s="19"/>
    </row>
    <row r="787" spans="1:15" ht="15.75" customHeight="1">
      <c r="A787" s="19">
        <v>346</v>
      </c>
      <c r="B787" s="34"/>
      <c r="C787" s="24" t="str">
        <f>VLOOKUP($E787,'[1]DS HSSV 2013-14'!$B$2:$I$5181,2,0)</f>
        <v xml:space="preserve">Nguyễn Văn  </v>
      </c>
      <c r="D787" s="23" t="str">
        <f>VLOOKUP($E787,'[1]DS HSSV 2013-14'!$B$2:$I$5181,3,0)</f>
        <v>Hậu</v>
      </c>
      <c r="E787" s="33" t="s">
        <v>240</v>
      </c>
      <c r="F787" s="28" t="str">
        <f>VLOOKUP($E787,'[1]DS HSSV 2013-14'!$B$2:$I$5181,5,0)</f>
        <v>14CĐ-NL1</v>
      </c>
      <c r="G787" s="51">
        <v>4</v>
      </c>
      <c r="H787" s="58">
        <v>23</v>
      </c>
      <c r="I787" s="19">
        <v>1</v>
      </c>
      <c r="J787" s="19">
        <v>2015</v>
      </c>
      <c r="K787" s="27">
        <f t="shared" si="27"/>
        <v>42027</v>
      </c>
      <c r="L787" s="29">
        <v>0.61805555555555558</v>
      </c>
      <c r="M787" s="29">
        <v>0.64652777777777781</v>
      </c>
      <c r="N787" s="26">
        <f t="shared" si="28"/>
        <v>2.8472222222222232E-2</v>
      </c>
      <c r="O787" s="19"/>
    </row>
    <row r="788" spans="1:15" ht="15.75" customHeight="1">
      <c r="A788" s="19">
        <v>347</v>
      </c>
      <c r="B788" s="34"/>
      <c r="C788" s="24" t="e">
        <f>VLOOKUP($E788,'[1]DS HSSV 2013-14'!$B$2:$I$5181,2,0)</f>
        <v>#N/A</v>
      </c>
      <c r="D788" s="23" t="e">
        <f>VLOOKUP($E788,'[1]DS HSSV 2013-14'!$B$2:$I$5181,3,0)</f>
        <v>#N/A</v>
      </c>
      <c r="E788" s="33" t="s">
        <v>483</v>
      </c>
      <c r="F788" s="28" t="e">
        <f>VLOOKUP($E788,'[1]DS HSSV 2013-14'!$B$2:$I$5181,5,0)</f>
        <v>#N/A</v>
      </c>
      <c r="G788" s="51">
        <v>14</v>
      </c>
      <c r="H788" s="58">
        <v>23</v>
      </c>
      <c r="I788" s="19">
        <v>1</v>
      </c>
      <c r="J788" s="19">
        <v>2015</v>
      </c>
      <c r="K788" s="27">
        <f t="shared" si="27"/>
        <v>42027</v>
      </c>
      <c r="L788" s="29">
        <v>0.61805555555555558</v>
      </c>
      <c r="M788" s="29">
        <v>0.64652777777777781</v>
      </c>
      <c r="N788" s="26">
        <f t="shared" si="28"/>
        <v>2.8472222222222232E-2</v>
      </c>
      <c r="O788" s="19"/>
    </row>
    <row r="789" spans="1:15" ht="15.75" customHeight="1">
      <c r="A789" s="19">
        <v>348</v>
      </c>
      <c r="B789" s="34"/>
      <c r="C789" s="24" t="str">
        <f>VLOOKUP($E789,'[1]DS HSSV 2013-14'!$B$2:$I$5181,2,0)</f>
        <v xml:space="preserve">Nguyễn Viết  </v>
      </c>
      <c r="D789" s="23" t="str">
        <f>VLOOKUP($E789,'[1]DS HSSV 2013-14'!$B$2:$I$5181,3,0)</f>
        <v>Thuỵ</v>
      </c>
      <c r="E789" s="33" t="s">
        <v>597</v>
      </c>
      <c r="F789" s="28" t="str">
        <f>VLOOKUP($E789,'[1]DS HSSV 2013-14'!$B$2:$I$5181,5,0)</f>
        <v>14CĐ-NL1</v>
      </c>
      <c r="G789" s="51">
        <v>5</v>
      </c>
      <c r="H789" s="58">
        <v>23</v>
      </c>
      <c r="I789" s="19">
        <v>1</v>
      </c>
      <c r="J789" s="19">
        <v>2015</v>
      </c>
      <c r="K789" s="27">
        <f t="shared" si="27"/>
        <v>42027</v>
      </c>
      <c r="L789" s="29">
        <v>0.61805555555555558</v>
      </c>
      <c r="M789" s="29">
        <v>0.64652777777777781</v>
      </c>
      <c r="N789" s="26">
        <f t="shared" si="28"/>
        <v>2.8472222222222232E-2</v>
      </c>
      <c r="O789" s="19"/>
    </row>
    <row r="790" spans="1:15" ht="15.75" customHeight="1">
      <c r="A790" s="19">
        <v>349</v>
      </c>
      <c r="B790" s="34"/>
      <c r="C790" s="24" t="str">
        <f>VLOOKUP($E790,'[1]DS HSSV 2013-14'!$B$2:$I$5181,2,0)</f>
        <v xml:space="preserve">Lê Văn  </v>
      </c>
      <c r="D790" s="23" t="str">
        <f>VLOOKUP($E790,'[1]DS HSSV 2013-14'!$B$2:$I$5181,3,0)</f>
        <v>Trường</v>
      </c>
      <c r="E790" s="33" t="s">
        <v>191</v>
      </c>
      <c r="F790" s="28" t="str">
        <f>VLOOKUP($E790,'[1]DS HSSV 2013-14'!$B$2:$I$5181,5,0)</f>
        <v>14CĐ-NL1</v>
      </c>
      <c r="G790" s="51">
        <v>6</v>
      </c>
      <c r="H790" s="58">
        <v>23</v>
      </c>
      <c r="I790" s="19">
        <v>1</v>
      </c>
      <c r="J790" s="19">
        <v>2015</v>
      </c>
      <c r="K790" s="27">
        <f t="shared" si="27"/>
        <v>42027</v>
      </c>
      <c r="L790" s="29">
        <v>0.61805555555555558</v>
      </c>
      <c r="M790" s="29">
        <v>0.64652777777777781</v>
      </c>
      <c r="N790" s="26">
        <f t="shared" si="28"/>
        <v>2.8472222222222232E-2</v>
      </c>
      <c r="O790" s="19"/>
    </row>
    <row r="791" spans="1:15" ht="15.75" customHeight="1">
      <c r="A791" s="19">
        <v>350</v>
      </c>
      <c r="B791" s="34"/>
      <c r="C791" s="24" t="e">
        <f>VLOOKUP($E791,'[1]DS HSSV 2013-14'!$B$2:$I$5181,2,0)</f>
        <v>#N/A</v>
      </c>
      <c r="D791" s="23" t="e">
        <f>VLOOKUP($E791,'[1]DS HSSV 2013-14'!$B$2:$I$5181,3,0)</f>
        <v>#N/A</v>
      </c>
      <c r="E791" s="33" t="s">
        <v>539</v>
      </c>
      <c r="F791" s="28" t="e">
        <f>VLOOKUP($E791,'[1]DS HSSV 2013-14'!$B$2:$I$5181,5,0)</f>
        <v>#N/A</v>
      </c>
      <c r="G791" s="51">
        <v>1</v>
      </c>
      <c r="H791" s="58">
        <v>23</v>
      </c>
      <c r="I791" s="19">
        <v>1</v>
      </c>
      <c r="J791" s="19">
        <v>2015</v>
      </c>
      <c r="K791" s="27">
        <f t="shared" si="27"/>
        <v>42027</v>
      </c>
      <c r="L791" s="29">
        <v>0.625</v>
      </c>
      <c r="M791" s="29">
        <v>0.68055555555555547</v>
      </c>
      <c r="N791" s="26">
        <f t="shared" si="28"/>
        <v>5.5555555555555469E-2</v>
      </c>
      <c r="O791" s="19"/>
    </row>
    <row r="792" spans="1:15" ht="15.75" customHeight="1">
      <c r="A792" s="19">
        <v>351</v>
      </c>
      <c r="B792" s="34"/>
      <c r="C792" s="24" t="e">
        <f>VLOOKUP($E792,'[1]DS HSSV 2013-14'!$B$2:$I$5181,2,0)</f>
        <v>#N/A</v>
      </c>
      <c r="D792" s="23" t="e">
        <f>VLOOKUP($E792,'[1]DS HSSV 2013-14'!$B$2:$I$5181,3,0)</f>
        <v>#N/A</v>
      </c>
      <c r="E792" s="33" t="s">
        <v>493</v>
      </c>
      <c r="F792" s="28" t="e">
        <f>VLOOKUP($E792,'[1]DS HSSV 2013-14'!$B$2:$I$5181,5,0)</f>
        <v>#N/A</v>
      </c>
      <c r="G792" s="51">
        <v>2</v>
      </c>
      <c r="H792" s="58">
        <v>23</v>
      </c>
      <c r="I792" s="19">
        <v>1</v>
      </c>
      <c r="J792" s="19">
        <v>2015</v>
      </c>
      <c r="K792" s="27">
        <f t="shared" si="27"/>
        <v>42027</v>
      </c>
      <c r="L792" s="29">
        <v>0.625</v>
      </c>
      <c r="M792" s="29">
        <v>0.68055555555555547</v>
      </c>
      <c r="N792" s="26">
        <f t="shared" si="28"/>
        <v>5.5555555555555469E-2</v>
      </c>
      <c r="O792" s="19"/>
    </row>
    <row r="793" spans="1:15" ht="15.75" customHeight="1">
      <c r="A793" s="19">
        <v>352</v>
      </c>
      <c r="B793" s="34"/>
      <c r="C793" s="24" t="str">
        <f>VLOOKUP($E793,'[1]DS HSSV 2013-14'!$B$2:$I$5181,2,0)</f>
        <v>Phạm Ngọc</v>
      </c>
      <c r="D793" s="23" t="str">
        <f>VLOOKUP($E793,'[1]DS HSSV 2013-14'!$B$2:$I$5181,3,0)</f>
        <v>Dược</v>
      </c>
      <c r="E793" s="33" t="s">
        <v>470</v>
      </c>
      <c r="F793" s="28" t="str">
        <f>VLOOKUP($E793,'[1]DS HSSV 2013-14'!$B$2:$I$5181,5,0)</f>
        <v>13CĐ-CK6</v>
      </c>
      <c r="G793" s="51">
        <v>16</v>
      </c>
      <c r="H793" s="58">
        <v>23</v>
      </c>
      <c r="I793" s="19">
        <v>1</v>
      </c>
      <c r="J793" s="19">
        <v>2015</v>
      </c>
      <c r="K793" s="27">
        <f t="shared" si="27"/>
        <v>42027</v>
      </c>
      <c r="L793" s="29">
        <v>0.57638888888888895</v>
      </c>
      <c r="M793" s="29">
        <v>0.70833333333333337</v>
      </c>
      <c r="N793" s="26">
        <f t="shared" si="28"/>
        <v>0.13194444444444442</v>
      </c>
      <c r="O793" s="19"/>
    </row>
    <row r="794" spans="1:15" s="59" customFormat="1" ht="15.75" customHeight="1">
      <c r="A794" s="60">
        <v>353</v>
      </c>
      <c r="B794" s="70"/>
      <c r="C794" s="69" t="str">
        <f>VLOOKUP($E794,'[1]DS HSSV 2013-14'!$B$2:$I$5181,2,0)</f>
        <v xml:space="preserve">Nguyễn Ngọc  </v>
      </c>
      <c r="D794" s="68" t="str">
        <f>VLOOKUP($E794,'[1]DS HSSV 2013-14'!$B$2:$I$5181,3,0)</f>
        <v>Hải</v>
      </c>
      <c r="E794" s="67" t="s">
        <v>499</v>
      </c>
      <c r="F794" s="66" t="str">
        <f>VLOOKUP($E794,'[1]DS HSSV 2013-14'!$B$2:$I$5181,5,0)</f>
        <v>14CĐ-Ô4</v>
      </c>
      <c r="G794" s="65">
        <v>11</v>
      </c>
      <c r="H794" s="64">
        <v>24</v>
      </c>
      <c r="I794" s="60">
        <v>1</v>
      </c>
      <c r="J794" s="60">
        <v>2015</v>
      </c>
      <c r="K794" s="63">
        <f t="shared" si="27"/>
        <v>42028</v>
      </c>
      <c r="L794" s="62">
        <v>0.30208333333333331</v>
      </c>
      <c r="M794" s="62">
        <v>0.31597222222222221</v>
      </c>
      <c r="N794" s="61">
        <f t="shared" si="28"/>
        <v>1.3888888888888895E-2</v>
      </c>
      <c r="O794" s="60"/>
    </row>
    <row r="795" spans="1:15" ht="15.75" customHeight="1">
      <c r="A795" s="19">
        <v>354</v>
      </c>
      <c r="B795" s="34"/>
      <c r="C795" s="24" t="str">
        <f>VLOOKUP($E795,'[1]DS HSSV 2013-14'!$B$2:$I$5181,2,0)</f>
        <v xml:space="preserve">Nguyễn Xuân  </v>
      </c>
      <c r="D795" s="23" t="str">
        <f>VLOOKUP($E795,'[1]DS HSSV 2013-14'!$B$2:$I$5181,3,0)</f>
        <v>Duyên</v>
      </c>
      <c r="E795" s="31" t="s">
        <v>596</v>
      </c>
      <c r="F795" s="28" t="str">
        <f>VLOOKUP($E795,'[1]DS HSSV 2013-14'!$B$2:$I$5181,5,0)</f>
        <v>12CĐ-CK2</v>
      </c>
      <c r="G795" s="51">
        <v>15</v>
      </c>
      <c r="H795" s="58">
        <v>24</v>
      </c>
      <c r="I795" s="19">
        <v>1</v>
      </c>
      <c r="J795" s="19">
        <v>2015</v>
      </c>
      <c r="K795" s="27">
        <f t="shared" si="27"/>
        <v>42028</v>
      </c>
      <c r="L795" s="29">
        <v>0.30208333333333331</v>
      </c>
      <c r="M795" s="29">
        <v>0.31736111111111115</v>
      </c>
      <c r="N795" s="26">
        <f t="shared" si="28"/>
        <v>1.5277777777777835E-2</v>
      </c>
      <c r="O795" s="19"/>
    </row>
    <row r="796" spans="1:15" ht="15.75" customHeight="1">
      <c r="A796" s="19">
        <v>355</v>
      </c>
      <c r="B796" s="34"/>
      <c r="C796" s="24" t="str">
        <f>VLOOKUP($E796,'[1]DS HSSV 2013-14'!$B$2:$I$5181,2,0)</f>
        <v xml:space="preserve">Lê Nhựt  </v>
      </c>
      <c r="D796" s="23" t="str">
        <f>VLOOKUP($E796,'[1]DS HSSV 2013-14'!$B$2:$I$5181,3,0)</f>
        <v>Nhi</v>
      </c>
      <c r="E796" s="33" t="s">
        <v>248</v>
      </c>
      <c r="F796" s="28" t="str">
        <f>VLOOKUP($E796,'[1]DS HSSV 2013-14'!$B$2:$I$5181,5,0)</f>
        <v>14CĐ-Ô4</v>
      </c>
      <c r="G796" s="51">
        <v>12</v>
      </c>
      <c r="H796" s="58">
        <v>24</v>
      </c>
      <c r="I796" s="19">
        <v>1</v>
      </c>
      <c r="J796" s="19">
        <v>2015</v>
      </c>
      <c r="K796" s="27">
        <f t="shared" si="27"/>
        <v>42028</v>
      </c>
      <c r="L796" s="29">
        <v>0.30277777777777776</v>
      </c>
      <c r="M796" s="29">
        <v>0.31597222222222221</v>
      </c>
      <c r="N796" s="26">
        <f t="shared" si="28"/>
        <v>1.3194444444444453E-2</v>
      </c>
      <c r="O796" s="19"/>
    </row>
    <row r="797" spans="1:15" ht="15.75" customHeight="1">
      <c r="A797" s="19">
        <v>356</v>
      </c>
      <c r="B797" s="34"/>
      <c r="C797" s="24" t="str">
        <f>VLOOKUP($E797,'[1]DS HSSV 2013-14'!$B$2:$I$5181,2,0)</f>
        <v xml:space="preserve">Nguyễn Minh  </v>
      </c>
      <c r="D797" s="23" t="str">
        <f>VLOOKUP($E797,'[1]DS HSSV 2013-14'!$B$2:$I$5181,3,0)</f>
        <v>Trường</v>
      </c>
      <c r="E797" s="33" t="s">
        <v>421</v>
      </c>
      <c r="F797" s="28" t="str">
        <f>VLOOKUP($E797,'[1]DS HSSV 2013-14'!$B$2:$I$5181,5,0)</f>
        <v>14CĐ-Ô4</v>
      </c>
      <c r="G797" s="51">
        <v>13</v>
      </c>
      <c r="H797" s="58">
        <v>24</v>
      </c>
      <c r="I797" s="19">
        <v>1</v>
      </c>
      <c r="J797" s="19">
        <v>2015</v>
      </c>
      <c r="K797" s="27">
        <f t="shared" si="27"/>
        <v>42028</v>
      </c>
      <c r="L797" s="29">
        <v>0.3034722222222222</v>
      </c>
      <c r="M797" s="29">
        <v>0.31666666666666665</v>
      </c>
      <c r="N797" s="26">
        <f t="shared" si="28"/>
        <v>1.3194444444444453E-2</v>
      </c>
      <c r="O797" s="19"/>
    </row>
    <row r="798" spans="1:15" ht="15.75" customHeight="1">
      <c r="A798" s="19">
        <v>357</v>
      </c>
      <c r="B798" s="34"/>
      <c r="C798" s="24" t="str">
        <f>VLOOKUP($E798,'[1]DS HSSV 2013-14'!$B$2:$I$5181,2,0)</f>
        <v xml:space="preserve">Trần Ngọc  </v>
      </c>
      <c r="D798" s="23" t="str">
        <f>VLOOKUP($E798,'[1]DS HSSV 2013-14'!$B$2:$I$5181,3,0)</f>
        <v>Thạch</v>
      </c>
      <c r="E798" s="33" t="s">
        <v>285</v>
      </c>
      <c r="F798" s="28" t="str">
        <f>VLOOKUP($E798,'[1]DS HSSV 2013-14'!$B$2:$I$5181,5,0)</f>
        <v>14CĐ-Ô4</v>
      </c>
      <c r="G798" s="51">
        <v>14</v>
      </c>
      <c r="H798" s="58">
        <v>24</v>
      </c>
      <c r="I798" s="19">
        <v>1</v>
      </c>
      <c r="J798" s="19">
        <v>2015</v>
      </c>
      <c r="K798" s="27">
        <f t="shared" si="27"/>
        <v>42028</v>
      </c>
      <c r="L798" s="29">
        <v>0.30902777777777779</v>
      </c>
      <c r="M798" s="29">
        <v>0.31736111111111115</v>
      </c>
      <c r="N798" s="26">
        <f t="shared" si="28"/>
        <v>8.3333333333333592E-3</v>
      </c>
      <c r="O798" s="19"/>
    </row>
    <row r="799" spans="1:15" ht="15.75" customHeight="1">
      <c r="A799" s="19">
        <v>358</v>
      </c>
      <c r="B799" s="34"/>
      <c r="C799" s="24" t="str">
        <f>VLOOKUP($E799,'[1]DS HSSV 2013-14'!$B$2:$I$5181,2,0)</f>
        <v xml:space="preserve">Nguyễn Xuân  </v>
      </c>
      <c r="D799" s="23" t="str">
        <f>VLOOKUP($E799,'[1]DS HSSV 2013-14'!$B$2:$I$5181,3,0)</f>
        <v>Duyên</v>
      </c>
      <c r="E799" s="31" t="s">
        <v>596</v>
      </c>
      <c r="F799" s="28" t="str">
        <f>VLOOKUP($E799,'[1]DS HSSV 2013-14'!$B$2:$I$5181,5,0)</f>
        <v>12CĐ-CK2</v>
      </c>
      <c r="G799" s="51">
        <v>16</v>
      </c>
      <c r="H799" s="58">
        <v>24</v>
      </c>
      <c r="I799" s="19">
        <v>1</v>
      </c>
      <c r="J799" s="19">
        <v>2015</v>
      </c>
      <c r="K799" s="27">
        <f t="shared" si="27"/>
        <v>42028</v>
      </c>
      <c r="L799" s="29">
        <v>0.31805555555555554</v>
      </c>
      <c r="M799" s="29">
        <v>0.35416666666666669</v>
      </c>
      <c r="N799" s="26">
        <f t="shared" si="28"/>
        <v>3.6111111111111149E-2</v>
      </c>
      <c r="O799" s="19"/>
    </row>
    <row r="800" spans="1:15" ht="15.75" customHeight="1">
      <c r="A800" s="19">
        <v>359</v>
      </c>
      <c r="B800" s="34"/>
      <c r="C800" s="24" t="e">
        <f>VLOOKUP($E800,'[1]DS HSSV 2013-14'!$B$2:$I$5181,2,0)</f>
        <v>#N/A</v>
      </c>
      <c r="D800" s="23" t="e">
        <f>VLOOKUP($E800,'[1]DS HSSV 2013-14'!$B$2:$I$5181,3,0)</f>
        <v>#N/A</v>
      </c>
      <c r="E800" s="33" t="s">
        <v>484</v>
      </c>
      <c r="F800" s="28" t="e">
        <f>VLOOKUP($E800,'[1]DS HSSV 2013-14'!$B$2:$I$5181,5,0)</f>
        <v>#N/A</v>
      </c>
      <c r="G800" s="51">
        <v>14</v>
      </c>
      <c r="H800" s="58">
        <v>24</v>
      </c>
      <c r="I800" s="19">
        <v>1</v>
      </c>
      <c r="J800" s="19">
        <v>2015</v>
      </c>
      <c r="K800" s="27">
        <f t="shared" si="27"/>
        <v>42028</v>
      </c>
      <c r="L800" s="29">
        <v>0.35902777777777778</v>
      </c>
      <c r="M800" s="29">
        <v>0.375</v>
      </c>
      <c r="N800" s="26">
        <f t="shared" si="28"/>
        <v>1.5972222222222221E-2</v>
      </c>
      <c r="O800" s="19"/>
    </row>
    <row r="801" spans="1:15" ht="18.75" customHeight="1">
      <c r="A801" s="19">
        <v>360</v>
      </c>
      <c r="B801" s="34"/>
      <c r="C801" s="24" t="str">
        <f>VLOOKUP($E801,'[1]DS HSSV 2013-14'!$B$2:$I$5181,2,0)</f>
        <v xml:space="preserve">Nguyễn Phong  </v>
      </c>
      <c r="D801" s="23" t="str">
        <f>VLOOKUP($E801,'[1]DS HSSV 2013-14'!$B$2:$I$5181,3,0)</f>
        <v>Phú</v>
      </c>
      <c r="E801" s="33" t="s">
        <v>595</v>
      </c>
      <c r="F801" s="28" t="str">
        <f>VLOOKUP($E801,'[1]DS HSSV 2013-14'!$B$2:$I$5181,5,0)</f>
        <v>14CĐ-NL1</v>
      </c>
      <c r="G801" s="51">
        <v>15</v>
      </c>
      <c r="H801" s="58">
        <v>24</v>
      </c>
      <c r="I801" s="19">
        <v>1</v>
      </c>
      <c r="J801" s="19">
        <v>2015</v>
      </c>
      <c r="K801" s="27">
        <f t="shared" si="27"/>
        <v>42028</v>
      </c>
      <c r="L801" s="29">
        <v>0.35902777777777778</v>
      </c>
      <c r="M801" s="29">
        <v>0.375</v>
      </c>
      <c r="N801" s="26">
        <f t="shared" si="28"/>
        <v>1.5972222222222221E-2</v>
      </c>
      <c r="O801" s="19"/>
    </row>
    <row r="802" spans="1:15" ht="15.75" customHeight="1">
      <c r="A802" s="19">
        <v>361</v>
      </c>
      <c r="B802" s="34"/>
      <c r="C802" s="24" t="str">
        <f>VLOOKUP($E802,'[1]DS HSSV 2013-14'!$B$2:$I$5181,2,0)</f>
        <v xml:space="preserve">Lê Nhựt  </v>
      </c>
      <c r="D802" s="23" t="str">
        <f>VLOOKUP($E802,'[1]DS HSSV 2013-14'!$B$2:$I$5181,3,0)</f>
        <v>Nhi</v>
      </c>
      <c r="E802" s="33" t="s">
        <v>248</v>
      </c>
      <c r="F802" s="28" t="str">
        <f>VLOOKUP($E802,'[1]DS HSSV 2013-14'!$B$2:$I$5181,5,0)</f>
        <v>14CĐ-Ô4</v>
      </c>
      <c r="G802" s="51">
        <v>11</v>
      </c>
      <c r="H802" s="58">
        <v>24</v>
      </c>
      <c r="I802" s="19">
        <v>1</v>
      </c>
      <c r="J802" s="19">
        <v>2015</v>
      </c>
      <c r="K802" s="27">
        <f t="shared" si="27"/>
        <v>42028</v>
      </c>
      <c r="L802" s="29">
        <v>0.36458333333333331</v>
      </c>
      <c r="M802" s="29">
        <v>0.44097222222222227</v>
      </c>
      <c r="N802" s="26">
        <f t="shared" si="28"/>
        <v>7.6388888888888951E-2</v>
      </c>
      <c r="O802" s="19"/>
    </row>
    <row r="803" spans="1:15" ht="15.75" customHeight="1">
      <c r="A803" s="19">
        <v>362</v>
      </c>
      <c r="B803" s="34"/>
      <c r="C803" s="24" t="str">
        <f>VLOOKUP($E803,'[1]DS HSSV 2013-14'!$B$2:$I$5181,2,0)</f>
        <v xml:space="preserve">Nguyễn Minh  </v>
      </c>
      <c r="D803" s="23" t="str">
        <f>VLOOKUP($E803,'[1]DS HSSV 2013-14'!$B$2:$I$5181,3,0)</f>
        <v>Trường</v>
      </c>
      <c r="E803" s="33" t="s">
        <v>421</v>
      </c>
      <c r="F803" s="28" t="str">
        <f>VLOOKUP($E803,'[1]DS HSSV 2013-14'!$B$2:$I$5181,5,0)</f>
        <v>14CĐ-Ô4</v>
      </c>
      <c r="G803" s="51">
        <v>13</v>
      </c>
      <c r="H803" s="58">
        <v>24</v>
      </c>
      <c r="I803" s="19">
        <v>1</v>
      </c>
      <c r="J803" s="19">
        <v>2015</v>
      </c>
      <c r="K803" s="27">
        <f t="shared" si="27"/>
        <v>42028</v>
      </c>
      <c r="L803" s="29">
        <v>0.36458333333333331</v>
      </c>
      <c r="M803" s="29">
        <v>0.44097222222222227</v>
      </c>
      <c r="N803" s="26">
        <f t="shared" si="28"/>
        <v>7.6388888888888951E-2</v>
      </c>
      <c r="O803" s="19"/>
    </row>
    <row r="804" spans="1:15" ht="15.75" customHeight="1">
      <c r="A804" s="19">
        <v>363</v>
      </c>
      <c r="B804" s="34"/>
      <c r="C804" s="24" t="str">
        <f>VLOOKUP($E804,'[1]DS HSSV 2013-14'!$B$2:$I$5181,2,0)</f>
        <v xml:space="preserve">Huỳnh Quang </v>
      </c>
      <c r="D804" s="23" t="str">
        <f>VLOOKUP($E804,'[1]DS HSSV 2013-14'!$B$2:$I$5181,3,0)</f>
        <v>Thắng</v>
      </c>
      <c r="E804" s="31" t="s">
        <v>27</v>
      </c>
      <c r="F804" s="28" t="str">
        <f>VLOOKUP($E804,'[1]DS HSSV 2013-14'!$B$2:$I$5181,5,0)</f>
        <v>13CĐ-CK2</v>
      </c>
      <c r="G804" s="51">
        <v>16</v>
      </c>
      <c r="H804" s="58">
        <v>24</v>
      </c>
      <c r="I804" s="19">
        <v>1</v>
      </c>
      <c r="J804" s="19">
        <v>2015</v>
      </c>
      <c r="K804" s="27">
        <f t="shared" si="27"/>
        <v>42028</v>
      </c>
      <c r="L804" s="29">
        <v>0.36805555555555558</v>
      </c>
      <c r="M804" s="29">
        <v>0.44444444444444442</v>
      </c>
      <c r="N804" s="26">
        <f t="shared" si="28"/>
        <v>7.638888888888884E-2</v>
      </c>
      <c r="O804" s="19"/>
    </row>
    <row r="805" spans="1:15" ht="15.75" customHeight="1">
      <c r="A805" s="19">
        <v>364</v>
      </c>
      <c r="B805" s="34"/>
      <c r="C805" s="24" t="str">
        <f>VLOOKUP($E805,'[1]DS HSSV 2013-14'!$B$2:$I$5181,2,0)</f>
        <v>Trần Minh</v>
      </c>
      <c r="D805" s="23" t="str">
        <f>VLOOKUP($E805,'[1]DS HSSV 2013-14'!$B$2:$I$5181,3,0)</f>
        <v>Lai</v>
      </c>
      <c r="E805" s="31" t="s">
        <v>594</v>
      </c>
      <c r="F805" s="28" t="str">
        <f>VLOOKUP($E805,'[1]DS HSSV 2013-14'!$B$2:$I$5181,5,0)</f>
        <v>13CĐ-TM1</v>
      </c>
      <c r="G805" s="51"/>
      <c r="H805" s="58">
        <v>24</v>
      </c>
      <c r="I805" s="19">
        <v>1</v>
      </c>
      <c r="J805" s="19">
        <v>2015</v>
      </c>
      <c r="K805" s="27">
        <f t="shared" si="27"/>
        <v>42028</v>
      </c>
      <c r="L805" s="29">
        <v>0.37152777777777773</v>
      </c>
      <c r="M805" s="29">
        <v>0.4236111111111111</v>
      </c>
      <c r="N805" s="26">
        <f t="shared" si="28"/>
        <v>5.208333333333337E-2</v>
      </c>
      <c r="O805" s="19"/>
    </row>
    <row r="806" spans="1:15" ht="18.75" customHeight="1">
      <c r="A806" s="19">
        <v>365</v>
      </c>
      <c r="B806" s="34"/>
      <c r="C806" s="24" t="str">
        <f>VLOOKUP($E806,'[1]DS HSSV 2013-14'!$B$2:$I$5181,2,0)</f>
        <v>Lường Văn</v>
      </c>
      <c r="D806" s="23" t="str">
        <f>VLOOKUP($E806,'[1]DS HSSV 2013-14'!$B$2:$I$5181,3,0)</f>
        <v>Trọng</v>
      </c>
      <c r="E806" s="31" t="s">
        <v>593</v>
      </c>
      <c r="F806" s="28" t="str">
        <f>VLOOKUP($E806,'[1]DS HSSV 2013-14'!$B$2:$I$5181,5,0)</f>
        <v>13CĐ-TM1</v>
      </c>
      <c r="G806" s="51">
        <v>18</v>
      </c>
      <c r="H806" s="58">
        <v>24</v>
      </c>
      <c r="I806" s="19">
        <v>1</v>
      </c>
      <c r="J806" s="19">
        <v>2015</v>
      </c>
      <c r="K806" s="27">
        <f t="shared" si="27"/>
        <v>42028</v>
      </c>
      <c r="L806" s="29">
        <v>0.36805555555555558</v>
      </c>
      <c r="M806" s="29">
        <v>0.40277777777777773</v>
      </c>
      <c r="N806" s="26">
        <f t="shared" si="28"/>
        <v>3.4722222222222154E-2</v>
      </c>
      <c r="O806" s="19"/>
    </row>
    <row r="807" spans="1:15" ht="31.5" customHeight="1">
      <c r="A807" s="19">
        <v>366</v>
      </c>
      <c r="B807" s="34"/>
      <c r="C807" s="24" t="str">
        <f>VLOOKUP($E807,'[1]DS HSSV 2013-14'!$B$2:$I$5181,2,0)</f>
        <v>Nguyễn Ngọc</v>
      </c>
      <c r="D807" s="23" t="str">
        <f>VLOOKUP($E807,'[1]DS HSSV 2013-14'!$B$2:$I$5181,3,0)</f>
        <v>Chương</v>
      </c>
      <c r="E807" s="31" t="s">
        <v>592</v>
      </c>
      <c r="F807" s="28" t="str">
        <f>VLOOKUP($E807,'[1]DS HSSV 2013-14'!$B$2:$I$5181,5,0)</f>
        <v>13CĐ-CK2</v>
      </c>
      <c r="G807" s="51">
        <v>15</v>
      </c>
      <c r="H807" s="58">
        <v>24</v>
      </c>
      <c r="I807" s="19">
        <v>1</v>
      </c>
      <c r="J807" s="19">
        <v>2015</v>
      </c>
      <c r="K807" s="27">
        <f t="shared" si="27"/>
        <v>42028</v>
      </c>
      <c r="L807" s="29">
        <v>0.36805555555555558</v>
      </c>
      <c r="M807" s="29">
        <v>0.44444444444444442</v>
      </c>
      <c r="N807" s="26">
        <f t="shared" si="28"/>
        <v>7.638888888888884E-2</v>
      </c>
      <c r="O807" s="19"/>
    </row>
    <row r="808" spans="1:15" ht="15.75" customHeight="1">
      <c r="A808" s="19">
        <v>367</v>
      </c>
      <c r="B808" s="34"/>
      <c r="C808" s="24" t="e">
        <f>VLOOKUP($E808,'[1]DS HSSV 2013-14'!$B$2:$I$5181,2,0)</f>
        <v>#N/A</v>
      </c>
      <c r="D808" s="23" t="e">
        <f>VLOOKUP($E808,'[1]DS HSSV 2013-14'!$B$2:$I$5181,3,0)</f>
        <v>#N/A</v>
      </c>
      <c r="E808" s="33" t="s">
        <v>539</v>
      </c>
      <c r="F808" s="28" t="e">
        <f>VLOOKUP($E808,'[1]DS HSSV 2013-14'!$B$2:$I$5181,5,0)</f>
        <v>#N/A</v>
      </c>
      <c r="G808" s="51">
        <v>2</v>
      </c>
      <c r="H808" s="58">
        <v>24</v>
      </c>
      <c r="I808" s="19">
        <v>1</v>
      </c>
      <c r="J808" s="19">
        <v>2015</v>
      </c>
      <c r="K808" s="27">
        <f t="shared" si="27"/>
        <v>42028</v>
      </c>
      <c r="L808" s="29">
        <v>0.37847222222222227</v>
      </c>
      <c r="M808" s="29">
        <v>0.44305555555555554</v>
      </c>
      <c r="N808" s="26">
        <f t="shared" si="28"/>
        <v>6.458333333333327E-2</v>
      </c>
      <c r="O808" s="19"/>
    </row>
    <row r="809" spans="1:15" ht="15.75" customHeight="1">
      <c r="A809" s="19">
        <v>368</v>
      </c>
      <c r="B809" s="34"/>
      <c r="C809" s="24" t="str">
        <f>VLOOKUP($E809,'[1]DS HSSV 2013-14'!$B$2:$I$5181,2,0)</f>
        <v>Diệp Thái</v>
      </c>
      <c r="D809" s="23" t="str">
        <f>VLOOKUP($E809,'[1]DS HSSV 2013-14'!$B$2:$I$5181,3,0)</f>
        <v>Thanh</v>
      </c>
      <c r="E809" s="33" t="s">
        <v>107</v>
      </c>
      <c r="F809" s="28" t="str">
        <f>VLOOKUP($E809,'[1]DS HSSV 2013-14'!$B$2:$I$5181,5,0)</f>
        <v>14CĐ-TP1</v>
      </c>
      <c r="G809" s="51">
        <v>5</v>
      </c>
      <c r="H809" s="58">
        <v>24</v>
      </c>
      <c r="I809" s="19">
        <v>1</v>
      </c>
      <c r="J809" s="19">
        <v>2015</v>
      </c>
      <c r="K809" s="27">
        <f t="shared" si="27"/>
        <v>42028</v>
      </c>
      <c r="L809" s="29">
        <v>0.38194444444444442</v>
      </c>
      <c r="M809" s="29">
        <v>0.40972222222222227</v>
      </c>
      <c r="N809" s="26">
        <f t="shared" si="28"/>
        <v>2.7777777777777846E-2</v>
      </c>
      <c r="O809" s="19"/>
    </row>
    <row r="810" spans="1:15" ht="31.5" customHeight="1">
      <c r="A810" s="19">
        <v>369</v>
      </c>
      <c r="B810" s="34"/>
      <c r="C810" s="24" t="str">
        <f>VLOOKUP($E810,'[1]DS HSSV 2013-14'!$B$2:$I$5181,2,0)</f>
        <v xml:space="preserve">Lê Đạt Trường </v>
      </c>
      <c r="D810" s="23" t="str">
        <f>VLOOKUP($E810,'[1]DS HSSV 2013-14'!$B$2:$I$5181,3,0)</f>
        <v>An</v>
      </c>
      <c r="E810" s="33" t="s">
        <v>524</v>
      </c>
      <c r="F810" s="28" t="str">
        <f>VLOOKUP($E810,'[1]DS HSSV 2013-14'!$B$2:$I$5181,5,0)</f>
        <v>14CĐ-TP1</v>
      </c>
      <c r="G810" s="51">
        <v>3</v>
      </c>
      <c r="H810" s="58">
        <v>24</v>
      </c>
      <c r="I810" s="19">
        <v>1</v>
      </c>
      <c r="J810" s="19">
        <v>2015</v>
      </c>
      <c r="K810" s="27">
        <f t="shared" si="27"/>
        <v>42028</v>
      </c>
      <c r="L810" s="29">
        <v>0.38194444444444442</v>
      </c>
      <c r="M810" s="29">
        <v>0.40972222222222227</v>
      </c>
      <c r="N810" s="26">
        <f t="shared" si="28"/>
        <v>2.7777777777777846E-2</v>
      </c>
      <c r="O810" s="19"/>
    </row>
    <row r="811" spans="1:15" ht="18.75" customHeight="1">
      <c r="A811" s="19">
        <v>370</v>
      </c>
      <c r="B811" s="34"/>
      <c r="C811" s="24" t="e">
        <f>VLOOKUP($E811,'[1]DS HSSV 2013-14'!$B$2:$I$5181,2,0)</f>
        <v>#N/A</v>
      </c>
      <c r="D811" s="23" t="e">
        <f>VLOOKUP($E811,'[1]DS HSSV 2013-14'!$B$2:$I$5181,3,0)</f>
        <v>#N/A</v>
      </c>
      <c r="E811" s="33" t="s">
        <v>500</v>
      </c>
      <c r="F811" s="28" t="e">
        <f>VLOOKUP($E811,'[1]DS HSSV 2013-14'!$B$2:$I$5181,5,0)</f>
        <v>#N/A</v>
      </c>
      <c r="G811" s="51">
        <v>4</v>
      </c>
      <c r="H811" s="58">
        <v>24</v>
      </c>
      <c r="I811" s="19">
        <v>1</v>
      </c>
      <c r="J811" s="19">
        <v>2015</v>
      </c>
      <c r="K811" s="27">
        <f t="shared" si="27"/>
        <v>42028</v>
      </c>
      <c r="L811" s="29">
        <v>0.38194444444444442</v>
      </c>
      <c r="M811" s="29">
        <v>0.44097222222222227</v>
      </c>
      <c r="N811" s="26">
        <f t="shared" si="28"/>
        <v>5.9027777777777846E-2</v>
      </c>
      <c r="O811" s="19"/>
    </row>
    <row r="812" spans="1:15" ht="15.75" customHeight="1">
      <c r="A812" s="19">
        <v>371</v>
      </c>
      <c r="B812" s="34"/>
      <c r="C812" s="24" t="e">
        <f>VLOOKUP($E812,'[1]DS HSSV 2013-14'!$B$2:$I$5181,2,0)</f>
        <v>#N/A</v>
      </c>
      <c r="D812" s="23" t="e">
        <f>VLOOKUP($E812,'[1]DS HSSV 2013-14'!$B$2:$I$5181,3,0)</f>
        <v>#N/A</v>
      </c>
      <c r="E812" s="33" t="s">
        <v>591</v>
      </c>
      <c r="F812" s="28" t="e">
        <f>VLOOKUP($E812,'[1]DS HSSV 2013-14'!$B$2:$I$5181,5,0)</f>
        <v>#N/A</v>
      </c>
      <c r="G812" s="51">
        <v>14</v>
      </c>
      <c r="H812" s="58">
        <v>24</v>
      </c>
      <c r="I812" s="19">
        <v>1</v>
      </c>
      <c r="J812" s="19">
        <v>2015</v>
      </c>
      <c r="K812" s="27">
        <f t="shared" si="27"/>
        <v>42028</v>
      </c>
      <c r="L812" s="29">
        <v>0.40625</v>
      </c>
      <c r="M812" s="29">
        <v>0.47222222222222227</v>
      </c>
      <c r="N812" s="26">
        <f t="shared" si="28"/>
        <v>6.5972222222222265E-2</v>
      </c>
      <c r="O812" s="19"/>
    </row>
    <row r="813" spans="1:15" ht="31.5" customHeight="1">
      <c r="A813" s="19">
        <v>372</v>
      </c>
      <c r="B813" s="34"/>
      <c r="C813" s="24" t="str">
        <f>VLOOKUP($E813,'[1]DS HSSV 2013-14'!$B$2:$I$5181,2,0)</f>
        <v xml:space="preserve">Lâm Thanh  </v>
      </c>
      <c r="D813" s="23" t="str">
        <f>VLOOKUP($E813,'[1]DS HSSV 2013-14'!$B$2:$I$5181,3,0)</f>
        <v>Hảo</v>
      </c>
      <c r="E813" s="33" t="s">
        <v>590</v>
      </c>
      <c r="F813" s="28" t="str">
        <f>VLOOKUP($E813,'[1]DS HSSV 2013-14'!$B$2:$I$5181,5,0)</f>
        <v>14CĐ-M1</v>
      </c>
      <c r="G813" s="51">
        <v>17</v>
      </c>
      <c r="H813" s="58">
        <v>24</v>
      </c>
      <c r="I813" s="19">
        <v>1</v>
      </c>
      <c r="J813" s="19">
        <v>2015</v>
      </c>
      <c r="K813" s="27">
        <f t="shared" si="27"/>
        <v>42028</v>
      </c>
      <c r="L813" s="29">
        <v>0.41666666666666669</v>
      </c>
      <c r="M813" s="29">
        <v>0.45833333333333331</v>
      </c>
      <c r="N813" s="26">
        <f t="shared" si="28"/>
        <v>4.166666666666663E-2</v>
      </c>
      <c r="O813" s="19"/>
    </row>
    <row r="814" spans="1:15" ht="15.75" customHeight="1">
      <c r="A814" s="19">
        <v>373</v>
      </c>
      <c r="B814" s="34"/>
      <c r="C814" s="24" t="str">
        <f>VLOOKUP($E814,'[1]DS HSSV 2013-14'!$B$2:$I$5181,2,0)</f>
        <v>Lưu Bá</v>
      </c>
      <c r="D814" s="23" t="str">
        <f>VLOOKUP($E814,'[1]DS HSSV 2013-14'!$B$2:$I$5181,3,0)</f>
        <v>Linh</v>
      </c>
      <c r="E814" s="31" t="s">
        <v>376</v>
      </c>
      <c r="F814" s="28" t="str">
        <f>VLOOKUP($E814,'[1]DS HSSV 2013-14'!$B$2:$I$5181,5,0)</f>
        <v>14TC-ĐL</v>
      </c>
      <c r="G814" s="51">
        <v>5</v>
      </c>
      <c r="H814" s="58">
        <v>24</v>
      </c>
      <c r="I814" s="19">
        <v>1</v>
      </c>
      <c r="J814" s="19">
        <v>2015</v>
      </c>
      <c r="K814" s="27">
        <f t="shared" si="27"/>
        <v>42028</v>
      </c>
      <c r="L814" s="29">
        <v>0.40625</v>
      </c>
      <c r="M814" s="29">
        <v>0.47569444444444442</v>
      </c>
      <c r="N814" s="26">
        <f t="shared" si="28"/>
        <v>6.944444444444442E-2</v>
      </c>
      <c r="O814" s="19"/>
    </row>
    <row r="815" spans="1:15" ht="15.75" customHeight="1">
      <c r="A815" s="19">
        <v>374</v>
      </c>
      <c r="B815" s="34"/>
      <c r="C815" s="24" t="s">
        <v>221</v>
      </c>
      <c r="D815" s="23" t="s">
        <v>215</v>
      </c>
      <c r="E815" s="19"/>
      <c r="F815" s="28" t="s">
        <v>164</v>
      </c>
      <c r="G815" s="51">
        <v>2</v>
      </c>
      <c r="H815" s="58">
        <v>24</v>
      </c>
      <c r="I815" s="19">
        <v>1</v>
      </c>
      <c r="J815" s="19">
        <v>2015</v>
      </c>
      <c r="K815" s="27">
        <f t="shared" si="27"/>
        <v>42028</v>
      </c>
      <c r="L815" s="29">
        <v>0.4513888888888889</v>
      </c>
      <c r="M815" s="29">
        <v>0.47916666666666669</v>
      </c>
      <c r="N815" s="26">
        <f t="shared" si="28"/>
        <v>2.777777777777779E-2</v>
      </c>
      <c r="O815" s="19"/>
    </row>
    <row r="816" spans="1:15" ht="15.75" customHeight="1">
      <c r="A816" s="19">
        <v>375</v>
      </c>
      <c r="B816" s="34"/>
      <c r="C816" s="24" t="e">
        <f>VLOOKUP($E816,'[1]DS HSSV 2013-14'!$B$2:$I$5181,2,0)</f>
        <v>#N/A</v>
      </c>
      <c r="D816" s="23" t="e">
        <f>VLOOKUP($E816,'[1]DS HSSV 2013-14'!$B$2:$I$5181,3,0)</f>
        <v>#N/A</v>
      </c>
      <c r="E816" s="33" t="s">
        <v>460</v>
      </c>
      <c r="F816" s="28" t="e">
        <f>VLOOKUP($E816,'[1]DS HSSV 2013-14'!$B$2:$I$5181,5,0)</f>
        <v>#N/A</v>
      </c>
      <c r="G816" s="51">
        <v>15</v>
      </c>
      <c r="H816" s="58">
        <v>24</v>
      </c>
      <c r="I816" s="19">
        <v>1</v>
      </c>
      <c r="J816" s="19">
        <v>2015</v>
      </c>
      <c r="K816" s="27">
        <f t="shared" si="27"/>
        <v>42028</v>
      </c>
      <c r="L816" s="29">
        <v>0.46527777777777773</v>
      </c>
      <c r="M816" s="29">
        <v>0.47916666666666669</v>
      </c>
      <c r="N816" s="26">
        <f t="shared" si="28"/>
        <v>1.3888888888888951E-2</v>
      </c>
      <c r="O816" s="19"/>
    </row>
    <row r="817" spans="1:15" ht="15.75" customHeight="1">
      <c r="A817" s="19">
        <v>376</v>
      </c>
      <c r="B817" s="34"/>
      <c r="C817" s="24" t="str">
        <f>VLOOKUP($E817,'[1]DS HSSV 2013-14'!$B$2:$I$5181,2,0)</f>
        <v xml:space="preserve">Nguyễn Thanh  </v>
      </c>
      <c r="D817" s="23" t="str">
        <f>VLOOKUP($E817,'[1]DS HSSV 2013-14'!$B$2:$I$5181,3,0)</f>
        <v>Hải</v>
      </c>
      <c r="E817" s="33" t="s">
        <v>589</v>
      </c>
      <c r="F817" s="28" t="str">
        <f>VLOOKUP($E817,'[1]DS HSSV 2013-14'!$B$2:$I$5181,5,0)</f>
        <v>14CĐ-Ô5</v>
      </c>
      <c r="G817" s="51">
        <v>1</v>
      </c>
      <c r="H817" s="19">
        <v>26</v>
      </c>
      <c r="I817" s="19">
        <v>1</v>
      </c>
      <c r="J817" s="19">
        <v>2015</v>
      </c>
      <c r="K817" s="27">
        <f t="shared" si="27"/>
        <v>42030</v>
      </c>
      <c r="L817" s="29">
        <v>0.40972222222222227</v>
      </c>
      <c r="M817" s="29">
        <v>0.49444444444444446</v>
      </c>
      <c r="N817" s="26">
        <f t="shared" si="28"/>
        <v>8.4722222222222199E-2</v>
      </c>
      <c r="O817" s="19"/>
    </row>
    <row r="818" spans="1:15" ht="15.75" customHeight="1">
      <c r="A818" s="19">
        <v>377</v>
      </c>
      <c r="B818" s="34"/>
      <c r="C818" s="24" t="str">
        <f>VLOOKUP($E818,'[1]DS HSSV 2013-14'!$B$2:$I$5181,2,0)</f>
        <v>Lê Nhật</v>
      </c>
      <c r="D818" s="23" t="str">
        <f>VLOOKUP($E818,'[1]DS HSSV 2013-14'!$B$2:$I$5181,3,0)</f>
        <v>Hưng</v>
      </c>
      <c r="E818" s="33" t="s">
        <v>588</v>
      </c>
      <c r="F818" s="28" t="str">
        <f>VLOOKUP($E818,'[1]DS HSSV 2013-14'!$B$2:$I$5181,5,0)</f>
        <v>14CĐ-Đ1</v>
      </c>
      <c r="G818" s="51">
        <v>14</v>
      </c>
      <c r="H818" s="19">
        <v>26</v>
      </c>
      <c r="I818" s="19">
        <v>1</v>
      </c>
      <c r="J818" s="19">
        <v>2015</v>
      </c>
      <c r="K818" s="27">
        <f t="shared" si="27"/>
        <v>42030</v>
      </c>
      <c r="L818" s="29">
        <v>0.40972222222222227</v>
      </c>
      <c r="M818" s="29">
        <v>0.42569444444444443</v>
      </c>
      <c r="N818" s="26">
        <f t="shared" si="28"/>
        <v>1.5972222222222165E-2</v>
      </c>
      <c r="O818" s="19"/>
    </row>
    <row r="819" spans="1:15" ht="31.5" customHeight="1">
      <c r="A819" s="19">
        <v>378</v>
      </c>
      <c r="B819" s="34"/>
      <c r="C819" s="24" t="str">
        <f>VLOOKUP($E819,'[1]DS HSSV 2013-14'!$B$2:$I$5181,2,0)</f>
        <v>Huỳnh Hữu</v>
      </c>
      <c r="D819" s="23" t="str">
        <f>VLOOKUP($E819,'[1]DS HSSV 2013-14'!$B$2:$I$5181,3,0)</f>
        <v>Thức</v>
      </c>
      <c r="E819" s="33" t="s">
        <v>266</v>
      </c>
      <c r="F819" s="28" t="str">
        <f>VLOOKUP($E819,'[1]DS HSSV 2013-14'!$B$2:$I$5181,5,0)</f>
        <v>14CĐ-Đ1</v>
      </c>
      <c r="G819" s="51">
        <v>13</v>
      </c>
      <c r="H819" s="19">
        <v>26</v>
      </c>
      <c r="I819" s="19">
        <v>1</v>
      </c>
      <c r="J819" s="19">
        <v>2015</v>
      </c>
      <c r="K819" s="27">
        <f t="shared" si="27"/>
        <v>42030</v>
      </c>
      <c r="L819" s="29">
        <v>0.40972222222222227</v>
      </c>
      <c r="M819" s="29">
        <v>0.42569444444444443</v>
      </c>
      <c r="N819" s="26">
        <f t="shared" si="28"/>
        <v>1.5972222222222165E-2</v>
      </c>
      <c r="O819" s="19"/>
    </row>
    <row r="820" spans="1:15" ht="15.75" customHeight="1">
      <c r="A820" s="19">
        <v>379</v>
      </c>
      <c r="B820" s="34"/>
      <c r="C820" s="24" t="str">
        <f>VLOOKUP($E820,'[1]DS HSSV 2013-14'!$B$2:$I$5181,2,0)</f>
        <v>Nguyễn Quốc</v>
      </c>
      <c r="D820" s="23" t="str">
        <f>VLOOKUP($E820,'[1]DS HSSV 2013-14'!$B$2:$I$5181,3,0)</f>
        <v>Toàn</v>
      </c>
      <c r="E820" s="33" t="s">
        <v>587</v>
      </c>
      <c r="F820" s="28" t="str">
        <f>VLOOKUP($E820,'[1]DS HSSV 2013-14'!$B$2:$I$5181,5,0)</f>
        <v>14CĐ-Đ1</v>
      </c>
      <c r="G820" s="51">
        <v>12</v>
      </c>
      <c r="H820" s="19">
        <v>26</v>
      </c>
      <c r="I820" s="19">
        <v>1</v>
      </c>
      <c r="J820" s="19">
        <v>2015</v>
      </c>
      <c r="K820" s="27">
        <f t="shared" si="27"/>
        <v>42030</v>
      </c>
      <c r="L820" s="29">
        <v>0.40972222222222227</v>
      </c>
      <c r="M820" s="29">
        <v>0.42569444444444443</v>
      </c>
      <c r="N820" s="26">
        <f t="shared" si="28"/>
        <v>1.5972222222222165E-2</v>
      </c>
      <c r="O820" s="19"/>
    </row>
    <row r="821" spans="1:15" ht="15.75" customHeight="1">
      <c r="A821" s="19">
        <v>380</v>
      </c>
      <c r="B821" s="34"/>
      <c r="C821" s="24" t="str">
        <f>VLOOKUP($E821,'[1]DS HSSV 2013-14'!$B$2:$I$5181,2,0)</f>
        <v>Nguyễn Xuân</v>
      </c>
      <c r="D821" s="23" t="str">
        <f>VLOOKUP($E821,'[1]DS HSSV 2013-14'!$B$2:$I$5181,3,0)</f>
        <v>Dũng</v>
      </c>
      <c r="E821" s="33" t="s">
        <v>235</v>
      </c>
      <c r="F821" s="28" t="str">
        <f>VLOOKUP($E821,'[1]DS HSSV 2013-14'!$B$2:$I$5181,5,0)</f>
        <v>14CĐ-Ô4</v>
      </c>
      <c r="G821" s="51">
        <v>13</v>
      </c>
      <c r="H821" s="19">
        <v>26</v>
      </c>
      <c r="I821" s="19">
        <v>1</v>
      </c>
      <c r="J821" s="19">
        <v>2015</v>
      </c>
      <c r="K821" s="27">
        <f t="shared" si="27"/>
        <v>42030</v>
      </c>
      <c r="L821" s="29">
        <v>0.4375</v>
      </c>
      <c r="M821" s="29">
        <v>0.58333333333333337</v>
      </c>
      <c r="N821" s="26">
        <f t="shared" si="28"/>
        <v>0.14583333333333337</v>
      </c>
      <c r="O821" s="19"/>
    </row>
    <row r="822" spans="1:15" ht="15.75" customHeight="1">
      <c r="A822" s="19">
        <v>381</v>
      </c>
      <c r="B822" s="34"/>
      <c r="C822" s="24" t="str">
        <f>VLOOKUP($E822,'[1]DS HSSV 2013-14'!$B$2:$I$5181,2,0)</f>
        <v xml:space="preserve">Trần Ngọc  </v>
      </c>
      <c r="D822" s="23" t="str">
        <f>VLOOKUP($E822,'[1]DS HSSV 2013-14'!$B$2:$I$5181,3,0)</f>
        <v>Thạch</v>
      </c>
      <c r="E822" s="33" t="s">
        <v>285</v>
      </c>
      <c r="F822" s="28" t="str">
        <f>VLOOKUP($E822,'[1]DS HSSV 2013-14'!$B$2:$I$5181,5,0)</f>
        <v>14CĐ-Ô4</v>
      </c>
      <c r="G822" s="51">
        <v>14</v>
      </c>
      <c r="H822" s="19">
        <v>26</v>
      </c>
      <c r="I822" s="19">
        <v>1</v>
      </c>
      <c r="J822" s="19">
        <v>2015</v>
      </c>
      <c r="K822" s="27">
        <f t="shared" si="27"/>
        <v>42030</v>
      </c>
      <c r="L822" s="29">
        <v>0.45833333333333331</v>
      </c>
      <c r="M822" s="29">
        <v>0.56736111111111109</v>
      </c>
      <c r="N822" s="26">
        <f t="shared" si="28"/>
        <v>0.10902777777777778</v>
      </c>
      <c r="O822" s="19"/>
    </row>
    <row r="823" spans="1:15" ht="15.75" customHeight="1">
      <c r="A823" s="19">
        <v>382</v>
      </c>
      <c r="B823" s="34"/>
      <c r="C823" s="24" t="str">
        <f>VLOOKUP($E823,'[1]DS HSSV 2013-14'!$B$2:$I$5181,2,0)</f>
        <v xml:space="preserve">Võ Thanh  </v>
      </c>
      <c r="D823" s="23" t="str">
        <f>VLOOKUP($E823,'[1]DS HSSV 2013-14'!$B$2:$I$5181,3,0)</f>
        <v>Tiến</v>
      </c>
      <c r="E823" s="33" t="s">
        <v>547</v>
      </c>
      <c r="F823" s="28" t="str">
        <f>VLOOKUP($E823,'[1]DS HSSV 2013-14'!$B$2:$I$5181,5,0)</f>
        <v>14CĐ-Ô4</v>
      </c>
      <c r="G823" s="51">
        <v>11</v>
      </c>
      <c r="H823" s="19">
        <v>26</v>
      </c>
      <c r="I823" s="19">
        <v>1</v>
      </c>
      <c r="J823" s="19">
        <v>2015</v>
      </c>
      <c r="K823" s="27">
        <f t="shared" si="27"/>
        <v>42030</v>
      </c>
      <c r="L823" s="29">
        <v>0.45833333333333331</v>
      </c>
      <c r="M823" s="29">
        <v>0.60416666666666663</v>
      </c>
      <c r="N823" s="26">
        <f t="shared" si="28"/>
        <v>0.14583333333333331</v>
      </c>
      <c r="O823" s="19"/>
    </row>
    <row r="824" spans="1:15" ht="15.75" customHeight="1">
      <c r="A824" s="19">
        <v>383</v>
      </c>
      <c r="B824" s="34"/>
      <c r="C824" s="24" t="str">
        <f>VLOOKUP($E824,'[1]DS HSSV 2013-14'!$B$2:$I$5181,2,0)</f>
        <v xml:space="preserve">Nguyễn Trọng  </v>
      </c>
      <c r="D824" s="23" t="str">
        <f>VLOOKUP($E824,'[1]DS HSSV 2013-14'!$B$2:$I$5181,3,0)</f>
        <v>Khoa</v>
      </c>
      <c r="E824" s="33" t="s">
        <v>66</v>
      </c>
      <c r="F824" s="28" t="str">
        <f>VLOOKUP($E824,'[1]DS HSSV 2013-14'!$B$2:$I$5181,5,0)</f>
        <v>14CĐ-Ô4</v>
      </c>
      <c r="G824" s="51">
        <v>12</v>
      </c>
      <c r="H824" s="19">
        <v>26</v>
      </c>
      <c r="I824" s="19">
        <v>1</v>
      </c>
      <c r="J824" s="19">
        <v>2015</v>
      </c>
      <c r="K824" s="27">
        <f t="shared" si="27"/>
        <v>42030</v>
      </c>
      <c r="L824" s="29">
        <v>0.45833333333333331</v>
      </c>
      <c r="M824" s="29">
        <v>0.52083333333333337</v>
      </c>
      <c r="N824" s="26">
        <f t="shared" si="28"/>
        <v>6.2500000000000056E-2</v>
      </c>
      <c r="O824" s="19"/>
    </row>
    <row r="825" spans="1:15" ht="15.75" customHeight="1">
      <c r="A825" s="19">
        <v>384</v>
      </c>
      <c r="B825" s="34"/>
      <c r="C825" s="24" t="str">
        <f>VLOOKUP($E825,'[1]DS HSSV 2013-14'!$B$2:$I$5181,2,0)</f>
        <v>Huỳnh</v>
      </c>
      <c r="D825" s="23" t="str">
        <f>VLOOKUP($E825,'[1]DS HSSV 2013-14'!$B$2:$I$5181,3,0)</f>
        <v>Đạt</v>
      </c>
      <c r="E825" s="32" t="s">
        <v>35</v>
      </c>
      <c r="F825" s="28" t="str">
        <f>VLOOKUP($E825,'[1]DS HSSV 2013-14'!$B$2:$I$5181,5,0)</f>
        <v>13TC-QTM</v>
      </c>
      <c r="G825" s="51">
        <v>18</v>
      </c>
      <c r="H825" s="19">
        <v>26</v>
      </c>
      <c r="I825" s="19">
        <v>1</v>
      </c>
      <c r="J825" s="19">
        <v>2015</v>
      </c>
      <c r="K825" s="27">
        <f t="shared" si="27"/>
        <v>42030</v>
      </c>
      <c r="L825" s="29">
        <v>0.45833333333333331</v>
      </c>
      <c r="M825" s="29">
        <v>0.52083333333333337</v>
      </c>
      <c r="N825" s="26">
        <f t="shared" si="28"/>
        <v>6.2500000000000056E-2</v>
      </c>
      <c r="O825" s="19"/>
    </row>
    <row r="826" spans="1:15" ht="15.75" customHeight="1">
      <c r="A826" s="19">
        <v>385</v>
      </c>
      <c r="B826" s="34"/>
      <c r="C826" s="24" t="str">
        <f>VLOOKUP($E826,'[1]DS HSSV 2013-14'!$B$2:$I$5181,2,0)</f>
        <v>Trần Nguyễn Khánh</v>
      </c>
      <c r="D826" s="23" t="str">
        <f>VLOOKUP($E826,'[1]DS HSSV 2013-14'!$B$2:$I$5181,3,0)</f>
        <v>Thức</v>
      </c>
      <c r="E826" s="19" t="s">
        <v>503</v>
      </c>
      <c r="F826" s="28" t="str">
        <f>VLOOKUP($E826,'[1]DS HSSV 2013-14'!$B$2:$I$5181,5,0)</f>
        <v>13TC-Ô2</v>
      </c>
      <c r="G826" s="51">
        <v>16</v>
      </c>
      <c r="H826" s="19">
        <v>26</v>
      </c>
      <c r="I826" s="19">
        <v>1</v>
      </c>
      <c r="J826" s="19">
        <v>2015</v>
      </c>
      <c r="K826" s="27">
        <f t="shared" si="27"/>
        <v>42030</v>
      </c>
      <c r="L826" s="29">
        <v>0.47569444444444442</v>
      </c>
      <c r="M826" s="29">
        <v>0.52083333333333337</v>
      </c>
      <c r="N826" s="26">
        <f t="shared" si="28"/>
        <v>4.5138888888888951E-2</v>
      </c>
      <c r="O826" s="19"/>
    </row>
    <row r="827" spans="1:15" ht="15.75" customHeight="1">
      <c r="A827" s="19">
        <v>386</v>
      </c>
      <c r="B827" s="34"/>
      <c r="C827" s="24" t="str">
        <f>VLOOKUP($E827,'[1]DS HSSV 2013-14'!$B$2:$I$5181,2,0)</f>
        <v>Huỳnh Tấn</v>
      </c>
      <c r="D827" s="23" t="str">
        <f>VLOOKUP($E827,'[1]DS HSSV 2013-14'!$B$2:$I$5181,3,0)</f>
        <v>Mạnh</v>
      </c>
      <c r="E827" s="31" t="s">
        <v>529</v>
      </c>
      <c r="F827" s="28" t="str">
        <f>VLOOKUP($E827,'[1]DS HSSV 2013-14'!$B$2:$I$5181,5,0)</f>
        <v>14TC-CKT</v>
      </c>
      <c r="G827" s="51">
        <v>3</v>
      </c>
      <c r="H827" s="19">
        <v>26</v>
      </c>
      <c r="I827" s="19">
        <v>1</v>
      </c>
      <c r="J827" s="19">
        <v>2015</v>
      </c>
      <c r="K827" s="27">
        <f t="shared" si="27"/>
        <v>42030</v>
      </c>
      <c r="L827" s="29">
        <v>0.46527777777777773</v>
      </c>
      <c r="M827" s="29">
        <v>0.49305555555555558</v>
      </c>
      <c r="N827" s="26">
        <f t="shared" si="28"/>
        <v>2.7777777777777846E-2</v>
      </c>
      <c r="O827" s="19"/>
    </row>
    <row r="828" spans="1:15" ht="18.75" customHeight="1">
      <c r="A828" s="19">
        <v>387</v>
      </c>
      <c r="B828" s="34"/>
      <c r="C828" s="24" t="str">
        <f>VLOOKUP($E828,'[1]DS HSSV 2013-14'!$B$2:$I$5181,2,0)</f>
        <v>Hồ Khải</v>
      </c>
      <c r="D828" s="23" t="str">
        <f>VLOOKUP($E828,'[1]DS HSSV 2013-14'!$B$2:$I$5181,3,0)</f>
        <v>Diệu</v>
      </c>
      <c r="E828" s="31" t="s">
        <v>586</v>
      </c>
      <c r="F828" s="28" t="str">
        <f>VLOOKUP($E828,'[1]DS HSSV 2013-14'!$B$2:$I$5181,5,0)</f>
        <v>14TC-CKP</v>
      </c>
      <c r="G828" s="51">
        <v>5</v>
      </c>
      <c r="H828" s="19">
        <v>26</v>
      </c>
      <c r="I828" s="19">
        <v>1</v>
      </c>
      <c r="J828" s="19">
        <v>2015</v>
      </c>
      <c r="K828" s="27">
        <f t="shared" si="27"/>
        <v>42030</v>
      </c>
      <c r="L828" s="29">
        <v>0.47916666666666669</v>
      </c>
      <c r="M828" s="29">
        <v>0.52083333333333337</v>
      </c>
      <c r="N828" s="26">
        <f t="shared" si="28"/>
        <v>4.1666666666666685E-2</v>
      </c>
      <c r="O828" s="19"/>
    </row>
    <row r="829" spans="1:15" ht="18.75" customHeight="1">
      <c r="A829" s="19">
        <v>388</v>
      </c>
      <c r="B829" s="34"/>
      <c r="C829" s="24" t="str">
        <f>VLOOKUP($E829,'[1]DS HSSV 2013-14'!$B$2:$I$5181,2,0)</f>
        <v>Nguyễn Công</v>
      </c>
      <c r="D829" s="23" t="str">
        <f>VLOOKUP($E829,'[1]DS HSSV 2013-14'!$B$2:$I$5181,3,0)</f>
        <v>Chánh</v>
      </c>
      <c r="E829" s="37" t="s">
        <v>448</v>
      </c>
      <c r="F829" s="28" t="str">
        <f>VLOOKUP($E829,'[1]DS HSSV 2013-14'!$B$2:$I$5181,5,0)</f>
        <v>14TC-CKP</v>
      </c>
      <c r="G829" s="51">
        <v>4</v>
      </c>
      <c r="H829" s="19">
        <v>26</v>
      </c>
      <c r="I829" s="19">
        <v>1</v>
      </c>
      <c r="J829" s="19">
        <v>2015</v>
      </c>
      <c r="K829" s="27">
        <f t="shared" si="27"/>
        <v>42030</v>
      </c>
      <c r="L829" s="29">
        <v>0.47916666666666669</v>
      </c>
      <c r="M829" s="29">
        <v>0.51736111111111105</v>
      </c>
      <c r="N829" s="26">
        <f t="shared" si="28"/>
        <v>3.8194444444444364E-2</v>
      </c>
      <c r="O829" s="19"/>
    </row>
    <row r="830" spans="1:15" ht="18.75" customHeight="1">
      <c r="A830" s="19">
        <v>389</v>
      </c>
      <c r="B830" s="34"/>
      <c r="C830" s="24" t="e">
        <f>VLOOKUP($E830,'[1]DS HSSV 2013-14'!$B$2:$I$5181,2,0)</f>
        <v>#N/A</v>
      </c>
      <c r="D830" s="23" t="e">
        <f>VLOOKUP($E830,'[1]DS HSSV 2013-14'!$B$2:$I$5181,3,0)</f>
        <v>#N/A</v>
      </c>
      <c r="E830" s="33" t="s">
        <v>460</v>
      </c>
      <c r="F830" s="28" t="e">
        <f>VLOOKUP($E830,'[1]DS HSSV 2013-14'!$B$2:$I$5181,5,0)</f>
        <v>#N/A</v>
      </c>
      <c r="G830" s="51">
        <v>15</v>
      </c>
      <c r="H830" s="19">
        <v>26</v>
      </c>
      <c r="I830" s="19">
        <v>1</v>
      </c>
      <c r="J830" s="19">
        <v>2015</v>
      </c>
      <c r="K830" s="27">
        <f t="shared" si="27"/>
        <v>42030</v>
      </c>
      <c r="L830" s="29">
        <v>0.47916666666666669</v>
      </c>
      <c r="M830" s="29">
        <v>0.49305555555555558</v>
      </c>
      <c r="N830" s="26">
        <f t="shared" si="28"/>
        <v>1.3888888888888895E-2</v>
      </c>
      <c r="O830" s="19"/>
    </row>
    <row r="831" spans="1:15" ht="15.75" customHeight="1">
      <c r="A831" s="19">
        <v>390</v>
      </c>
      <c r="B831" s="34"/>
      <c r="C831" s="24" t="str">
        <f>VLOOKUP($E831,'[1]DS HSSV 2013-14'!$B$2:$I$5181,2,0)</f>
        <v>Lê Ngọc</v>
      </c>
      <c r="D831" s="23" t="str">
        <f>VLOOKUP($E831,'[1]DS HSSV 2013-14'!$B$2:$I$5181,3,0)</f>
        <v>Vũ</v>
      </c>
      <c r="E831" s="31" t="s">
        <v>43</v>
      </c>
      <c r="F831" s="28" t="str">
        <f>VLOOKUP($E831,'[1]DS HSSV 2013-14'!$B$2:$I$5181,5,0)</f>
        <v>14TC-CKT</v>
      </c>
      <c r="G831" s="51"/>
      <c r="H831" s="19">
        <v>26</v>
      </c>
      <c r="I831" s="19">
        <v>1</v>
      </c>
      <c r="J831" s="19">
        <v>2015</v>
      </c>
      <c r="K831" s="27">
        <f t="shared" si="27"/>
        <v>42030</v>
      </c>
      <c r="L831" s="29">
        <v>0.4826388888888889</v>
      </c>
      <c r="M831" s="29">
        <v>0.52083333333333337</v>
      </c>
      <c r="N831" s="26">
        <f t="shared" si="28"/>
        <v>3.8194444444444475E-2</v>
      </c>
      <c r="O831" s="19"/>
    </row>
    <row r="832" spans="1:15" ht="31.5" customHeight="1">
      <c r="A832" s="19">
        <v>391</v>
      </c>
      <c r="B832" s="34"/>
      <c r="C832" s="24" t="e">
        <f>VLOOKUP($E832,'[1]DS HSSV 2013-14'!$B$2:$I$5181,2,0)</f>
        <v>#N/A</v>
      </c>
      <c r="D832" s="23" t="e">
        <f>VLOOKUP($E832,'[1]DS HSSV 2013-14'!$B$2:$I$5181,3,0)</f>
        <v>#N/A</v>
      </c>
      <c r="E832" s="31" t="s">
        <v>533</v>
      </c>
      <c r="F832" s="28" t="e">
        <f>VLOOKUP($E832,'[1]DS HSSV 2013-14'!$B$2:$I$5181,5,0)</f>
        <v>#N/A</v>
      </c>
      <c r="G832" s="51">
        <v>17</v>
      </c>
      <c r="H832" s="19">
        <v>26</v>
      </c>
      <c r="I832" s="19">
        <v>1</v>
      </c>
      <c r="J832" s="19">
        <v>2015</v>
      </c>
      <c r="K832" s="27">
        <f t="shared" si="27"/>
        <v>42030</v>
      </c>
      <c r="L832" s="29">
        <v>0.4826388888888889</v>
      </c>
      <c r="M832" s="29">
        <v>0.50347222222222221</v>
      </c>
      <c r="N832" s="26">
        <f t="shared" si="28"/>
        <v>2.0833333333333315E-2</v>
      </c>
      <c r="O832" s="19"/>
    </row>
    <row r="833" spans="1:15" ht="18.75" customHeight="1">
      <c r="A833" s="19">
        <v>392</v>
      </c>
      <c r="B833" s="34"/>
      <c r="C833" s="24" t="str">
        <f>VLOOKUP($E833,'[1]DS HSSV 2013-14'!$B$2:$I$5181,2,0)</f>
        <v>Võ Thành</v>
      </c>
      <c r="D833" s="23" t="str">
        <f>VLOOKUP($E833,'[1]DS HSSV 2013-14'!$B$2:$I$5181,3,0)</f>
        <v>Quốc</v>
      </c>
      <c r="E833" s="31" t="s">
        <v>527</v>
      </c>
      <c r="F833" s="28" t="str">
        <f>VLOOKUP($E833,'[1]DS HSSV 2013-14'!$B$2:$I$5181,5,0)</f>
        <v>14TC-CKT</v>
      </c>
      <c r="G833" s="51">
        <v>6</v>
      </c>
      <c r="H833" s="19">
        <v>26</v>
      </c>
      <c r="I833" s="19">
        <v>1</v>
      </c>
      <c r="J833" s="19">
        <v>2015</v>
      </c>
      <c r="K833" s="27">
        <f t="shared" si="27"/>
        <v>42030</v>
      </c>
      <c r="L833" s="29">
        <v>0.4826388888888889</v>
      </c>
      <c r="M833" s="29">
        <v>0.51388888888888895</v>
      </c>
      <c r="N833" s="26">
        <f t="shared" si="28"/>
        <v>3.1250000000000056E-2</v>
      </c>
      <c r="O833" s="19"/>
    </row>
    <row r="834" spans="1:15" ht="15.75" customHeight="1">
      <c r="A834" s="19">
        <v>393</v>
      </c>
      <c r="B834" s="34"/>
      <c r="C834" s="24" t="e">
        <f>VLOOKUP($E834,'[1]DS HSSV 2013-14'!$B$2:$I$5181,2,0)</f>
        <v>#N/A</v>
      </c>
      <c r="D834" s="23" t="e">
        <f>VLOOKUP($E834,'[1]DS HSSV 2013-14'!$B$2:$I$5181,3,0)</f>
        <v>#N/A</v>
      </c>
      <c r="E834" s="31" t="s">
        <v>585</v>
      </c>
      <c r="F834" s="28" t="e">
        <f>VLOOKUP($E834,'[1]DS HSSV 2013-14'!$B$2:$I$5181,5,0)</f>
        <v>#N/A</v>
      </c>
      <c r="G834" s="51">
        <v>17</v>
      </c>
      <c r="H834" s="19">
        <v>26</v>
      </c>
      <c r="I834" s="19">
        <v>1</v>
      </c>
      <c r="J834" s="19">
        <v>2015</v>
      </c>
      <c r="K834" s="27">
        <f t="shared" si="27"/>
        <v>42030</v>
      </c>
      <c r="L834" s="29">
        <v>0.4826388888888889</v>
      </c>
      <c r="M834" s="29">
        <v>0.5</v>
      </c>
      <c r="N834" s="26">
        <f t="shared" si="28"/>
        <v>1.7361111111111105E-2</v>
      </c>
      <c r="O834" s="19"/>
    </row>
    <row r="835" spans="1:15" ht="15.75" customHeight="1">
      <c r="A835" s="19">
        <v>394</v>
      </c>
      <c r="B835" s="34"/>
      <c r="C835" s="24" t="e">
        <f>VLOOKUP($E835,'[1]DS HSSV 2013-14'!$B$2:$I$5181,2,0)</f>
        <v>#N/A</v>
      </c>
      <c r="D835" s="23" t="e">
        <f>VLOOKUP($E835,'[1]DS HSSV 2013-14'!$B$2:$I$5181,3,0)</f>
        <v>#N/A</v>
      </c>
      <c r="E835" s="31" t="s">
        <v>530</v>
      </c>
      <c r="F835" s="28" t="e">
        <f>VLOOKUP($E835,'[1]DS HSSV 2013-14'!$B$2:$I$5181,5,0)</f>
        <v>#N/A</v>
      </c>
      <c r="G835" s="51">
        <v>8</v>
      </c>
      <c r="H835" s="19">
        <v>26</v>
      </c>
      <c r="I835" s="19">
        <v>1</v>
      </c>
      <c r="J835" s="19">
        <v>2015</v>
      </c>
      <c r="K835" s="27">
        <f t="shared" ref="K835:K898" si="29">DATE(J835,I835,H835)</f>
        <v>42030</v>
      </c>
      <c r="L835" s="29">
        <v>0.4826388888888889</v>
      </c>
      <c r="M835" s="29">
        <v>0.51388888888888895</v>
      </c>
      <c r="N835" s="26">
        <f t="shared" si="28"/>
        <v>3.1250000000000056E-2</v>
      </c>
      <c r="O835" s="19"/>
    </row>
    <row r="836" spans="1:15" ht="15.75" customHeight="1">
      <c r="A836" s="19">
        <v>395</v>
      </c>
      <c r="B836" s="34"/>
      <c r="C836" s="24" t="str">
        <f>VLOOKUP($E836,'[1]DS HSSV 2013-14'!$B$2:$I$5181,2,0)</f>
        <v>Hoa Tiến</v>
      </c>
      <c r="D836" s="23" t="str">
        <f>VLOOKUP($E836,'[1]DS HSSV 2013-14'!$B$2:$I$5181,3,0)</f>
        <v>Phúc</v>
      </c>
      <c r="E836" s="39" t="s">
        <v>584</v>
      </c>
      <c r="F836" s="28" t="str">
        <f>VLOOKUP($E836,'[1]DS HSSV 2013-14'!$B$2:$I$5181,5,0)</f>
        <v>14TC-CKT</v>
      </c>
      <c r="G836" s="51">
        <v>7</v>
      </c>
      <c r="H836" s="19">
        <v>26</v>
      </c>
      <c r="I836" s="19">
        <v>1</v>
      </c>
      <c r="J836" s="19">
        <v>2015</v>
      </c>
      <c r="K836" s="27">
        <f t="shared" si="29"/>
        <v>42030</v>
      </c>
      <c r="L836" s="29">
        <v>0.4826388888888889</v>
      </c>
      <c r="M836" s="29">
        <v>0.51388888888888895</v>
      </c>
      <c r="N836" s="26">
        <f t="shared" si="28"/>
        <v>3.1250000000000056E-2</v>
      </c>
      <c r="O836" s="19"/>
    </row>
    <row r="837" spans="1:15" ht="31.5" customHeight="1">
      <c r="A837" s="19">
        <v>396</v>
      </c>
      <c r="B837" s="34"/>
      <c r="C837" s="24" t="e">
        <f>VLOOKUP($E837,'[1]DS HSSV 2013-14'!$B$2:$I$5181,2,0)</f>
        <v>#N/A</v>
      </c>
      <c r="D837" s="23" t="e">
        <f>VLOOKUP($E837,'[1]DS HSSV 2013-14'!$B$2:$I$5181,3,0)</f>
        <v>#N/A</v>
      </c>
      <c r="E837" s="33" t="s">
        <v>483</v>
      </c>
      <c r="F837" s="28" t="e">
        <f>VLOOKUP($E837,'[1]DS HSSV 2013-14'!$B$2:$I$5181,5,0)</f>
        <v>#N/A</v>
      </c>
      <c r="G837" s="51">
        <v>3</v>
      </c>
      <c r="H837" s="19">
        <v>26</v>
      </c>
      <c r="I837" s="19">
        <v>1</v>
      </c>
      <c r="J837" s="19">
        <v>2015</v>
      </c>
      <c r="K837" s="27">
        <f t="shared" si="29"/>
        <v>42030</v>
      </c>
      <c r="L837" s="29">
        <v>0.4861111111111111</v>
      </c>
      <c r="M837" s="29">
        <v>0.51388888888888895</v>
      </c>
      <c r="N837" s="26">
        <f t="shared" si="28"/>
        <v>2.7777777777777846E-2</v>
      </c>
      <c r="O837" s="19"/>
    </row>
    <row r="838" spans="1:15" ht="15.75" customHeight="1">
      <c r="A838" s="19">
        <v>397</v>
      </c>
      <c r="B838" s="34"/>
      <c r="C838" s="24" t="str">
        <f>VLOOKUP($E838,'[1]DS HSSV 2013-14'!$B$2:$I$5181,2,0)</f>
        <v xml:space="preserve">Nguyễn Thái  </v>
      </c>
      <c r="D838" s="23" t="str">
        <f>VLOOKUP($E838,'[1]DS HSSV 2013-14'!$B$2:$I$5181,3,0)</f>
        <v>Duy</v>
      </c>
      <c r="E838" s="33" t="s">
        <v>583</v>
      </c>
      <c r="F838" s="28" t="str">
        <f>VLOOKUP($E838,'[1]DS HSSV 2013-14'!$B$2:$I$5181,5,0)</f>
        <v>14CĐ-Ô4</v>
      </c>
      <c r="G838" s="51">
        <v>15</v>
      </c>
      <c r="H838" s="19">
        <v>26</v>
      </c>
      <c r="I838" s="19">
        <v>1</v>
      </c>
      <c r="J838" s="19">
        <v>2015</v>
      </c>
      <c r="K838" s="27">
        <f t="shared" si="29"/>
        <v>42030</v>
      </c>
      <c r="L838" s="29">
        <v>0.5</v>
      </c>
      <c r="M838" s="29">
        <v>0.52083333333333337</v>
      </c>
      <c r="N838" s="26">
        <f t="shared" si="28"/>
        <v>2.083333333333337E-2</v>
      </c>
      <c r="O838" s="19"/>
    </row>
    <row r="839" spans="1:15" ht="15.75" customHeight="1">
      <c r="A839" s="19">
        <v>398</v>
      </c>
      <c r="B839" s="34"/>
      <c r="C839" s="24" t="str">
        <f>VLOOKUP($E839,'[1]DS HSSV 2013-14'!$B$2:$I$5181,2,0)</f>
        <v xml:space="preserve">Nguyễn Long  </v>
      </c>
      <c r="D839" s="23" t="str">
        <f>VLOOKUP($E839,'[1]DS HSSV 2013-14'!$B$2:$I$5181,3,0)</f>
        <v>Hùng</v>
      </c>
      <c r="E839" s="33" t="s">
        <v>570</v>
      </c>
      <c r="F839" s="28" t="str">
        <f>VLOOKUP($E839,'[1]DS HSSV 2013-14'!$B$2:$I$5181,5,0)</f>
        <v>14CĐ-Ô4</v>
      </c>
      <c r="G839" s="51">
        <v>1</v>
      </c>
      <c r="H839" s="19">
        <v>26</v>
      </c>
      <c r="I839" s="19">
        <v>1</v>
      </c>
      <c r="J839" s="19">
        <v>2015</v>
      </c>
      <c r="K839" s="27">
        <f t="shared" si="29"/>
        <v>42030</v>
      </c>
      <c r="L839" s="29">
        <v>0.5</v>
      </c>
      <c r="M839" s="29">
        <v>0.52083333333333337</v>
      </c>
      <c r="N839" s="26">
        <f t="shared" si="28"/>
        <v>2.083333333333337E-2</v>
      </c>
      <c r="O839" s="19"/>
    </row>
    <row r="840" spans="1:15" ht="18.75" customHeight="1">
      <c r="A840" s="19">
        <v>399</v>
      </c>
      <c r="B840" s="34"/>
      <c r="C840" s="24" t="s">
        <v>33</v>
      </c>
      <c r="D840" s="23" t="s">
        <v>32</v>
      </c>
      <c r="E840" s="19"/>
      <c r="F840" s="28" t="s">
        <v>31</v>
      </c>
      <c r="G840" s="51">
        <v>17</v>
      </c>
      <c r="H840" s="19">
        <v>26</v>
      </c>
      <c r="I840" s="19">
        <v>1</v>
      </c>
      <c r="J840" s="19">
        <v>2015</v>
      </c>
      <c r="K840" s="27">
        <f t="shared" si="29"/>
        <v>42030</v>
      </c>
      <c r="L840" s="29">
        <v>0.5</v>
      </c>
      <c r="M840" s="29">
        <v>0.52083333333333337</v>
      </c>
      <c r="N840" s="26">
        <f t="shared" si="28"/>
        <v>2.083333333333337E-2</v>
      </c>
      <c r="O840" s="19"/>
    </row>
    <row r="841" spans="1:15" ht="15.75" customHeight="1">
      <c r="A841" s="19">
        <v>400</v>
      </c>
      <c r="B841" s="34"/>
      <c r="C841" s="24" t="str">
        <f>VLOOKUP($E841,'[1]DS HSSV 2013-14'!$B$2:$I$5181,2,0)</f>
        <v xml:space="preserve">Nguyễn Ngọc Huy </v>
      </c>
      <c r="D841" s="23" t="str">
        <f>VLOOKUP($E841,'[1]DS HSSV 2013-14'!$B$2:$I$5181,3,0)</f>
        <v>Thịnh</v>
      </c>
      <c r="E841" s="19" t="s">
        <v>58</v>
      </c>
      <c r="F841" s="28" t="str">
        <f>VLOOKUP($E841,'[1]DS HSSV 2013-14'!$B$2:$I$5181,5,0)</f>
        <v>13CĐ-ĐT3</v>
      </c>
      <c r="G841" s="51">
        <v>14</v>
      </c>
      <c r="H841" s="19">
        <v>26</v>
      </c>
      <c r="I841" s="19">
        <v>1</v>
      </c>
      <c r="J841" s="19">
        <v>2015</v>
      </c>
      <c r="K841" s="27">
        <f t="shared" si="29"/>
        <v>42030</v>
      </c>
      <c r="L841" s="29">
        <v>0.54166666666666663</v>
      </c>
      <c r="M841" s="29">
        <v>0.5625</v>
      </c>
      <c r="N841" s="26">
        <f t="shared" si="28"/>
        <v>2.083333333333337E-2</v>
      </c>
      <c r="O841" s="19"/>
    </row>
    <row r="842" spans="1:15" ht="18.75" customHeight="1">
      <c r="A842" s="19">
        <v>401</v>
      </c>
      <c r="B842" s="34"/>
      <c r="C842" s="24" t="s">
        <v>33</v>
      </c>
      <c r="D842" s="23" t="s">
        <v>32</v>
      </c>
      <c r="E842" s="19"/>
      <c r="F842" s="28" t="s">
        <v>31</v>
      </c>
      <c r="G842" s="51">
        <v>12</v>
      </c>
      <c r="H842" s="19">
        <v>26</v>
      </c>
      <c r="I842" s="19">
        <v>1</v>
      </c>
      <c r="J842" s="19">
        <v>2015</v>
      </c>
      <c r="K842" s="27">
        <f t="shared" si="29"/>
        <v>42030</v>
      </c>
      <c r="L842" s="29">
        <v>0.58333333333333337</v>
      </c>
      <c r="M842" s="29">
        <v>0.59375</v>
      </c>
      <c r="N842" s="26">
        <f t="shared" si="28"/>
        <v>1.041666666666663E-2</v>
      </c>
      <c r="O842" s="19"/>
    </row>
    <row r="843" spans="1:15" ht="31.5" customHeight="1">
      <c r="A843" s="19">
        <v>402</v>
      </c>
      <c r="B843" s="34"/>
      <c r="C843" s="24" t="s">
        <v>479</v>
      </c>
      <c r="D843" s="23" t="s">
        <v>286</v>
      </c>
      <c r="E843" s="19"/>
      <c r="F843" s="28" t="s">
        <v>193</v>
      </c>
      <c r="G843" s="51">
        <v>13</v>
      </c>
      <c r="H843" s="19">
        <v>26</v>
      </c>
      <c r="I843" s="19">
        <v>1</v>
      </c>
      <c r="J843" s="19">
        <v>2015</v>
      </c>
      <c r="K843" s="27">
        <f t="shared" si="29"/>
        <v>42030</v>
      </c>
      <c r="L843" s="29">
        <v>0.58333333333333337</v>
      </c>
      <c r="M843" s="29">
        <v>0.59375</v>
      </c>
      <c r="N843" s="26">
        <f t="shared" ref="N843:N906" si="30">M843-L843</f>
        <v>1.041666666666663E-2</v>
      </c>
      <c r="O843" s="19"/>
    </row>
    <row r="844" spans="1:15" ht="15.75" customHeight="1">
      <c r="A844" s="19">
        <v>403</v>
      </c>
      <c r="B844" s="34"/>
      <c r="C844" s="24" t="s">
        <v>33</v>
      </c>
      <c r="D844" s="23" t="s">
        <v>32</v>
      </c>
      <c r="E844" s="19"/>
      <c r="F844" s="28" t="s">
        <v>31</v>
      </c>
      <c r="G844" s="51">
        <v>14</v>
      </c>
      <c r="H844" s="19">
        <v>26</v>
      </c>
      <c r="I844" s="19">
        <v>1</v>
      </c>
      <c r="J844" s="19">
        <v>2015</v>
      </c>
      <c r="K844" s="27">
        <f t="shared" si="29"/>
        <v>42030</v>
      </c>
      <c r="L844" s="29">
        <v>0.66666666666666663</v>
      </c>
      <c r="M844" s="29">
        <v>0.69444444444444453</v>
      </c>
      <c r="N844" s="26">
        <f t="shared" si="30"/>
        <v>2.7777777777777901E-2</v>
      </c>
      <c r="O844" s="19"/>
    </row>
    <row r="845" spans="1:15" ht="15.75" customHeight="1">
      <c r="A845" s="19">
        <v>404</v>
      </c>
      <c r="B845" s="34"/>
      <c r="C845" s="24" t="str">
        <f>VLOOKUP($E845,'[1]DS HSSV 2013-14'!$B$2:$I$5181,2,0)</f>
        <v xml:space="preserve">Nguyễn Trọng  </v>
      </c>
      <c r="D845" s="23" t="str">
        <f>VLOOKUP($E845,'[1]DS HSSV 2013-14'!$B$2:$I$5181,3,0)</f>
        <v>Khoa</v>
      </c>
      <c r="E845" s="33" t="s">
        <v>66</v>
      </c>
      <c r="F845" s="28" t="str">
        <f>VLOOKUP($E845,'[1]DS HSSV 2013-14'!$B$2:$I$5181,5,0)</f>
        <v>14CĐ-Ô4</v>
      </c>
      <c r="G845" s="51">
        <v>13</v>
      </c>
      <c r="H845" s="19">
        <v>26</v>
      </c>
      <c r="I845" s="19">
        <v>1</v>
      </c>
      <c r="J845" s="19">
        <v>2015</v>
      </c>
      <c r="K845" s="27">
        <f t="shared" si="29"/>
        <v>42030</v>
      </c>
      <c r="L845" s="29">
        <v>0.61805555555555558</v>
      </c>
      <c r="M845" s="29">
        <v>0.625</v>
      </c>
      <c r="N845" s="26">
        <f t="shared" si="30"/>
        <v>6.9444444444444198E-3</v>
      </c>
      <c r="O845" s="19"/>
    </row>
    <row r="846" spans="1:15" ht="18.75" customHeight="1">
      <c r="A846" s="19">
        <v>405</v>
      </c>
      <c r="B846" s="34"/>
      <c r="C846" s="24" t="str">
        <f>VLOOKUP($E846,'[1]DS HSSV 2013-14'!$B$2:$I$5181,2,0)</f>
        <v>Nguyễn Thường</v>
      </c>
      <c r="D846" s="23" t="str">
        <f>VLOOKUP($E846,'[1]DS HSSV 2013-14'!$B$2:$I$5181,3,0)</f>
        <v>Tín</v>
      </c>
      <c r="E846" s="33" t="s">
        <v>451</v>
      </c>
      <c r="F846" s="28" t="str">
        <f>VLOOKUP($E846,'[1]DS HSSV 2013-14'!$B$2:$I$5181,5,0)</f>
        <v>14CĐ-TM1</v>
      </c>
      <c r="G846" s="51">
        <v>14</v>
      </c>
      <c r="H846" s="19">
        <v>26</v>
      </c>
      <c r="I846" s="19">
        <v>1</v>
      </c>
      <c r="J846" s="19">
        <v>2015</v>
      </c>
      <c r="K846" s="27">
        <f t="shared" si="29"/>
        <v>42030</v>
      </c>
      <c r="L846" s="29">
        <v>0.625</v>
      </c>
      <c r="M846" s="29">
        <v>0.69791666666666663</v>
      </c>
      <c r="N846" s="26">
        <f t="shared" si="30"/>
        <v>7.291666666666663E-2</v>
      </c>
      <c r="O846" s="19"/>
    </row>
    <row r="847" spans="1:15" ht="31.5" customHeight="1">
      <c r="A847" s="19">
        <v>406</v>
      </c>
      <c r="B847" s="34"/>
      <c r="C847" s="24" t="str">
        <f>VLOOKUP($E847,'[1]DS HSSV 2013-14'!$B$2:$I$5181,2,0)</f>
        <v>Huỳnh Duy</v>
      </c>
      <c r="D847" s="23" t="str">
        <f>VLOOKUP($E847,'[1]DS HSSV 2013-14'!$B$2:$I$5181,3,0)</f>
        <v>Khánh</v>
      </c>
      <c r="E847" s="31" t="s">
        <v>582</v>
      </c>
      <c r="F847" s="28" t="str">
        <f>VLOOKUP($E847,'[1]DS HSSV 2013-14'!$B$2:$I$5181,5,0)</f>
        <v>13CĐ-ĐT1</v>
      </c>
      <c r="G847" s="51">
        <v>1</v>
      </c>
      <c r="H847" s="19">
        <v>27</v>
      </c>
      <c r="I847" s="19">
        <v>1</v>
      </c>
      <c r="J847" s="19">
        <v>2015</v>
      </c>
      <c r="K847" s="27">
        <f t="shared" si="29"/>
        <v>42031</v>
      </c>
      <c r="L847" s="29">
        <v>0.3263888888888889</v>
      </c>
      <c r="M847" s="29">
        <v>0.36458333333333331</v>
      </c>
      <c r="N847" s="26">
        <f t="shared" si="30"/>
        <v>3.819444444444442E-2</v>
      </c>
      <c r="O847" s="19"/>
    </row>
    <row r="848" spans="1:15" ht="31.5" customHeight="1">
      <c r="A848" s="19">
        <v>407</v>
      </c>
      <c r="B848" s="34"/>
      <c r="C848" s="24" t="s">
        <v>33</v>
      </c>
      <c r="D848" s="23" t="s">
        <v>32</v>
      </c>
      <c r="E848" s="19"/>
      <c r="F848" s="28" t="s">
        <v>31</v>
      </c>
      <c r="G848" s="51">
        <v>13</v>
      </c>
      <c r="H848" s="19">
        <v>27</v>
      </c>
      <c r="I848" s="19">
        <v>1</v>
      </c>
      <c r="J848" s="19">
        <v>2015</v>
      </c>
      <c r="K848" s="27">
        <f t="shared" si="29"/>
        <v>42031</v>
      </c>
      <c r="L848" s="29">
        <v>0.34375</v>
      </c>
      <c r="M848" s="29">
        <v>0.36458333333333331</v>
      </c>
      <c r="N848" s="26">
        <f t="shared" si="30"/>
        <v>2.0833333333333315E-2</v>
      </c>
      <c r="O848" s="19"/>
    </row>
    <row r="849" spans="1:15" ht="18.75" customHeight="1">
      <c r="A849" s="19">
        <v>408</v>
      </c>
      <c r="B849" s="34"/>
      <c r="C849" s="24" t="e">
        <f>VLOOKUP($E849,'[1]DS HSSV 2013-14'!$B$2:$I$5181,2,0)</f>
        <v>#N/A</v>
      </c>
      <c r="D849" s="23" t="e">
        <f>VLOOKUP($E849,'[1]DS HSSV 2013-14'!$B$2:$I$5181,3,0)</f>
        <v>#N/A</v>
      </c>
      <c r="E849" s="31" t="s">
        <v>533</v>
      </c>
      <c r="F849" s="28" t="e">
        <f>VLOOKUP($E849,'[1]DS HSSV 2013-14'!$B$2:$I$5181,5,0)</f>
        <v>#N/A</v>
      </c>
      <c r="G849" s="51">
        <v>16</v>
      </c>
      <c r="H849" s="19">
        <v>27</v>
      </c>
      <c r="I849" s="19">
        <v>1</v>
      </c>
      <c r="J849" s="19">
        <v>2015</v>
      </c>
      <c r="K849" s="27">
        <f t="shared" si="29"/>
        <v>42031</v>
      </c>
      <c r="L849" s="29">
        <v>0.35416666666666669</v>
      </c>
      <c r="M849" s="29">
        <v>0.36458333333333331</v>
      </c>
      <c r="N849" s="26">
        <f t="shared" si="30"/>
        <v>1.041666666666663E-2</v>
      </c>
      <c r="O849" s="19"/>
    </row>
    <row r="850" spans="1:15" ht="31.5" customHeight="1">
      <c r="A850" s="19">
        <v>409</v>
      </c>
      <c r="B850" s="34"/>
      <c r="C850" s="24" t="str">
        <f>VLOOKUP($E850,'[1]DS HSSV 2013-14'!$B$2:$I$5181,2,0)</f>
        <v xml:space="preserve">Nguyễn Quốc  </v>
      </c>
      <c r="D850" s="23" t="str">
        <f>VLOOKUP($E850,'[1]DS HSSV 2013-14'!$B$2:$I$5181,3,0)</f>
        <v>Quy</v>
      </c>
      <c r="E850" s="33" t="s">
        <v>373</v>
      </c>
      <c r="F850" s="28" t="str">
        <f>VLOOKUP($E850,'[1]DS HSSV 2013-14'!$B$2:$I$5181,5,0)</f>
        <v>14CĐ-Ô2</v>
      </c>
      <c r="G850" s="51">
        <v>2</v>
      </c>
      <c r="H850" s="19">
        <v>27</v>
      </c>
      <c r="I850" s="19">
        <v>1</v>
      </c>
      <c r="J850" s="19">
        <v>2015</v>
      </c>
      <c r="K850" s="27">
        <f t="shared" si="29"/>
        <v>42031</v>
      </c>
      <c r="L850" s="29">
        <v>0.35416666666666669</v>
      </c>
      <c r="M850" s="29">
        <v>0.36458333333333331</v>
      </c>
      <c r="N850" s="26">
        <f t="shared" si="30"/>
        <v>1.041666666666663E-2</v>
      </c>
      <c r="O850" s="19"/>
    </row>
    <row r="851" spans="1:15" ht="18.75" customHeight="1">
      <c r="A851" s="19">
        <v>410</v>
      </c>
      <c r="B851" s="34"/>
      <c r="C851" s="24" t="str">
        <f>VLOOKUP($E851,'[1]DS HSSV 2013-14'!$B$2:$I$5181,2,0)</f>
        <v xml:space="preserve">Nguyễn Tấn  </v>
      </c>
      <c r="D851" s="23" t="str">
        <f>VLOOKUP($E851,'[1]DS HSSV 2013-14'!$B$2:$I$5181,3,0)</f>
        <v>Tài</v>
      </c>
      <c r="E851" s="33" t="s">
        <v>581</v>
      </c>
      <c r="F851" s="28" t="str">
        <f>VLOOKUP($E851,'[1]DS HSSV 2013-14'!$B$2:$I$5181,5,0)</f>
        <v>14CĐ-Ô2</v>
      </c>
      <c r="G851" s="51">
        <v>3</v>
      </c>
      <c r="H851" s="19">
        <v>27</v>
      </c>
      <c r="I851" s="19">
        <v>1</v>
      </c>
      <c r="J851" s="19">
        <v>2015</v>
      </c>
      <c r="K851" s="27">
        <f t="shared" si="29"/>
        <v>42031</v>
      </c>
      <c r="L851" s="29">
        <v>0.35416666666666669</v>
      </c>
      <c r="M851" s="29">
        <v>0.36458333333333331</v>
      </c>
      <c r="N851" s="26">
        <f t="shared" si="30"/>
        <v>1.041666666666663E-2</v>
      </c>
      <c r="O851" s="19"/>
    </row>
    <row r="852" spans="1:15" ht="31.5" customHeight="1">
      <c r="A852" s="19">
        <v>411</v>
      </c>
      <c r="B852" s="34"/>
      <c r="C852" s="24" t="str">
        <f>VLOOKUP($E852,'[1]DS HSSV 2013-14'!$B$2:$I$5181,2,0)</f>
        <v xml:space="preserve">Nguyễn Quốc  </v>
      </c>
      <c r="D852" s="23" t="str">
        <f>VLOOKUP($E852,'[1]DS HSSV 2013-14'!$B$2:$I$5181,3,0)</f>
        <v>Quy</v>
      </c>
      <c r="E852" s="33" t="s">
        <v>373</v>
      </c>
      <c r="F852" s="28" t="str">
        <f>VLOOKUP($E852,'[1]DS HSSV 2013-14'!$B$2:$I$5181,5,0)</f>
        <v>14CĐ-Ô2</v>
      </c>
      <c r="G852" s="51">
        <v>2</v>
      </c>
      <c r="H852" s="19">
        <v>27</v>
      </c>
      <c r="I852" s="19">
        <v>1</v>
      </c>
      <c r="J852" s="19">
        <v>2015</v>
      </c>
      <c r="K852" s="27">
        <f t="shared" si="29"/>
        <v>42031</v>
      </c>
      <c r="L852" s="29">
        <v>0.37152777777777773</v>
      </c>
      <c r="M852" s="29">
        <v>0.37847222222222227</v>
      </c>
      <c r="N852" s="26">
        <f t="shared" si="30"/>
        <v>6.9444444444445308E-3</v>
      </c>
      <c r="O852" s="19"/>
    </row>
    <row r="853" spans="1:15" ht="31.5" customHeight="1">
      <c r="A853" s="19">
        <v>412</v>
      </c>
      <c r="B853" s="34"/>
      <c r="C853" s="24" t="str">
        <f>VLOOKUP($E853,'[1]DS HSSV 2013-14'!$B$2:$I$5181,2,0)</f>
        <v>Huỳnh Tấn</v>
      </c>
      <c r="D853" s="23" t="str">
        <f>VLOOKUP($E853,'[1]DS HSSV 2013-14'!$B$2:$I$5181,3,0)</f>
        <v>Mạnh</v>
      </c>
      <c r="E853" s="31" t="s">
        <v>529</v>
      </c>
      <c r="F853" s="28" t="str">
        <f>VLOOKUP($E853,'[1]DS HSSV 2013-14'!$B$2:$I$5181,5,0)</f>
        <v>14TC-CKT</v>
      </c>
      <c r="G853" s="51">
        <v>14</v>
      </c>
      <c r="H853" s="19">
        <v>27</v>
      </c>
      <c r="I853" s="19">
        <v>1</v>
      </c>
      <c r="J853" s="19">
        <v>2015</v>
      </c>
      <c r="K853" s="27">
        <f t="shared" si="29"/>
        <v>42031</v>
      </c>
      <c r="L853" s="29">
        <v>0.47916666666666669</v>
      </c>
      <c r="M853" s="29">
        <v>0.52083333333333337</v>
      </c>
      <c r="N853" s="26">
        <f t="shared" si="30"/>
        <v>4.1666666666666685E-2</v>
      </c>
      <c r="O853" s="19"/>
    </row>
    <row r="854" spans="1:15" ht="31.5" customHeight="1">
      <c r="A854" s="19">
        <v>413</v>
      </c>
      <c r="B854" s="34"/>
      <c r="C854" s="24" t="str">
        <f>VLOOKUP($E854,'[1]DS HSSV 2013-14'!$B$2:$I$5181,2,0)</f>
        <v>Đặng Thành</v>
      </c>
      <c r="D854" s="23" t="str">
        <f>VLOOKUP($E854,'[1]DS HSSV 2013-14'!$B$2:$I$5181,3,0)</f>
        <v>Sĩ</v>
      </c>
      <c r="E854" s="31" t="s">
        <v>580</v>
      </c>
      <c r="F854" s="28" t="str">
        <f>VLOOKUP($E854,'[1]DS HSSV 2013-14'!$B$2:$I$5181,5,0)</f>
        <v>14TC-CKT</v>
      </c>
      <c r="G854" s="51">
        <v>11</v>
      </c>
      <c r="H854" s="19">
        <v>27</v>
      </c>
      <c r="I854" s="19">
        <v>1</v>
      </c>
      <c r="J854" s="19">
        <v>2015</v>
      </c>
      <c r="K854" s="27">
        <f t="shared" si="29"/>
        <v>42031</v>
      </c>
      <c r="L854" s="29">
        <v>0.47916666666666669</v>
      </c>
      <c r="M854" s="29">
        <v>0.52083333333333337</v>
      </c>
      <c r="N854" s="26">
        <f t="shared" si="30"/>
        <v>4.1666666666666685E-2</v>
      </c>
      <c r="O854" s="19"/>
    </row>
    <row r="855" spans="1:15" ht="31.5" customHeight="1">
      <c r="A855" s="19">
        <v>414</v>
      </c>
      <c r="B855" s="34"/>
      <c r="C855" s="24" t="e">
        <f>VLOOKUP($E855,'[1]DS HSSV 2013-14'!$B$2:$I$5181,2,0)</f>
        <v>#N/A</v>
      </c>
      <c r="D855" s="23" t="e">
        <f>VLOOKUP($E855,'[1]DS HSSV 2013-14'!$B$2:$I$5181,3,0)</f>
        <v>#N/A</v>
      </c>
      <c r="E855" s="31" t="s">
        <v>579</v>
      </c>
      <c r="F855" s="28" t="e">
        <f>VLOOKUP($E855,'[1]DS HSSV 2013-14'!$B$2:$I$5181,5,0)</f>
        <v>#N/A</v>
      </c>
      <c r="G855" s="51">
        <v>12</v>
      </c>
      <c r="H855" s="19">
        <v>27</v>
      </c>
      <c r="I855" s="19">
        <v>1</v>
      </c>
      <c r="J855" s="19">
        <v>2015</v>
      </c>
      <c r="K855" s="27">
        <f t="shared" si="29"/>
        <v>42031</v>
      </c>
      <c r="L855" s="29">
        <v>0.47916666666666669</v>
      </c>
      <c r="M855" s="29">
        <v>0.52083333333333337</v>
      </c>
      <c r="N855" s="26">
        <f t="shared" si="30"/>
        <v>4.1666666666666685E-2</v>
      </c>
      <c r="O855" s="19"/>
    </row>
    <row r="856" spans="1:15" ht="31.5" customHeight="1">
      <c r="A856" s="19">
        <v>415</v>
      </c>
      <c r="B856" s="34"/>
      <c r="C856" s="24" t="str">
        <f>VLOOKUP($E856,'[1]DS HSSV 2013-14'!$B$2:$I$5181,2,0)</f>
        <v>Lê Hoàng</v>
      </c>
      <c r="D856" s="23" t="str">
        <f>VLOOKUP($E856,'[1]DS HSSV 2013-14'!$B$2:$I$5181,3,0)</f>
        <v>Bảo</v>
      </c>
      <c r="E856" s="31" t="s">
        <v>578</v>
      </c>
      <c r="F856" s="28" t="str">
        <f>VLOOKUP($E856,'[1]DS HSSV 2013-14'!$B$2:$I$5181,5,0)</f>
        <v>14TC-CKT</v>
      </c>
      <c r="G856" s="51">
        <v>15</v>
      </c>
      <c r="H856" s="19">
        <v>27</v>
      </c>
      <c r="I856" s="19">
        <v>1</v>
      </c>
      <c r="J856" s="19">
        <v>2015</v>
      </c>
      <c r="K856" s="27">
        <f t="shared" si="29"/>
        <v>42031</v>
      </c>
      <c r="L856" s="29">
        <v>0.47916666666666669</v>
      </c>
      <c r="M856" s="29">
        <v>0.52083333333333337</v>
      </c>
      <c r="N856" s="26">
        <f t="shared" si="30"/>
        <v>4.1666666666666685E-2</v>
      </c>
      <c r="O856" s="19"/>
    </row>
    <row r="857" spans="1:15" ht="28.5" customHeight="1">
      <c r="A857" s="19">
        <v>416</v>
      </c>
      <c r="B857" s="34"/>
      <c r="C857" s="24" t="str">
        <f>VLOOKUP($E857,'[1]DS HSSV 2013-14'!$B$2:$I$5181,2,0)</f>
        <v>Lê Ngọc</v>
      </c>
      <c r="D857" s="23" t="str">
        <f>VLOOKUP($E857,'[1]DS HSSV 2013-14'!$B$2:$I$5181,3,0)</f>
        <v>Vũ</v>
      </c>
      <c r="E857" s="31" t="s">
        <v>43</v>
      </c>
      <c r="F857" s="28" t="str">
        <f>VLOOKUP($E857,'[1]DS HSSV 2013-14'!$B$2:$I$5181,5,0)</f>
        <v>14TC-CKT</v>
      </c>
      <c r="G857" s="51">
        <v>13</v>
      </c>
      <c r="H857" s="19">
        <v>27</v>
      </c>
      <c r="I857" s="19">
        <v>1</v>
      </c>
      <c r="J857" s="19">
        <v>2015</v>
      </c>
      <c r="K857" s="27">
        <f t="shared" si="29"/>
        <v>42031</v>
      </c>
      <c r="L857" s="29">
        <v>0.4826388888888889</v>
      </c>
      <c r="M857" s="29">
        <v>0.52083333333333337</v>
      </c>
      <c r="N857" s="26">
        <f t="shared" si="30"/>
        <v>3.8194444444444475E-2</v>
      </c>
      <c r="O857" s="19"/>
    </row>
    <row r="858" spans="1:15" ht="31.5" customHeight="1">
      <c r="A858" s="19">
        <v>417</v>
      </c>
      <c r="B858" s="34"/>
      <c r="C858" s="24" t="e">
        <f>VLOOKUP($E858,'[1]DS HSSV 2013-14'!$B$2:$I$5181,2,0)</f>
        <v>#N/A</v>
      </c>
      <c r="D858" s="23" t="e">
        <f>VLOOKUP($E858,'[1]DS HSSV 2013-14'!$B$2:$I$5181,3,0)</f>
        <v>#N/A</v>
      </c>
      <c r="E858" s="31" t="s">
        <v>533</v>
      </c>
      <c r="F858" s="28" t="e">
        <f>VLOOKUP($E858,'[1]DS HSSV 2013-14'!$B$2:$I$5181,5,0)</f>
        <v>#N/A</v>
      </c>
      <c r="G858" s="51">
        <v>18</v>
      </c>
      <c r="H858" s="19">
        <v>27</v>
      </c>
      <c r="I858" s="19">
        <v>1</v>
      </c>
      <c r="J858" s="19">
        <v>2015</v>
      </c>
      <c r="K858" s="27">
        <f t="shared" si="29"/>
        <v>42031</v>
      </c>
      <c r="L858" s="29">
        <v>0.4826388888888889</v>
      </c>
      <c r="M858" s="29">
        <v>0.52083333333333337</v>
      </c>
      <c r="N858" s="26">
        <f t="shared" si="30"/>
        <v>3.8194444444444475E-2</v>
      </c>
      <c r="O858" s="19"/>
    </row>
    <row r="859" spans="1:15" ht="31.5" customHeight="1">
      <c r="A859" s="19">
        <v>418</v>
      </c>
      <c r="B859" s="34"/>
      <c r="C859" s="24" t="str">
        <f>VLOOKUP($E859,'[1]DS HSSV 2013-14'!$B$2:$I$5181,2,0)</f>
        <v>Trần Nguyễn Khánh</v>
      </c>
      <c r="D859" s="23" t="str">
        <f>VLOOKUP($E859,'[1]DS HSSV 2013-14'!$B$2:$I$5181,3,0)</f>
        <v>Thức</v>
      </c>
      <c r="E859" s="19" t="s">
        <v>503</v>
      </c>
      <c r="F859" s="28" t="str">
        <f>VLOOKUP($E859,'[1]DS HSSV 2013-14'!$B$2:$I$5181,5,0)</f>
        <v>13TC-Ô2</v>
      </c>
      <c r="G859" s="51">
        <v>16</v>
      </c>
      <c r="H859" s="19">
        <v>27</v>
      </c>
      <c r="I859" s="19">
        <v>1</v>
      </c>
      <c r="J859" s="19">
        <v>2015</v>
      </c>
      <c r="K859" s="27">
        <f t="shared" si="29"/>
        <v>42031</v>
      </c>
      <c r="L859" s="29">
        <v>0.4826388888888889</v>
      </c>
      <c r="M859" s="29">
        <v>0.52083333333333337</v>
      </c>
      <c r="N859" s="26">
        <f t="shared" si="30"/>
        <v>3.8194444444444475E-2</v>
      </c>
      <c r="O859" s="19"/>
    </row>
    <row r="860" spans="1:15" ht="18.75" customHeight="1">
      <c r="A860" s="19">
        <v>419</v>
      </c>
      <c r="B860" s="34"/>
      <c r="C860" s="24" t="str">
        <f>VLOOKUP($E860,'[1]DS HSSV 2013-14'!$B$2:$I$5181,2,0)</f>
        <v>Võ Thành</v>
      </c>
      <c r="D860" s="23" t="str">
        <f>VLOOKUP($E860,'[1]DS HSSV 2013-14'!$B$2:$I$5181,3,0)</f>
        <v>Liêm</v>
      </c>
      <c r="E860" s="31" t="s">
        <v>528</v>
      </c>
      <c r="F860" s="28" t="str">
        <f>VLOOKUP($E860,'[1]DS HSSV 2013-14'!$B$2:$I$5181,5,0)</f>
        <v>14TC-CKT</v>
      </c>
      <c r="G860" s="51">
        <v>2</v>
      </c>
      <c r="H860" s="19">
        <v>27</v>
      </c>
      <c r="I860" s="19">
        <v>1</v>
      </c>
      <c r="J860" s="19">
        <v>2015</v>
      </c>
      <c r="K860" s="27">
        <f t="shared" si="29"/>
        <v>42031</v>
      </c>
      <c r="L860" s="29">
        <v>0.48333333333333334</v>
      </c>
      <c r="M860" s="29">
        <v>0.50902777777777775</v>
      </c>
      <c r="N860" s="26">
        <f t="shared" si="30"/>
        <v>2.5694444444444409E-2</v>
      </c>
      <c r="O860" s="19"/>
    </row>
    <row r="861" spans="1:15" ht="31.5" customHeight="1">
      <c r="A861" s="19">
        <v>420</v>
      </c>
      <c r="B861" s="34"/>
      <c r="C861" s="24" t="str">
        <f>VLOOKUP($E861,'[1]DS HSSV 2013-14'!$B$2:$I$5181,2,0)</f>
        <v>Võ Thành</v>
      </c>
      <c r="D861" s="23" t="str">
        <f>VLOOKUP($E861,'[1]DS HSSV 2013-14'!$B$2:$I$5181,3,0)</f>
        <v>Quốc</v>
      </c>
      <c r="E861" s="31" t="s">
        <v>527</v>
      </c>
      <c r="F861" s="28" t="str">
        <f>VLOOKUP($E861,'[1]DS HSSV 2013-14'!$B$2:$I$5181,5,0)</f>
        <v>14TC-CKT</v>
      </c>
      <c r="G861" s="51">
        <v>1</v>
      </c>
      <c r="H861" s="19">
        <v>27</v>
      </c>
      <c r="I861" s="19">
        <v>1</v>
      </c>
      <c r="J861" s="19">
        <v>2015</v>
      </c>
      <c r="K861" s="27">
        <f t="shared" si="29"/>
        <v>42031</v>
      </c>
      <c r="L861" s="29">
        <v>0.48333333333333334</v>
      </c>
      <c r="M861" s="29">
        <v>0.55208333333333337</v>
      </c>
      <c r="N861" s="26">
        <f t="shared" si="30"/>
        <v>6.8750000000000033E-2</v>
      </c>
      <c r="O861" s="19"/>
    </row>
    <row r="862" spans="1:15" ht="31.5" customHeight="1">
      <c r="A862" s="19">
        <v>421</v>
      </c>
      <c r="B862" s="34"/>
      <c r="C862" s="24" t="str">
        <f>VLOOKUP($E862,'[1]DS HSSV 2013-14'!$B$2:$I$5181,2,0)</f>
        <v xml:space="preserve">Nguyễn Long  </v>
      </c>
      <c r="D862" s="23" t="str">
        <f>VLOOKUP($E862,'[1]DS HSSV 2013-14'!$B$2:$I$5181,3,0)</f>
        <v>Hùng</v>
      </c>
      <c r="E862" s="33" t="s">
        <v>570</v>
      </c>
      <c r="F862" s="28" t="str">
        <f>VLOOKUP($E862,'[1]DS HSSV 2013-14'!$B$2:$I$5181,5,0)</f>
        <v>14CĐ-Ô4</v>
      </c>
      <c r="G862" s="51">
        <v>5</v>
      </c>
      <c r="H862" s="19">
        <v>27</v>
      </c>
      <c r="I862" s="19">
        <v>1</v>
      </c>
      <c r="J862" s="19">
        <v>2015</v>
      </c>
      <c r="K862" s="27">
        <f t="shared" si="29"/>
        <v>42031</v>
      </c>
      <c r="L862" s="29">
        <v>0.4826388888888889</v>
      </c>
      <c r="M862" s="29">
        <v>0.55208333333333337</v>
      </c>
      <c r="N862" s="26">
        <f t="shared" si="30"/>
        <v>6.9444444444444475E-2</v>
      </c>
      <c r="O862" s="19"/>
    </row>
    <row r="863" spans="1:15" ht="31.5" customHeight="1">
      <c r="A863" s="19">
        <v>422</v>
      </c>
      <c r="B863" s="34"/>
      <c r="C863" s="24" t="str">
        <f>VLOOKUP($E863,'[1]DS HSSV 2013-14'!$B$2:$I$5181,2,0)</f>
        <v>Phạm Hoài</v>
      </c>
      <c r="D863" s="23" t="str">
        <f>VLOOKUP($E863,'[1]DS HSSV 2013-14'!$B$2:$I$5181,3,0)</f>
        <v>Hận</v>
      </c>
      <c r="E863" s="33" t="s">
        <v>577</v>
      </c>
      <c r="F863" s="28" t="str">
        <f>VLOOKUP($E863,'[1]DS HSSV 2013-14'!$B$2:$I$5181,5,0)</f>
        <v>14CĐ-Ô4</v>
      </c>
      <c r="G863" s="51">
        <v>6</v>
      </c>
      <c r="H863" s="19">
        <v>27</v>
      </c>
      <c r="I863" s="19">
        <v>1</v>
      </c>
      <c r="J863" s="19">
        <v>2015</v>
      </c>
      <c r="K863" s="27">
        <f t="shared" si="29"/>
        <v>42031</v>
      </c>
      <c r="L863" s="29">
        <v>0.4826388888888889</v>
      </c>
      <c r="M863" s="29">
        <v>0.55208333333333337</v>
      </c>
      <c r="N863" s="26">
        <f t="shared" si="30"/>
        <v>6.9444444444444475E-2</v>
      </c>
      <c r="O863" s="19"/>
    </row>
    <row r="864" spans="1:15" ht="31.5" customHeight="1">
      <c r="A864" s="19">
        <v>423</v>
      </c>
      <c r="B864" s="34"/>
      <c r="C864" s="24" t="str">
        <f>VLOOKUP($E864,'[1]DS HSSV 2013-14'!$B$2:$I$5181,2,0)</f>
        <v xml:space="preserve">Võ Thanh  </v>
      </c>
      <c r="D864" s="23" t="str">
        <f>VLOOKUP($E864,'[1]DS HSSV 2013-14'!$B$2:$I$5181,3,0)</f>
        <v>Tiến</v>
      </c>
      <c r="E864" s="33" t="s">
        <v>547</v>
      </c>
      <c r="F864" s="28" t="str">
        <f>VLOOKUP($E864,'[1]DS HSSV 2013-14'!$B$2:$I$5181,5,0)</f>
        <v>14CĐ-Ô4</v>
      </c>
      <c r="G864" s="51">
        <v>4</v>
      </c>
      <c r="H864" s="19">
        <v>27</v>
      </c>
      <c r="I864" s="19">
        <v>1</v>
      </c>
      <c r="J864" s="19">
        <v>2015</v>
      </c>
      <c r="K864" s="27">
        <f t="shared" si="29"/>
        <v>42031</v>
      </c>
      <c r="L864" s="29">
        <v>0.4826388888888889</v>
      </c>
      <c r="M864" s="29">
        <v>0.57638888888888895</v>
      </c>
      <c r="N864" s="26">
        <f t="shared" si="30"/>
        <v>9.3750000000000056E-2</v>
      </c>
      <c r="O864" s="19"/>
    </row>
    <row r="865" spans="1:15" ht="31.5" customHeight="1">
      <c r="A865" s="19">
        <v>424</v>
      </c>
      <c r="B865" s="34"/>
      <c r="C865" s="24" t="str">
        <f>VLOOKUP($E865,'[1]DS HSSV 2013-14'!$B$2:$I$5181,2,0)</f>
        <v xml:space="preserve">Phạm Tấn  </v>
      </c>
      <c r="D865" s="23" t="str">
        <f>VLOOKUP($E865,'[1]DS HSSV 2013-14'!$B$2:$I$5181,3,0)</f>
        <v>Tới</v>
      </c>
      <c r="E865" s="33" t="s">
        <v>576</v>
      </c>
      <c r="F865" s="28" t="str">
        <f>VLOOKUP($E865,'[1]DS HSSV 2013-14'!$B$2:$I$5181,5,0)</f>
        <v>14CĐ-Ô4</v>
      </c>
      <c r="G865" s="51">
        <v>3</v>
      </c>
      <c r="H865" s="19">
        <v>27</v>
      </c>
      <c r="I865" s="19">
        <v>1</v>
      </c>
      <c r="J865" s="19">
        <v>2015</v>
      </c>
      <c r="K865" s="27">
        <f t="shared" si="29"/>
        <v>42031</v>
      </c>
      <c r="L865" s="29">
        <v>0.4826388888888889</v>
      </c>
      <c r="M865" s="29">
        <v>0.51041666666666663</v>
      </c>
      <c r="N865" s="26">
        <f t="shared" si="30"/>
        <v>2.7777777777777735E-2</v>
      </c>
      <c r="O865" s="19"/>
    </row>
    <row r="866" spans="1:15" ht="31.5" customHeight="1">
      <c r="A866" s="19">
        <v>425</v>
      </c>
      <c r="B866" s="34"/>
      <c r="C866" s="24" t="str">
        <f>VLOOKUP($E866,'[1]DS HSSV 2013-14'!$B$2:$I$5181,2,0)</f>
        <v xml:space="preserve">Trần Hoài  </v>
      </c>
      <c r="D866" s="23" t="str">
        <f>VLOOKUP($E866,'[1]DS HSSV 2013-14'!$B$2:$I$5181,3,0)</f>
        <v>Trọng</v>
      </c>
      <c r="E866" s="33" t="s">
        <v>79</v>
      </c>
      <c r="F866" s="28" t="str">
        <f>VLOOKUP($E866,'[1]DS HSSV 2013-14'!$B$2:$I$5181,5,0)</f>
        <v>14CĐ-Ô4</v>
      </c>
      <c r="G866" s="51">
        <v>1</v>
      </c>
      <c r="H866" s="19">
        <v>27</v>
      </c>
      <c r="I866" s="19">
        <v>1</v>
      </c>
      <c r="J866" s="19">
        <v>2015</v>
      </c>
      <c r="K866" s="27">
        <f t="shared" si="29"/>
        <v>42031</v>
      </c>
      <c r="L866" s="29">
        <v>0.48472222222222222</v>
      </c>
      <c r="M866" s="29">
        <v>0.55208333333333337</v>
      </c>
      <c r="N866" s="26">
        <f t="shared" si="30"/>
        <v>6.7361111111111149E-2</v>
      </c>
      <c r="O866" s="19"/>
    </row>
    <row r="867" spans="1:15" ht="31.5" customHeight="1">
      <c r="A867" s="19">
        <v>426</v>
      </c>
      <c r="B867" s="34"/>
      <c r="C867" s="24" t="str">
        <f>VLOOKUP($E867,'[1]DS HSSV 2013-14'!$B$2:$I$5181,2,0)</f>
        <v>Huỳnh Hữu</v>
      </c>
      <c r="D867" s="23" t="str">
        <f>VLOOKUP($E867,'[1]DS HSSV 2013-14'!$B$2:$I$5181,3,0)</f>
        <v>Dũng</v>
      </c>
      <c r="E867" s="31" t="s">
        <v>575</v>
      </c>
      <c r="F867" s="28" t="str">
        <f>VLOOKUP($E867,'[1]DS HSSV 2013-14'!$B$2:$I$5181,5,0)</f>
        <v>14TC-ĐL</v>
      </c>
      <c r="G867" s="51">
        <v>8</v>
      </c>
      <c r="H867" s="19">
        <v>27</v>
      </c>
      <c r="I867" s="19">
        <v>1</v>
      </c>
      <c r="J867" s="19">
        <v>2015</v>
      </c>
      <c r="K867" s="27">
        <f t="shared" si="29"/>
        <v>42031</v>
      </c>
      <c r="L867" s="29">
        <v>0.4861111111111111</v>
      </c>
      <c r="M867" s="29">
        <v>0.52083333333333337</v>
      </c>
      <c r="N867" s="26">
        <f t="shared" si="30"/>
        <v>3.4722222222222265E-2</v>
      </c>
      <c r="O867" s="19"/>
    </row>
    <row r="868" spans="1:15" ht="15.75" customHeight="1">
      <c r="A868" s="19">
        <v>427</v>
      </c>
      <c r="B868" s="34"/>
      <c r="C868" s="24" t="str">
        <f>VLOOKUP($E868,'[1]DS HSSV 2013-14'!$B$2:$I$5181,2,0)</f>
        <v xml:space="preserve">Nguyễn Minh  </v>
      </c>
      <c r="D868" s="23" t="str">
        <f>VLOOKUP($E868,'[1]DS HSSV 2013-14'!$B$2:$I$5181,3,0)</f>
        <v>Trường</v>
      </c>
      <c r="E868" s="33" t="s">
        <v>421</v>
      </c>
      <c r="F868" s="28" t="str">
        <f>VLOOKUP($E868,'[1]DS HSSV 2013-14'!$B$2:$I$5181,5,0)</f>
        <v>14CĐ-Ô4</v>
      </c>
      <c r="G868" s="51">
        <v>2</v>
      </c>
      <c r="H868" s="19">
        <v>27</v>
      </c>
      <c r="I868" s="19">
        <v>1</v>
      </c>
      <c r="J868" s="19">
        <v>2015</v>
      </c>
      <c r="K868" s="27">
        <f t="shared" si="29"/>
        <v>42031</v>
      </c>
      <c r="L868" s="29">
        <v>0.51041666666666663</v>
      </c>
      <c r="M868" s="29">
        <v>0.55208333333333337</v>
      </c>
      <c r="N868" s="26">
        <f t="shared" si="30"/>
        <v>4.1666666666666741E-2</v>
      </c>
      <c r="O868" s="19"/>
    </row>
    <row r="869" spans="1:15" ht="15.75" customHeight="1">
      <c r="A869" s="19">
        <v>428</v>
      </c>
      <c r="B869" s="34"/>
      <c r="C869" s="24" t="e">
        <f>VLOOKUP($E869,'[1]DS HSSV 2013-14'!$B$2:$I$5181,2,0)</f>
        <v>#N/A</v>
      </c>
      <c r="D869" s="23" t="e">
        <f>VLOOKUP($E869,'[1]DS HSSV 2013-14'!$B$2:$I$5181,3,0)</f>
        <v>#N/A</v>
      </c>
      <c r="E869" s="33" t="s">
        <v>497</v>
      </c>
      <c r="F869" s="28" t="e">
        <f>VLOOKUP($E869,'[1]DS HSSV 2013-14'!$B$2:$I$5181,5,0)</f>
        <v>#N/A</v>
      </c>
      <c r="G869" s="51">
        <v>3</v>
      </c>
      <c r="H869" s="19">
        <v>27</v>
      </c>
      <c r="I869" s="19">
        <v>1</v>
      </c>
      <c r="J869" s="19">
        <v>2015</v>
      </c>
      <c r="K869" s="27">
        <f t="shared" si="29"/>
        <v>42031</v>
      </c>
      <c r="L869" s="29">
        <v>0.51041666666666663</v>
      </c>
      <c r="M869" s="29">
        <v>0.55208333333333337</v>
      </c>
      <c r="N869" s="26">
        <f t="shared" si="30"/>
        <v>4.1666666666666741E-2</v>
      </c>
      <c r="O869" s="19"/>
    </row>
    <row r="870" spans="1:15" ht="15.75" customHeight="1">
      <c r="A870" s="19">
        <v>429</v>
      </c>
      <c r="B870" s="34"/>
      <c r="C870" s="24" t="str">
        <f>VLOOKUP($E870,'[1]DS HSSV 2013-14'!$B$2:$I$5181,2,0)</f>
        <v>Nguyễn Hữu</v>
      </c>
      <c r="D870" s="23" t="str">
        <f>VLOOKUP($E870,'[1]DS HSSV 2013-14'!$B$2:$I$5181,3,0)</f>
        <v>Hoan</v>
      </c>
      <c r="E870" s="31" t="s">
        <v>505</v>
      </c>
      <c r="F870" s="28" t="str">
        <f>VLOOKUP($E870,'[1]DS HSSV 2013-14'!$B$2:$I$5181,5,0)</f>
        <v>14TC-ĐL</v>
      </c>
      <c r="G870" s="51">
        <v>7</v>
      </c>
      <c r="H870" s="19">
        <v>27</v>
      </c>
      <c r="I870" s="19">
        <v>1</v>
      </c>
      <c r="J870" s="19">
        <v>2015</v>
      </c>
      <c r="K870" s="27">
        <f t="shared" si="29"/>
        <v>42031</v>
      </c>
      <c r="L870" s="29">
        <v>0.4861111111111111</v>
      </c>
      <c r="M870" s="29">
        <v>0.52083333333333337</v>
      </c>
      <c r="N870" s="26">
        <f t="shared" si="30"/>
        <v>3.4722222222222265E-2</v>
      </c>
      <c r="O870" s="19"/>
    </row>
    <row r="871" spans="1:15" ht="15.75" customHeight="1">
      <c r="A871" s="19">
        <v>430</v>
      </c>
      <c r="B871" s="34"/>
      <c r="C871" s="24" t="s">
        <v>33</v>
      </c>
      <c r="D871" s="23" t="s">
        <v>32</v>
      </c>
      <c r="E871" s="19"/>
      <c r="F871" s="28" t="s">
        <v>31</v>
      </c>
      <c r="G871" s="51">
        <v>17</v>
      </c>
      <c r="H871" s="19">
        <v>27</v>
      </c>
      <c r="I871" s="19">
        <v>1</v>
      </c>
      <c r="J871" s="19">
        <v>2015</v>
      </c>
      <c r="K871" s="27">
        <f t="shared" si="29"/>
        <v>42031</v>
      </c>
      <c r="L871" s="29">
        <v>0.51041666666666663</v>
      </c>
      <c r="M871" s="29">
        <v>0.52083333333333337</v>
      </c>
      <c r="N871" s="26">
        <f t="shared" si="30"/>
        <v>1.0416666666666741E-2</v>
      </c>
      <c r="O871" s="19"/>
    </row>
    <row r="872" spans="1:15" ht="18.75" customHeight="1">
      <c r="A872" s="19">
        <v>431</v>
      </c>
      <c r="B872" s="34"/>
      <c r="C872" s="24" t="str">
        <f>VLOOKUP($E872,'[1]DS HSSV 2013-14'!$B$2:$I$5181,2,0)</f>
        <v xml:space="preserve">Nguyễn Trọng  </v>
      </c>
      <c r="D872" s="23" t="str">
        <f>VLOOKUP($E872,'[1]DS HSSV 2013-14'!$B$2:$I$5181,3,0)</f>
        <v>Khoa</v>
      </c>
      <c r="E872" s="33" t="s">
        <v>66</v>
      </c>
      <c r="F872" s="28" t="str">
        <f>VLOOKUP($E872,'[1]DS HSSV 2013-14'!$B$2:$I$5181,5,0)</f>
        <v>14CĐ-Ô4</v>
      </c>
      <c r="G872" s="51">
        <v>13</v>
      </c>
      <c r="H872" s="19">
        <v>27</v>
      </c>
      <c r="I872" s="19">
        <v>1</v>
      </c>
      <c r="J872" s="19">
        <v>2015</v>
      </c>
      <c r="K872" s="27">
        <f t="shared" si="29"/>
        <v>42031</v>
      </c>
      <c r="L872" s="29">
        <v>0.52083333333333337</v>
      </c>
      <c r="M872" s="29">
        <v>0.55208333333333337</v>
      </c>
      <c r="N872" s="26">
        <f t="shared" si="30"/>
        <v>3.125E-2</v>
      </c>
      <c r="O872" s="19"/>
    </row>
    <row r="873" spans="1:15" ht="15.75" customHeight="1">
      <c r="A873" s="19">
        <v>432</v>
      </c>
      <c r="B873" s="34"/>
      <c r="C873" s="24" t="str">
        <f>VLOOKUP($E873,'[1]DS HSSV 2013-14'!$B$2:$I$5181,2,0)</f>
        <v>Nguyễn Hải</v>
      </c>
      <c r="D873" s="23" t="str">
        <f>VLOOKUP($E873,'[1]DS HSSV 2013-14'!$B$2:$I$5181,3,0)</f>
        <v>Nam</v>
      </c>
      <c r="E873" s="33" t="s">
        <v>258</v>
      </c>
      <c r="F873" s="28" t="str">
        <f>VLOOKUP($E873,'[1]DS HSSV 2013-14'!$B$2:$I$5181,5,0)</f>
        <v>14CĐ-Ô4</v>
      </c>
      <c r="G873" s="51">
        <v>12</v>
      </c>
      <c r="H873" s="19">
        <v>27</v>
      </c>
      <c r="I873" s="19">
        <v>1</v>
      </c>
      <c r="J873" s="19">
        <v>2015</v>
      </c>
      <c r="K873" s="27">
        <f t="shared" si="29"/>
        <v>42031</v>
      </c>
      <c r="L873" s="29">
        <v>0.52083333333333337</v>
      </c>
      <c r="M873" s="29">
        <v>0.55208333333333337</v>
      </c>
      <c r="N873" s="26">
        <f t="shared" si="30"/>
        <v>3.125E-2</v>
      </c>
      <c r="O873" s="19"/>
    </row>
    <row r="874" spans="1:15" ht="15.75" customHeight="1">
      <c r="A874" s="19">
        <v>433</v>
      </c>
      <c r="B874" s="34"/>
      <c r="C874" s="24" t="s">
        <v>574</v>
      </c>
      <c r="D874" s="23" t="s">
        <v>495</v>
      </c>
      <c r="E874" s="19"/>
      <c r="F874" s="28" t="s">
        <v>302</v>
      </c>
      <c r="G874" s="57">
        <v>11</v>
      </c>
      <c r="H874" s="19">
        <v>27</v>
      </c>
      <c r="I874" s="19">
        <v>1</v>
      </c>
      <c r="J874" s="19">
        <v>2015</v>
      </c>
      <c r="K874" s="27">
        <f t="shared" si="29"/>
        <v>42031</v>
      </c>
      <c r="L874" s="29">
        <v>0.52083333333333337</v>
      </c>
      <c r="M874" s="29">
        <v>0.54861111111111105</v>
      </c>
      <c r="N874" s="26">
        <f t="shared" si="30"/>
        <v>2.7777777777777679E-2</v>
      </c>
      <c r="O874" s="19"/>
    </row>
    <row r="875" spans="1:15" ht="18.75" customHeight="1">
      <c r="A875" s="19">
        <v>434</v>
      </c>
      <c r="B875" s="34"/>
      <c r="C875" s="24" t="str">
        <f>VLOOKUP($E875,'[1]DS HSSV 2013-14'!$B$2:$I$5181,2,0)</f>
        <v xml:space="preserve">Trần Ngọc  </v>
      </c>
      <c r="D875" s="23" t="str">
        <f>VLOOKUP($E875,'[1]DS HSSV 2013-14'!$B$2:$I$5181,3,0)</f>
        <v>Thạch</v>
      </c>
      <c r="E875" s="33" t="s">
        <v>285</v>
      </c>
      <c r="F875" s="28" t="str">
        <f>VLOOKUP($E875,'[1]DS HSSV 2013-14'!$B$2:$I$5181,5,0)</f>
        <v>14CĐ-Ô4</v>
      </c>
      <c r="G875" s="51">
        <v>14</v>
      </c>
      <c r="H875" s="19">
        <v>27</v>
      </c>
      <c r="I875" s="19">
        <v>1</v>
      </c>
      <c r="J875" s="19">
        <v>2015</v>
      </c>
      <c r="K875" s="27">
        <f t="shared" si="29"/>
        <v>42031</v>
      </c>
      <c r="L875" s="29">
        <v>0.54513888888888895</v>
      </c>
      <c r="M875" s="29">
        <v>0.55208333333333337</v>
      </c>
      <c r="N875" s="26">
        <f t="shared" si="30"/>
        <v>6.9444444444444198E-3</v>
      </c>
      <c r="O875" s="19"/>
    </row>
    <row r="876" spans="1:15" ht="18.75" customHeight="1">
      <c r="A876" s="19">
        <v>435</v>
      </c>
      <c r="B876" s="34"/>
      <c r="C876" s="24" t="str">
        <f>VLOOKUP($E876,'[1]DS HSSV 2013-14'!$B$2:$I$5181,2,0)</f>
        <v xml:space="preserve">Bùi Hữu  </v>
      </c>
      <c r="D876" s="23" t="str">
        <f>VLOOKUP($E876,'[1]DS HSSV 2013-14'!$B$2:$I$5181,3,0)</f>
        <v>Nghĩa</v>
      </c>
      <c r="E876" s="31" t="s">
        <v>423</v>
      </c>
      <c r="F876" s="28" t="str">
        <f>VLOOKUP($E876,'[1]DS HSSV 2013-14'!$B$2:$I$5181,5,0)</f>
        <v>12CĐ-Đ1</v>
      </c>
      <c r="G876" s="51">
        <v>16</v>
      </c>
      <c r="H876" s="19">
        <v>27</v>
      </c>
      <c r="I876" s="19">
        <v>1</v>
      </c>
      <c r="J876" s="19">
        <v>2015</v>
      </c>
      <c r="K876" s="27">
        <f t="shared" si="29"/>
        <v>42031</v>
      </c>
      <c r="L876" s="29">
        <v>0.56597222222222221</v>
      </c>
      <c r="M876" s="29">
        <v>0.63888888888888895</v>
      </c>
      <c r="N876" s="26">
        <f t="shared" si="30"/>
        <v>7.2916666666666741E-2</v>
      </c>
      <c r="O876" s="19"/>
    </row>
    <row r="877" spans="1:15" ht="31.5" customHeight="1">
      <c r="A877" s="19">
        <v>436</v>
      </c>
      <c r="B877" s="34"/>
      <c r="C877" s="24" t="s">
        <v>33</v>
      </c>
      <c r="D877" s="23" t="s">
        <v>32</v>
      </c>
      <c r="E877" s="19"/>
      <c r="F877" s="28" t="s">
        <v>31</v>
      </c>
      <c r="G877" s="51">
        <v>13</v>
      </c>
      <c r="H877" s="19">
        <v>27</v>
      </c>
      <c r="I877" s="19">
        <v>1</v>
      </c>
      <c r="J877" s="19">
        <v>2015</v>
      </c>
      <c r="K877" s="27">
        <f t="shared" si="29"/>
        <v>42031</v>
      </c>
      <c r="L877" s="29">
        <v>0.58333333333333337</v>
      </c>
      <c r="M877" s="29">
        <v>0.59375</v>
      </c>
      <c r="N877" s="26">
        <f t="shared" si="30"/>
        <v>1.041666666666663E-2</v>
      </c>
      <c r="O877" s="19"/>
    </row>
    <row r="878" spans="1:15" ht="18.75" customHeight="1">
      <c r="A878" s="19">
        <v>437</v>
      </c>
      <c r="B878" s="34"/>
      <c r="C878" s="24" t="s">
        <v>221</v>
      </c>
      <c r="D878" s="23" t="s">
        <v>215</v>
      </c>
      <c r="E878" s="19"/>
      <c r="F878" s="28" t="s">
        <v>302</v>
      </c>
      <c r="G878" s="51">
        <v>1</v>
      </c>
      <c r="H878" s="19">
        <v>27</v>
      </c>
      <c r="I878" s="19">
        <v>1</v>
      </c>
      <c r="J878" s="19">
        <v>2015</v>
      </c>
      <c r="K878" s="27">
        <f t="shared" si="29"/>
        <v>42031</v>
      </c>
      <c r="L878" s="29">
        <v>0.59722222222222221</v>
      </c>
      <c r="M878" s="29">
        <v>0.625</v>
      </c>
      <c r="N878" s="26">
        <f t="shared" si="30"/>
        <v>2.777777777777779E-2</v>
      </c>
      <c r="O878" s="19"/>
    </row>
    <row r="879" spans="1:15" ht="15.75" customHeight="1">
      <c r="A879" s="19">
        <v>438</v>
      </c>
      <c r="B879" s="34"/>
      <c r="C879" s="24" t="str">
        <f>VLOOKUP($E879,'[1]DS HSSV 2013-14'!$B$2:$I$5181,2,0)</f>
        <v>Nguyễn Hoàng</v>
      </c>
      <c r="D879" s="23" t="str">
        <f>VLOOKUP($E879,'[1]DS HSSV 2013-14'!$B$2:$I$5181,3,0)</f>
        <v>Việt</v>
      </c>
      <c r="E879" s="33" t="s">
        <v>45</v>
      </c>
      <c r="F879" s="28" t="str">
        <f>VLOOKUP($E879,'[1]DS HSSV 2013-14'!$B$2:$I$5181,5,0)</f>
        <v>14CĐ-TM1</v>
      </c>
      <c r="G879" s="51">
        <v>14</v>
      </c>
      <c r="H879" s="19">
        <v>27</v>
      </c>
      <c r="I879" s="19">
        <v>1</v>
      </c>
      <c r="J879" s="19">
        <v>2015</v>
      </c>
      <c r="K879" s="27">
        <f t="shared" si="29"/>
        <v>42031</v>
      </c>
      <c r="L879" s="56"/>
      <c r="M879" s="19"/>
      <c r="N879" s="26">
        <f t="shared" si="30"/>
        <v>0</v>
      </c>
      <c r="O879" s="19"/>
    </row>
    <row r="880" spans="1:15" ht="31.5" customHeight="1">
      <c r="A880" s="19">
        <v>439</v>
      </c>
      <c r="B880" s="34"/>
      <c r="C880" s="24" t="str">
        <f>VLOOKUP($E880,'[1]DS HSSV 2013-14'!$B$2:$I$5181,2,0)</f>
        <v>By</v>
      </c>
      <c r="D880" s="23" t="str">
        <f>VLOOKUP($E880,'[1]DS HSSV 2013-14'!$B$2:$I$5181,3,0)</f>
        <v>Ưn</v>
      </c>
      <c r="E880" s="31" t="s">
        <v>573</v>
      </c>
      <c r="F880" s="28" t="str">
        <f>VLOOKUP($E880,'[1]DS HSSV 2013-14'!$B$2:$I$5181,5,0)</f>
        <v>13CĐ-TM2</v>
      </c>
      <c r="G880" s="51">
        <v>13</v>
      </c>
      <c r="H880" s="19">
        <v>27</v>
      </c>
      <c r="I880" s="19">
        <v>1</v>
      </c>
      <c r="J880" s="19">
        <v>2015</v>
      </c>
      <c r="K880" s="27">
        <f t="shared" si="29"/>
        <v>42031</v>
      </c>
      <c r="L880" s="29">
        <v>0.62152777777777779</v>
      </c>
      <c r="M880" s="29">
        <v>0.64027777777777783</v>
      </c>
      <c r="N880" s="26">
        <f t="shared" si="30"/>
        <v>1.8750000000000044E-2</v>
      </c>
      <c r="O880" s="19"/>
    </row>
    <row r="881" spans="1:15" ht="17.25" customHeight="1">
      <c r="A881" s="19">
        <v>440</v>
      </c>
      <c r="B881" s="34"/>
      <c r="C881" s="24" t="s">
        <v>33</v>
      </c>
      <c r="D881" s="23" t="s">
        <v>32</v>
      </c>
      <c r="E881" s="19"/>
      <c r="F881" s="28" t="s">
        <v>31</v>
      </c>
      <c r="G881" s="51">
        <v>13</v>
      </c>
      <c r="H881" s="19">
        <v>27</v>
      </c>
      <c r="I881" s="19">
        <v>1</v>
      </c>
      <c r="J881" s="19">
        <v>2015</v>
      </c>
      <c r="K881" s="27">
        <f t="shared" si="29"/>
        <v>42031</v>
      </c>
      <c r="L881" s="29">
        <v>0.65625</v>
      </c>
      <c r="M881" s="29">
        <v>0.70486111111111116</v>
      </c>
      <c r="N881" s="26">
        <f t="shared" si="30"/>
        <v>4.861111111111116E-2</v>
      </c>
      <c r="O881" s="19"/>
    </row>
    <row r="882" spans="1:15" ht="15.75" customHeight="1">
      <c r="A882" s="19">
        <v>441</v>
      </c>
      <c r="B882" s="34"/>
      <c r="C882" s="24" t="s">
        <v>479</v>
      </c>
      <c r="D882" s="23" t="s">
        <v>286</v>
      </c>
      <c r="E882" s="19"/>
      <c r="F882" s="28" t="s">
        <v>193</v>
      </c>
      <c r="G882" s="51">
        <v>12</v>
      </c>
      <c r="H882" s="19">
        <v>27</v>
      </c>
      <c r="I882" s="19">
        <v>1</v>
      </c>
      <c r="J882" s="19">
        <v>2015</v>
      </c>
      <c r="K882" s="27">
        <f t="shared" si="29"/>
        <v>42031</v>
      </c>
      <c r="L882" s="29">
        <v>0.65625</v>
      </c>
      <c r="M882" s="29">
        <v>0.70486111111111116</v>
      </c>
      <c r="N882" s="26">
        <f t="shared" si="30"/>
        <v>4.861111111111116E-2</v>
      </c>
      <c r="O882" s="19"/>
    </row>
    <row r="883" spans="1:15" ht="15.75" customHeight="1">
      <c r="A883" s="19">
        <v>442</v>
      </c>
      <c r="B883" s="34"/>
      <c r="C883" s="24" t="e">
        <f>VLOOKUP($E883,'[1]DS HSSV 2013-14'!$B$2:$I$5181,2,0)</f>
        <v>#N/A</v>
      </c>
      <c r="D883" s="23" t="e">
        <f>VLOOKUP($E883,'[1]DS HSSV 2013-14'!$B$2:$I$5181,3,0)</f>
        <v>#N/A</v>
      </c>
      <c r="E883" s="33" t="s">
        <v>572</v>
      </c>
      <c r="F883" s="28" t="e">
        <f>VLOOKUP($E883,'[1]DS HSSV 2013-14'!$B$2:$I$5181,5,0)</f>
        <v>#N/A</v>
      </c>
      <c r="G883" s="51">
        <v>16</v>
      </c>
      <c r="H883" s="19">
        <v>28</v>
      </c>
      <c r="I883" s="19">
        <v>1</v>
      </c>
      <c r="J883" s="19">
        <v>2015</v>
      </c>
      <c r="K883" s="27">
        <f t="shared" si="29"/>
        <v>42032</v>
      </c>
      <c r="L883" s="29">
        <v>0.31944444444444448</v>
      </c>
      <c r="M883" s="29">
        <v>0.36249999999999999</v>
      </c>
      <c r="N883" s="26">
        <f t="shared" si="30"/>
        <v>4.3055555555555514E-2</v>
      </c>
      <c r="O883" s="19"/>
    </row>
    <row r="884" spans="1:15" ht="31.5" customHeight="1">
      <c r="A884" s="19">
        <v>443</v>
      </c>
      <c r="B884" s="34"/>
      <c r="C884" s="24" t="str">
        <f>VLOOKUP($E884,'[1]DS HSSV 2013-14'!$B$2:$I$5181,2,0)</f>
        <v xml:space="preserve">Mai Thanh  </v>
      </c>
      <c r="D884" s="23" t="str">
        <f>VLOOKUP($E884,'[1]DS HSSV 2013-14'!$B$2:$I$5181,3,0)</f>
        <v>Trung</v>
      </c>
      <c r="E884" s="33" t="s">
        <v>571</v>
      </c>
      <c r="F884" s="28" t="str">
        <f>VLOOKUP($E884,'[1]DS HSSV 2013-14'!$B$2:$I$5181,5,0)</f>
        <v>14CĐ-CK4</v>
      </c>
      <c r="G884" s="51">
        <v>14</v>
      </c>
      <c r="H884" s="19">
        <v>28</v>
      </c>
      <c r="I884" s="19">
        <v>1</v>
      </c>
      <c r="J884" s="19">
        <v>2015</v>
      </c>
      <c r="K884" s="27">
        <f t="shared" si="29"/>
        <v>42032</v>
      </c>
      <c r="L884" s="29">
        <v>0.31944444444444448</v>
      </c>
      <c r="M884" s="29">
        <v>0.36249999999999999</v>
      </c>
      <c r="N884" s="26">
        <f t="shared" si="30"/>
        <v>4.3055555555555514E-2</v>
      </c>
      <c r="O884" s="19"/>
    </row>
    <row r="885" spans="1:15" ht="15.75" customHeight="1">
      <c r="A885" s="19">
        <v>444</v>
      </c>
      <c r="B885" s="34"/>
      <c r="C885" s="24" t="str">
        <f>VLOOKUP($E885,'[1]DS HSSV 2013-14'!$B$2:$I$5181,2,0)</f>
        <v>Huỳnh</v>
      </c>
      <c r="D885" s="23" t="str">
        <f>VLOOKUP($E885,'[1]DS HSSV 2013-14'!$B$2:$I$5181,3,0)</f>
        <v>Đạt</v>
      </c>
      <c r="E885" s="54" t="s">
        <v>35</v>
      </c>
      <c r="F885" s="28" t="str">
        <f>VLOOKUP($E885,'[1]DS HSSV 2013-14'!$B$2:$I$5181,5,0)</f>
        <v>13TC-QTM</v>
      </c>
      <c r="G885" s="51">
        <v>15</v>
      </c>
      <c r="H885" s="19">
        <v>28</v>
      </c>
      <c r="I885" s="19">
        <v>1</v>
      </c>
      <c r="J885" s="19">
        <v>2015</v>
      </c>
      <c r="K885" s="27">
        <f t="shared" si="29"/>
        <v>42032</v>
      </c>
      <c r="L885" s="29">
        <v>0.33680555555555558</v>
      </c>
      <c r="M885" s="29">
        <v>0.36458333333333331</v>
      </c>
      <c r="N885" s="26">
        <f t="shared" si="30"/>
        <v>2.7777777777777735E-2</v>
      </c>
      <c r="O885" s="19"/>
    </row>
    <row r="886" spans="1:15" ht="15.75" customHeight="1">
      <c r="A886" s="19">
        <v>445</v>
      </c>
      <c r="B886" s="34"/>
      <c r="C886" s="24" t="s">
        <v>33</v>
      </c>
      <c r="D886" s="23" t="s">
        <v>32</v>
      </c>
      <c r="E886" s="19"/>
      <c r="F886" s="28" t="s">
        <v>31</v>
      </c>
      <c r="G886" s="51">
        <v>13</v>
      </c>
      <c r="H886" s="19">
        <v>28</v>
      </c>
      <c r="I886" s="19">
        <v>1</v>
      </c>
      <c r="J886" s="19">
        <v>2015</v>
      </c>
      <c r="K886" s="27">
        <f t="shared" si="29"/>
        <v>42032</v>
      </c>
      <c r="L886" s="29">
        <v>0.34375</v>
      </c>
      <c r="M886" s="29">
        <v>0.36458333333333331</v>
      </c>
      <c r="N886" s="26">
        <f t="shared" si="30"/>
        <v>2.0833333333333315E-2</v>
      </c>
      <c r="O886" s="19"/>
    </row>
    <row r="887" spans="1:15" ht="18.75" customHeight="1">
      <c r="A887" s="19">
        <v>446</v>
      </c>
      <c r="B887" s="34"/>
      <c r="C887" s="24" t="e">
        <f>VLOOKUP($E887,'[1]DS HSSV 2013-14'!$B$2:$I$5181,2,0)</f>
        <v>#N/A</v>
      </c>
      <c r="D887" s="23" t="e">
        <f>VLOOKUP($E887,'[1]DS HSSV 2013-14'!$B$2:$I$5181,3,0)</f>
        <v>#N/A</v>
      </c>
      <c r="E887" s="31" t="s">
        <v>471</v>
      </c>
      <c r="F887" s="28" t="e">
        <f>VLOOKUP($E887,'[1]DS HSSV 2013-14'!$B$2:$I$5181,5,0)</f>
        <v>#N/A</v>
      </c>
      <c r="G887" s="51">
        <v>17</v>
      </c>
      <c r="H887" s="19">
        <v>28</v>
      </c>
      <c r="I887" s="19">
        <v>1</v>
      </c>
      <c r="J887" s="19">
        <v>2015</v>
      </c>
      <c r="K887" s="27">
        <f t="shared" si="29"/>
        <v>42032</v>
      </c>
      <c r="L887" s="29">
        <v>0.38680555555555557</v>
      </c>
      <c r="M887" s="29">
        <v>0.39583333333333331</v>
      </c>
      <c r="N887" s="26">
        <f t="shared" si="30"/>
        <v>9.0277777777777457E-3</v>
      </c>
      <c r="O887" s="19"/>
    </row>
    <row r="888" spans="1:15" ht="15.75" customHeight="1">
      <c r="A888" s="19">
        <v>447</v>
      </c>
      <c r="B888" s="34"/>
      <c r="C888" s="24" t="e">
        <f>VLOOKUP($E888,'[1]DS HSSV 2013-14'!$B$2:$I$5181,2,0)</f>
        <v>#N/A</v>
      </c>
      <c r="D888" s="23" t="e">
        <f>VLOOKUP($E888,'[1]DS HSSV 2013-14'!$B$2:$I$5181,3,0)</f>
        <v>#N/A</v>
      </c>
      <c r="E888" s="33" t="s">
        <v>450</v>
      </c>
      <c r="F888" s="28" t="e">
        <f>VLOOKUP($E888,'[1]DS HSSV 2013-14'!$B$2:$I$5181,5,0)</f>
        <v>#N/A</v>
      </c>
      <c r="G888" s="51">
        <v>11</v>
      </c>
      <c r="H888" s="19">
        <v>28</v>
      </c>
      <c r="I888" s="19">
        <v>1</v>
      </c>
      <c r="J888" s="19">
        <v>2015</v>
      </c>
      <c r="K888" s="27">
        <f t="shared" si="29"/>
        <v>42032</v>
      </c>
      <c r="L888" s="29">
        <v>0.43055555555555558</v>
      </c>
      <c r="M888" s="29">
        <v>0.5</v>
      </c>
      <c r="N888" s="26">
        <f t="shared" si="30"/>
        <v>6.944444444444442E-2</v>
      </c>
      <c r="O888" s="19"/>
    </row>
    <row r="889" spans="1:15" ht="15.75" customHeight="1">
      <c r="A889" s="19">
        <v>448</v>
      </c>
      <c r="B889" s="34"/>
      <c r="C889" s="24" t="str">
        <f>VLOOKUP($E889,'[1]DS HSSV 2013-14'!$B$2:$I$5181,2,0)</f>
        <v xml:space="preserve">Lượng Thành  </v>
      </c>
      <c r="D889" s="23" t="str">
        <f>VLOOKUP($E889,'[1]DS HSSV 2013-14'!$B$2:$I$5181,3,0)</f>
        <v>Nguyên</v>
      </c>
      <c r="E889" s="33" t="s">
        <v>436</v>
      </c>
      <c r="F889" s="28" t="str">
        <f>VLOOKUP($E889,'[1]DS HSSV 2013-14'!$B$2:$I$5181,5,0)</f>
        <v>14CĐ-ĐT1</v>
      </c>
      <c r="G889" s="51">
        <v>12</v>
      </c>
      <c r="H889" s="19">
        <v>28</v>
      </c>
      <c r="I889" s="19">
        <v>1</v>
      </c>
      <c r="J889" s="19">
        <v>2015</v>
      </c>
      <c r="K889" s="27">
        <f t="shared" si="29"/>
        <v>42032</v>
      </c>
      <c r="L889" s="29">
        <v>0.43055555555555558</v>
      </c>
      <c r="M889" s="29">
        <v>0.50694444444444442</v>
      </c>
      <c r="N889" s="26">
        <f t="shared" si="30"/>
        <v>7.638888888888884E-2</v>
      </c>
      <c r="O889" s="19"/>
    </row>
    <row r="890" spans="1:15" ht="15.75" customHeight="1">
      <c r="A890" s="19">
        <v>449</v>
      </c>
      <c r="B890" s="34"/>
      <c r="C890" s="24" t="str">
        <f>VLOOKUP($E890,'[1]DS HSSV 2013-14'!$B$2:$I$5181,2,0)</f>
        <v>Lê Văn</v>
      </c>
      <c r="D890" s="23" t="str">
        <f>VLOOKUP($E890,'[1]DS HSSV 2013-14'!$B$2:$I$5181,3,0)</f>
        <v>Nhỏ</v>
      </c>
      <c r="E890" s="33" t="s">
        <v>211</v>
      </c>
      <c r="F890" s="28" t="str">
        <f>VLOOKUP($E890,'[1]DS HSSV 2013-14'!$B$2:$I$5181,5,0)</f>
        <v>14CĐ-ĐT1</v>
      </c>
      <c r="G890" s="51">
        <v>13</v>
      </c>
      <c r="H890" s="19">
        <v>28</v>
      </c>
      <c r="I890" s="19">
        <v>1</v>
      </c>
      <c r="J890" s="19">
        <v>2015</v>
      </c>
      <c r="K890" s="27">
        <f t="shared" si="29"/>
        <v>42032</v>
      </c>
      <c r="L890" s="29">
        <v>0.43055555555555558</v>
      </c>
      <c r="M890" s="29">
        <v>0.50347222222222221</v>
      </c>
      <c r="N890" s="26">
        <f t="shared" si="30"/>
        <v>7.291666666666663E-2</v>
      </c>
      <c r="O890" s="19"/>
    </row>
    <row r="891" spans="1:15" ht="15.75" customHeight="1">
      <c r="A891" s="19">
        <v>450</v>
      </c>
      <c r="B891" s="34"/>
      <c r="C891" s="24" t="str">
        <f>VLOOKUP($E891,'[1]DS HSSV 2013-14'!$B$2:$I$5181,2,0)</f>
        <v>Nguyễn Duy</v>
      </c>
      <c r="D891" s="23" t="str">
        <f>VLOOKUP($E891,'[1]DS HSSV 2013-14'!$B$2:$I$5181,3,0)</f>
        <v>Tân</v>
      </c>
      <c r="E891" s="33" t="s">
        <v>542</v>
      </c>
      <c r="F891" s="28" t="str">
        <f>VLOOKUP($E891,'[1]DS HSSV 2013-14'!$B$2:$I$5181,5,0)</f>
        <v>14CĐ-ĐT1</v>
      </c>
      <c r="G891" s="51">
        <v>17</v>
      </c>
      <c r="H891" s="19">
        <v>28</v>
      </c>
      <c r="I891" s="19">
        <v>1</v>
      </c>
      <c r="J891" s="19">
        <v>2015</v>
      </c>
      <c r="K891" s="27">
        <f t="shared" si="29"/>
        <v>42032</v>
      </c>
      <c r="L891" s="29">
        <v>0.43402777777777773</v>
      </c>
      <c r="M891" s="29">
        <v>0.5</v>
      </c>
      <c r="N891" s="26">
        <f t="shared" si="30"/>
        <v>6.5972222222222265E-2</v>
      </c>
      <c r="O891" s="19"/>
    </row>
    <row r="892" spans="1:15" ht="31.5" customHeight="1">
      <c r="A892" s="19">
        <v>451</v>
      </c>
      <c r="B892" s="34"/>
      <c r="C892" s="24" t="str">
        <f>VLOOKUP($E892,'[1]DS HSSV 2013-14'!$B$2:$I$5181,2,0)</f>
        <v>Nguyễn Ngọc</v>
      </c>
      <c r="D892" s="23" t="str">
        <f>VLOOKUP($E892,'[1]DS HSSV 2013-14'!$B$2:$I$5181,3,0)</f>
        <v>Anh</v>
      </c>
      <c r="E892" s="44" t="s">
        <v>375</v>
      </c>
      <c r="F892" s="28" t="str">
        <f>VLOOKUP($E892,'[1]DS HSSV 2013-14'!$B$2:$I$5181,5,0)</f>
        <v>14CĐ-ĐT1</v>
      </c>
      <c r="G892" s="51">
        <v>16</v>
      </c>
      <c r="H892" s="19">
        <v>28</v>
      </c>
      <c r="I892" s="19">
        <v>1</v>
      </c>
      <c r="J892" s="19">
        <v>2015</v>
      </c>
      <c r="K892" s="27">
        <f t="shared" si="29"/>
        <v>42032</v>
      </c>
      <c r="L892" s="29">
        <v>0.43402777777777773</v>
      </c>
      <c r="M892" s="29">
        <v>0.5</v>
      </c>
      <c r="N892" s="26">
        <f t="shared" si="30"/>
        <v>6.5972222222222265E-2</v>
      </c>
      <c r="O892" s="19"/>
    </row>
    <row r="893" spans="1:15" ht="31.5" customHeight="1">
      <c r="A893" s="19">
        <v>452</v>
      </c>
      <c r="B893" s="34"/>
      <c r="C893" s="24" t="str">
        <f>VLOOKUP($E893,'[1]DS HSSV 2013-14'!$B$2:$I$5181,2,0)</f>
        <v xml:space="preserve">Nguyễn Tấn  </v>
      </c>
      <c r="D893" s="23" t="str">
        <f>VLOOKUP($E893,'[1]DS HSSV 2013-14'!$B$2:$I$5181,3,0)</f>
        <v>Đạt</v>
      </c>
      <c r="E893" s="33" t="s">
        <v>257</v>
      </c>
      <c r="F893" s="28" t="str">
        <f>VLOOKUP($E893,'[1]DS HSSV 2013-14'!$B$2:$I$5181,5,0)</f>
        <v>14CĐ-ĐT1</v>
      </c>
      <c r="G893" s="51">
        <v>4</v>
      </c>
      <c r="H893" s="19">
        <v>28</v>
      </c>
      <c r="I893" s="19">
        <v>1</v>
      </c>
      <c r="J893" s="19">
        <v>2015</v>
      </c>
      <c r="K893" s="27">
        <f t="shared" si="29"/>
        <v>42032</v>
      </c>
      <c r="L893" s="29">
        <v>0.44444444444444442</v>
      </c>
      <c r="M893" s="29">
        <v>0.49236111111111108</v>
      </c>
      <c r="N893" s="26">
        <f t="shared" si="30"/>
        <v>4.7916666666666663E-2</v>
      </c>
      <c r="O893" s="19"/>
    </row>
    <row r="894" spans="1:15" ht="31.5" customHeight="1">
      <c r="A894" s="19">
        <v>453</v>
      </c>
      <c r="B894" s="34"/>
      <c r="C894" s="24" t="str">
        <f>VLOOKUP($E894,'[1]DS HSSV 2013-14'!$B$2:$I$5181,2,0)</f>
        <v>Võ Văn</v>
      </c>
      <c r="D894" s="23" t="str">
        <f>VLOOKUP($E894,'[1]DS HSSV 2013-14'!$B$2:$I$5181,3,0)</f>
        <v>Nghĩa</v>
      </c>
      <c r="E894" s="33" t="s">
        <v>105</v>
      </c>
      <c r="F894" s="28" t="str">
        <f>VLOOKUP($E894,'[1]DS HSSV 2013-14'!$B$2:$I$5181,5,0)</f>
        <v>14CĐ-TP1</v>
      </c>
      <c r="G894" s="51">
        <v>3</v>
      </c>
      <c r="H894" s="19">
        <v>28</v>
      </c>
      <c r="I894" s="19">
        <v>1</v>
      </c>
      <c r="J894" s="19">
        <v>2015</v>
      </c>
      <c r="K894" s="27">
        <f t="shared" si="29"/>
        <v>42032</v>
      </c>
      <c r="L894" s="29">
        <v>0.4375</v>
      </c>
      <c r="M894" s="29">
        <v>0.46875</v>
      </c>
      <c r="N894" s="26">
        <f t="shared" si="30"/>
        <v>3.125E-2</v>
      </c>
      <c r="O894" s="19"/>
    </row>
    <row r="895" spans="1:15" ht="18.75" customHeight="1">
      <c r="A895" s="19">
        <v>454</v>
      </c>
      <c r="B895" s="34"/>
      <c r="C895" s="24" t="str">
        <f>VLOOKUP($E895,'[1]DS HSSV 2013-14'!$B$2:$I$5181,2,0)</f>
        <v>Diệp Thái</v>
      </c>
      <c r="D895" s="23" t="str">
        <f>VLOOKUP($E895,'[1]DS HSSV 2013-14'!$B$2:$I$5181,3,0)</f>
        <v>Thanh</v>
      </c>
      <c r="E895" s="33" t="s">
        <v>107</v>
      </c>
      <c r="F895" s="28" t="str">
        <f>VLOOKUP($E895,'[1]DS HSSV 2013-14'!$B$2:$I$5181,5,0)</f>
        <v>14CĐ-TP1</v>
      </c>
      <c r="G895" s="51">
        <v>2</v>
      </c>
      <c r="H895" s="19">
        <v>28</v>
      </c>
      <c r="I895" s="19">
        <v>1</v>
      </c>
      <c r="J895" s="19">
        <v>2015</v>
      </c>
      <c r="K895" s="27">
        <f t="shared" si="29"/>
        <v>42032</v>
      </c>
      <c r="L895" s="29">
        <v>0.4375</v>
      </c>
      <c r="M895" s="29">
        <v>0.46875</v>
      </c>
      <c r="N895" s="26">
        <f t="shared" si="30"/>
        <v>3.125E-2</v>
      </c>
      <c r="O895" s="19"/>
    </row>
    <row r="896" spans="1:15" ht="15.75" customHeight="1">
      <c r="A896" s="19">
        <v>455</v>
      </c>
      <c r="B896" s="34"/>
      <c r="C896" s="24" t="e">
        <f>VLOOKUP($E896,'[1]DS HSSV 2013-14'!$B$2:$I$5181,2,0)</f>
        <v>#N/A</v>
      </c>
      <c r="D896" s="23" t="e">
        <f>VLOOKUP($E896,'[1]DS HSSV 2013-14'!$B$2:$I$5181,3,0)</f>
        <v>#N/A</v>
      </c>
      <c r="E896" s="33" t="s">
        <v>500</v>
      </c>
      <c r="F896" s="28" t="e">
        <f>VLOOKUP($E896,'[1]DS HSSV 2013-14'!$B$2:$I$5181,5,0)</f>
        <v>#N/A</v>
      </c>
      <c r="G896" s="51">
        <v>6</v>
      </c>
      <c r="H896" s="19">
        <v>28</v>
      </c>
      <c r="I896" s="19">
        <v>1</v>
      </c>
      <c r="J896" s="19">
        <v>2015</v>
      </c>
      <c r="K896" s="27">
        <f t="shared" si="29"/>
        <v>42032</v>
      </c>
      <c r="L896" s="29">
        <v>0.4375</v>
      </c>
      <c r="M896" s="29">
        <v>0.46875</v>
      </c>
      <c r="N896" s="26">
        <f t="shared" si="30"/>
        <v>3.125E-2</v>
      </c>
      <c r="O896" s="19"/>
    </row>
    <row r="897" spans="1:15" ht="15.75" customHeight="1">
      <c r="A897" s="19">
        <v>456</v>
      </c>
      <c r="B897" s="34"/>
      <c r="C897" s="24" t="str">
        <f>VLOOKUP($E897,'[1]DS HSSV 2013-14'!$B$2:$I$5181,2,0)</f>
        <v xml:space="preserve">Lê Nhựt  </v>
      </c>
      <c r="D897" s="23" t="str">
        <f>VLOOKUP($E897,'[1]DS HSSV 2013-14'!$B$2:$I$5181,3,0)</f>
        <v>Nhi</v>
      </c>
      <c r="E897" s="33" t="s">
        <v>248</v>
      </c>
      <c r="F897" s="28" t="str">
        <f>VLOOKUP($E897,'[1]DS HSSV 2013-14'!$B$2:$I$5181,5,0)</f>
        <v>14CĐ-Ô4</v>
      </c>
      <c r="G897" s="51">
        <v>15</v>
      </c>
      <c r="H897" s="19">
        <v>28</v>
      </c>
      <c r="I897" s="19">
        <v>1</v>
      </c>
      <c r="J897" s="19">
        <v>2015</v>
      </c>
      <c r="K897" s="27">
        <f t="shared" si="29"/>
        <v>42032</v>
      </c>
      <c r="L897" s="29">
        <v>0.46875</v>
      </c>
      <c r="M897" s="29">
        <v>0.50347222222222221</v>
      </c>
      <c r="N897" s="26">
        <f t="shared" si="30"/>
        <v>3.472222222222221E-2</v>
      </c>
      <c r="O897" s="19"/>
    </row>
    <row r="898" spans="1:15" ht="15.75" customHeight="1">
      <c r="A898" s="19">
        <v>457</v>
      </c>
      <c r="B898" s="34"/>
      <c r="C898" s="24" t="str">
        <f>VLOOKUP($E898,'[1]DS HSSV 2013-14'!$B$2:$I$5181,2,0)</f>
        <v xml:space="preserve">Nguyễn Minh  </v>
      </c>
      <c r="D898" s="23" t="str">
        <f>VLOOKUP($E898,'[1]DS HSSV 2013-14'!$B$2:$I$5181,3,0)</f>
        <v>Trường</v>
      </c>
      <c r="E898" s="33" t="s">
        <v>421</v>
      </c>
      <c r="F898" s="28" t="str">
        <f>VLOOKUP($E898,'[1]DS HSSV 2013-14'!$B$2:$I$5181,5,0)</f>
        <v>14CĐ-Ô4</v>
      </c>
      <c r="G898" s="51">
        <v>2</v>
      </c>
      <c r="H898" s="19">
        <v>28</v>
      </c>
      <c r="I898" s="19">
        <v>1</v>
      </c>
      <c r="J898" s="19">
        <v>2015</v>
      </c>
      <c r="K898" s="27">
        <f t="shared" si="29"/>
        <v>42032</v>
      </c>
      <c r="L898" s="29">
        <v>0.46875</v>
      </c>
      <c r="M898" s="29">
        <v>0.53125</v>
      </c>
      <c r="N898" s="26">
        <f t="shared" si="30"/>
        <v>6.25E-2</v>
      </c>
      <c r="O898" s="19"/>
    </row>
    <row r="899" spans="1:15" ht="15.75" customHeight="1">
      <c r="A899" s="19">
        <v>458</v>
      </c>
      <c r="B899" s="34"/>
      <c r="C899" s="24" t="str">
        <f>VLOOKUP($E899,'[1]DS HSSV 2013-14'!$B$2:$I$5181,2,0)</f>
        <v>Huỳnh Cao Xuân</v>
      </c>
      <c r="D899" s="23" t="str">
        <f>VLOOKUP($E899,'[1]DS HSSV 2013-14'!$B$2:$I$5181,3,0)</f>
        <v>Nhân</v>
      </c>
      <c r="E899" s="31" t="s">
        <v>540</v>
      </c>
      <c r="F899" s="28" t="str">
        <f>VLOOKUP($E899,'[1]DS HSSV 2013-14'!$B$2:$I$5181,5,0)</f>
        <v>14TC-Ô1</v>
      </c>
      <c r="G899" s="51">
        <v>3</v>
      </c>
      <c r="H899" s="19">
        <v>28</v>
      </c>
      <c r="I899" s="19">
        <v>1</v>
      </c>
      <c r="J899" s="19">
        <v>2015</v>
      </c>
      <c r="K899" s="27">
        <f t="shared" ref="K899:K962" si="31">DATE(J899,I899,H899)</f>
        <v>42032</v>
      </c>
      <c r="L899" s="29">
        <v>0.46875</v>
      </c>
      <c r="M899" s="29">
        <v>0.52083333333333337</v>
      </c>
      <c r="N899" s="26">
        <f t="shared" si="30"/>
        <v>5.208333333333337E-2</v>
      </c>
      <c r="O899" s="19"/>
    </row>
    <row r="900" spans="1:15" ht="18.75" customHeight="1">
      <c r="A900" s="19">
        <v>459</v>
      </c>
      <c r="B900" s="34"/>
      <c r="C900" s="24" t="e">
        <f>VLOOKUP($E900,'[1]DS HSSV 2013-14'!$B$2:$I$5181,2,0)</f>
        <v>#N/A</v>
      </c>
      <c r="D900" s="23" t="e">
        <f>VLOOKUP($E900,'[1]DS HSSV 2013-14'!$B$2:$I$5181,3,0)</f>
        <v>#N/A</v>
      </c>
      <c r="E900" s="31" t="s">
        <v>541</v>
      </c>
      <c r="F900" s="28" t="e">
        <f>VLOOKUP($E900,'[1]DS HSSV 2013-14'!$B$2:$I$5181,5,0)</f>
        <v>#N/A</v>
      </c>
      <c r="G900" s="51">
        <v>8</v>
      </c>
      <c r="H900" s="19">
        <v>28</v>
      </c>
      <c r="I900" s="19">
        <v>1</v>
      </c>
      <c r="J900" s="19">
        <v>2015</v>
      </c>
      <c r="K900" s="27">
        <f t="shared" si="31"/>
        <v>42032</v>
      </c>
      <c r="L900" s="29">
        <v>0.4694444444444445</v>
      </c>
      <c r="M900" s="29">
        <v>0.52083333333333337</v>
      </c>
      <c r="N900" s="26">
        <f t="shared" si="30"/>
        <v>5.1388888888888873E-2</v>
      </c>
      <c r="O900" s="19"/>
    </row>
    <row r="901" spans="1:15" ht="18.75" customHeight="1">
      <c r="A901" s="19">
        <v>460</v>
      </c>
      <c r="B901" s="34"/>
      <c r="C901" s="24" t="str">
        <f>VLOOKUP($E901,'[1]DS HSSV 2013-14'!$B$2:$I$5181,2,0)</f>
        <v>Nguyễn Minh</v>
      </c>
      <c r="D901" s="23" t="str">
        <f>VLOOKUP($E901,'[1]DS HSSV 2013-14'!$B$2:$I$5181,3,0)</f>
        <v>Trí</v>
      </c>
      <c r="E901" s="31" t="s">
        <v>465</v>
      </c>
      <c r="F901" s="28" t="str">
        <f>VLOOKUP($E901,'[1]DS HSSV 2013-14'!$B$2:$I$5181,5,0)</f>
        <v>14TC-Ô1</v>
      </c>
      <c r="G901" s="51">
        <v>9</v>
      </c>
      <c r="H901" s="19">
        <v>28</v>
      </c>
      <c r="I901" s="19">
        <v>1</v>
      </c>
      <c r="J901" s="19">
        <v>2015</v>
      </c>
      <c r="K901" s="27">
        <f t="shared" si="31"/>
        <v>42032</v>
      </c>
      <c r="L901" s="29">
        <v>0.4694444444444445</v>
      </c>
      <c r="M901" s="29">
        <v>0.52083333333333337</v>
      </c>
      <c r="N901" s="26">
        <f t="shared" si="30"/>
        <v>5.1388888888888873E-2</v>
      </c>
      <c r="O901" s="19"/>
    </row>
    <row r="902" spans="1:15" ht="15.75" customHeight="1">
      <c r="A902" s="19">
        <v>461</v>
      </c>
      <c r="B902" s="34"/>
      <c r="C902" s="24" t="str">
        <f>VLOOKUP($E902,'[1]DS HSSV 2013-14'!$B$2:$I$5181,2,0)</f>
        <v>Trần Minh</v>
      </c>
      <c r="D902" s="23" t="str">
        <f>VLOOKUP($E902,'[1]DS HSSV 2013-14'!$B$2:$I$5181,3,0)</f>
        <v>Thanh</v>
      </c>
      <c r="E902" s="31" t="s">
        <v>30</v>
      </c>
      <c r="F902" s="28" t="str">
        <f>VLOOKUP($E902,'[1]DS HSSV 2013-14'!$B$2:$I$5181,5,0)</f>
        <v>13CĐ-Đ1</v>
      </c>
      <c r="G902" s="51">
        <v>14</v>
      </c>
      <c r="H902" s="19">
        <v>28</v>
      </c>
      <c r="I902" s="19">
        <v>1</v>
      </c>
      <c r="J902" s="19">
        <v>2015</v>
      </c>
      <c r="K902" s="27">
        <f t="shared" si="31"/>
        <v>42032</v>
      </c>
      <c r="L902" s="29">
        <v>0.4826388888888889</v>
      </c>
      <c r="M902" s="29">
        <v>0.51388888888888895</v>
      </c>
      <c r="N902" s="26">
        <f t="shared" si="30"/>
        <v>3.1250000000000056E-2</v>
      </c>
      <c r="O902" s="19"/>
    </row>
    <row r="903" spans="1:15" ht="15.75" customHeight="1">
      <c r="A903" s="19">
        <v>462</v>
      </c>
      <c r="B903" s="34"/>
      <c r="C903" s="24" t="str">
        <f>VLOOKUP($E903,'[1]DS HSSV 2013-14'!$B$2:$I$5181,2,0)</f>
        <v xml:space="preserve">Nguyễn Long  </v>
      </c>
      <c r="D903" s="23" t="str">
        <f>VLOOKUP($E903,'[1]DS HSSV 2013-14'!$B$2:$I$5181,3,0)</f>
        <v>Hùng</v>
      </c>
      <c r="E903" s="33" t="s">
        <v>570</v>
      </c>
      <c r="F903" s="28" t="str">
        <f>VLOOKUP($E903,'[1]DS HSSV 2013-14'!$B$2:$I$5181,5,0)</f>
        <v>14CĐ-Ô4</v>
      </c>
      <c r="G903" s="19">
        <v>4</v>
      </c>
      <c r="H903" s="19">
        <v>28</v>
      </c>
      <c r="I903" s="19">
        <v>1</v>
      </c>
      <c r="J903" s="19">
        <v>2015</v>
      </c>
      <c r="K903" s="27">
        <f t="shared" si="31"/>
        <v>42032</v>
      </c>
      <c r="L903" s="29">
        <v>0.4826388888888889</v>
      </c>
      <c r="M903" s="29">
        <v>0.52083333333333337</v>
      </c>
      <c r="N903" s="26">
        <f t="shared" si="30"/>
        <v>3.8194444444444475E-2</v>
      </c>
      <c r="O903" s="19"/>
    </row>
    <row r="904" spans="1:15" ht="31.5" customHeight="1">
      <c r="A904" s="19">
        <v>463</v>
      </c>
      <c r="B904" s="34"/>
      <c r="C904" s="24" t="str">
        <f>VLOOKUP($E904,'[1]DS HSSV 2013-14'!$B$2:$I$5181,2,0)</f>
        <v xml:space="preserve">Võ Thanh  </v>
      </c>
      <c r="D904" s="23" t="str">
        <f>VLOOKUP($E904,'[1]DS HSSV 2013-14'!$B$2:$I$5181,3,0)</f>
        <v>Tiến</v>
      </c>
      <c r="E904" s="33" t="s">
        <v>547</v>
      </c>
      <c r="F904" s="28" t="str">
        <f>VLOOKUP($E904,'[1]DS HSSV 2013-14'!$B$2:$I$5181,5,0)</f>
        <v>14CĐ-Ô4</v>
      </c>
      <c r="G904" s="51">
        <v>6</v>
      </c>
      <c r="H904" s="19">
        <v>28</v>
      </c>
      <c r="I904" s="19">
        <v>1</v>
      </c>
      <c r="J904" s="19">
        <v>2015</v>
      </c>
      <c r="K904" s="27">
        <f t="shared" si="31"/>
        <v>42032</v>
      </c>
      <c r="L904" s="29">
        <v>0.4826388888888889</v>
      </c>
      <c r="M904" s="29">
        <v>0.52083333333333337</v>
      </c>
      <c r="N904" s="26">
        <f t="shared" si="30"/>
        <v>3.8194444444444475E-2</v>
      </c>
      <c r="O904" s="19"/>
    </row>
    <row r="905" spans="1:15" ht="18.75" customHeight="1">
      <c r="A905" s="19">
        <v>464</v>
      </c>
      <c r="B905" s="34"/>
      <c r="C905" s="24" t="str">
        <f>VLOOKUP($E905,'[1]DS HSSV 2013-14'!$B$2:$I$5181,2,0)</f>
        <v xml:space="preserve">Nguyễn Trọng  </v>
      </c>
      <c r="D905" s="23" t="str">
        <f>VLOOKUP($E905,'[1]DS HSSV 2013-14'!$B$2:$I$5181,3,0)</f>
        <v>Khoa</v>
      </c>
      <c r="E905" s="33" t="s">
        <v>66</v>
      </c>
      <c r="F905" s="28" t="str">
        <f>VLOOKUP($E905,'[1]DS HSSV 2013-14'!$B$2:$I$5181,5,0)</f>
        <v>14CĐ-Ô4</v>
      </c>
      <c r="G905" s="51">
        <v>5</v>
      </c>
      <c r="H905" s="19">
        <v>28</v>
      </c>
      <c r="I905" s="19">
        <v>1</v>
      </c>
      <c r="J905" s="19">
        <v>2015</v>
      </c>
      <c r="K905" s="27">
        <f t="shared" si="31"/>
        <v>42032</v>
      </c>
      <c r="L905" s="29">
        <v>0.49236111111111108</v>
      </c>
      <c r="M905" s="29">
        <v>0.51736111111111105</v>
      </c>
      <c r="N905" s="26">
        <f t="shared" si="30"/>
        <v>2.4999999999999967E-2</v>
      </c>
      <c r="O905" s="19"/>
    </row>
    <row r="906" spans="1:15" ht="18.75" customHeight="1">
      <c r="A906" s="19">
        <v>465</v>
      </c>
      <c r="B906" s="34"/>
      <c r="C906" s="24" t="str">
        <f>VLOOKUP($E906,'[1]DS HSSV 2013-14'!$B$2:$I$5181,2,0)</f>
        <v xml:space="preserve">Trần Hoài  </v>
      </c>
      <c r="D906" s="23" t="str">
        <f>VLOOKUP($E906,'[1]DS HSSV 2013-14'!$B$2:$I$5181,3,0)</f>
        <v>Trọng</v>
      </c>
      <c r="E906" s="33" t="s">
        <v>79</v>
      </c>
      <c r="F906" s="28" t="str">
        <f>VLOOKUP($E906,'[1]DS HSSV 2013-14'!$B$2:$I$5181,5,0)</f>
        <v>14CĐ-Ô4</v>
      </c>
      <c r="G906" s="51">
        <v>1</v>
      </c>
      <c r="H906" s="19">
        <v>28</v>
      </c>
      <c r="I906" s="19">
        <v>1</v>
      </c>
      <c r="J906" s="19">
        <v>2015</v>
      </c>
      <c r="K906" s="27">
        <f t="shared" si="31"/>
        <v>42032</v>
      </c>
      <c r="L906" s="29">
        <v>0.4826388888888889</v>
      </c>
      <c r="M906" s="29">
        <v>0.52083333333333337</v>
      </c>
      <c r="N906" s="26">
        <f t="shared" si="30"/>
        <v>3.8194444444444475E-2</v>
      </c>
      <c r="O906" s="19"/>
    </row>
    <row r="907" spans="1:15" ht="15.75" customHeight="1">
      <c r="A907" s="19">
        <v>466</v>
      </c>
      <c r="B907" s="34"/>
      <c r="C907" s="24" t="str">
        <f>VLOOKUP($E907,'[1]DS HSSV 2013-14'!$B$2:$I$5181,2,0)</f>
        <v>Đỗ Văn</v>
      </c>
      <c r="D907" s="23" t="str">
        <f>VLOOKUP($E907,'[1]DS HSSV 2013-14'!$B$2:$I$5181,3,0)</f>
        <v>Lượng</v>
      </c>
      <c r="E907" s="31" t="s">
        <v>368</v>
      </c>
      <c r="F907" s="28" t="str">
        <f>VLOOKUP($E907,'[1]DS HSSV 2013-14'!$B$2:$I$5181,5,0)</f>
        <v>13CĐ-Đ1</v>
      </c>
      <c r="G907" s="51">
        <v>18</v>
      </c>
      <c r="H907" s="19">
        <v>28</v>
      </c>
      <c r="I907" s="19">
        <v>1</v>
      </c>
      <c r="J907" s="19">
        <v>2015</v>
      </c>
      <c r="K907" s="27">
        <f t="shared" si="31"/>
        <v>42032</v>
      </c>
      <c r="L907" s="29">
        <v>0.4826388888888889</v>
      </c>
      <c r="M907" s="29">
        <v>0.51388888888888895</v>
      </c>
      <c r="N907" s="26">
        <f t="shared" ref="N907:N970" si="32">M907-L907</f>
        <v>3.1250000000000056E-2</v>
      </c>
      <c r="O907" s="19"/>
    </row>
    <row r="908" spans="1:15" ht="31.5" customHeight="1">
      <c r="A908" s="19">
        <v>467</v>
      </c>
      <c r="B908" s="34"/>
      <c r="C908" s="24" t="str">
        <f>VLOOKUP($E908,'[1]DS HSSV 2013-14'!$B$2:$I$5181,2,0)</f>
        <v xml:space="preserve">Nguyễn Từ  </v>
      </c>
      <c r="D908" s="23" t="str">
        <f>VLOOKUP($E908,'[1]DS HSSV 2013-14'!$B$2:$I$5181,3,0)</f>
        <v>Huy</v>
      </c>
      <c r="E908" s="31" t="s">
        <v>569</v>
      </c>
      <c r="F908" s="28" t="str">
        <f>VLOOKUP($E908,'[1]DS HSSV 2013-14'!$B$2:$I$5181,5,0)</f>
        <v>12CĐ-NL2</v>
      </c>
      <c r="G908" s="51">
        <v>16</v>
      </c>
      <c r="H908" s="19">
        <v>28</v>
      </c>
      <c r="I908" s="19">
        <v>1</v>
      </c>
      <c r="J908" s="19">
        <v>2015</v>
      </c>
      <c r="K908" s="27">
        <f t="shared" si="31"/>
        <v>42032</v>
      </c>
      <c r="L908" s="29">
        <v>0.5</v>
      </c>
      <c r="M908" s="29">
        <v>0.64583333333333337</v>
      </c>
      <c r="N908" s="26">
        <f t="shared" si="32"/>
        <v>0.14583333333333337</v>
      </c>
      <c r="O908" s="19"/>
    </row>
    <row r="909" spans="1:15" ht="15.75" customHeight="1">
      <c r="A909" s="19">
        <v>468</v>
      </c>
      <c r="B909" s="34"/>
      <c r="C909" s="24" t="str">
        <f>VLOOKUP($E909,'[1]DS HSSV 2013-14'!$B$2:$I$5181,2,0)</f>
        <v xml:space="preserve">Trần Ngọc  </v>
      </c>
      <c r="D909" s="23" t="str">
        <f>VLOOKUP($E909,'[1]DS HSSV 2013-14'!$B$2:$I$5181,3,0)</f>
        <v>Thạch</v>
      </c>
      <c r="E909" s="33" t="s">
        <v>285</v>
      </c>
      <c r="F909" s="28" t="str">
        <f>VLOOKUP($E909,'[1]DS HSSV 2013-14'!$B$2:$I$5181,5,0)</f>
        <v>14CĐ-Ô4</v>
      </c>
      <c r="G909" s="51">
        <v>12</v>
      </c>
      <c r="H909" s="19">
        <v>28</v>
      </c>
      <c r="I909" s="19">
        <v>1</v>
      </c>
      <c r="J909" s="19">
        <v>2015</v>
      </c>
      <c r="K909" s="27">
        <f t="shared" si="31"/>
        <v>42032</v>
      </c>
      <c r="L909" s="29">
        <v>0.50694444444444442</v>
      </c>
      <c r="M909" s="29">
        <v>0.52083333333333337</v>
      </c>
      <c r="N909" s="26">
        <f t="shared" si="32"/>
        <v>1.3888888888888951E-2</v>
      </c>
      <c r="O909" s="19"/>
    </row>
    <row r="910" spans="1:15" ht="15.75" customHeight="1">
      <c r="A910" s="19">
        <v>469</v>
      </c>
      <c r="B910" s="34"/>
      <c r="C910" s="24" t="str">
        <f>VLOOKUP($E910,'[1]DS HSSV 2013-14'!$B$2:$I$5181,2,0)</f>
        <v>Phan Thị</v>
      </c>
      <c r="D910" s="23" t="str">
        <f>VLOOKUP($E910,'[1]DS HSSV 2013-14'!$B$2:$I$5181,3,0)</f>
        <v>Hết</v>
      </c>
      <c r="E910" s="31" t="s">
        <v>104</v>
      </c>
      <c r="F910" s="28" t="str">
        <f>VLOOKUP($E910,'[1]DS HSSV 2013-14'!$B$2:$I$5181,5,0)</f>
        <v>13CĐ-NL1</v>
      </c>
      <c r="G910" s="51">
        <v>17</v>
      </c>
      <c r="H910" s="19">
        <v>28</v>
      </c>
      <c r="I910" s="19">
        <v>1</v>
      </c>
      <c r="J910" s="19">
        <v>2015</v>
      </c>
      <c r="K910" s="27">
        <f t="shared" si="31"/>
        <v>42032</v>
      </c>
      <c r="L910" s="29">
        <v>0.5</v>
      </c>
      <c r="M910" s="29">
        <v>0.64583333333333337</v>
      </c>
      <c r="N910" s="26">
        <f t="shared" si="32"/>
        <v>0.14583333333333337</v>
      </c>
      <c r="O910" s="19"/>
    </row>
    <row r="911" spans="1:15" ht="15.75" customHeight="1">
      <c r="A911" s="19">
        <v>470</v>
      </c>
      <c r="B911" s="34"/>
      <c r="C911" s="24" t="s">
        <v>33</v>
      </c>
      <c r="D911" s="23" t="s">
        <v>32</v>
      </c>
      <c r="E911" s="19"/>
      <c r="F911" s="28" t="s">
        <v>31</v>
      </c>
      <c r="G911" s="51">
        <v>13</v>
      </c>
      <c r="H911" s="19">
        <v>28</v>
      </c>
      <c r="I911" s="19">
        <v>1</v>
      </c>
      <c r="J911" s="19">
        <v>2015</v>
      </c>
      <c r="K911" s="27">
        <f t="shared" si="31"/>
        <v>42032</v>
      </c>
      <c r="L911" s="29">
        <v>0.51041666666666663</v>
      </c>
      <c r="M911" s="29">
        <v>0.52083333333333337</v>
      </c>
      <c r="N911" s="26">
        <f t="shared" si="32"/>
        <v>1.0416666666666741E-2</v>
      </c>
      <c r="O911" s="19"/>
    </row>
    <row r="912" spans="1:15" ht="15.75" customHeight="1">
      <c r="A912" s="19">
        <v>471</v>
      </c>
      <c r="B912" s="34"/>
      <c r="C912" s="24" t="str">
        <f>VLOOKUP($E912,'[1]DS HSSV 2013-14'!$B$2:$I$5181,2,0)</f>
        <v>Phạm Quốc</v>
      </c>
      <c r="D912" s="23" t="str">
        <f>VLOOKUP($E912,'[1]DS HSSV 2013-14'!$B$2:$I$5181,3,0)</f>
        <v>Bình</v>
      </c>
      <c r="E912" s="31" t="s">
        <v>64</v>
      </c>
      <c r="F912" s="28" t="str">
        <f>VLOOKUP($E912,'[1]DS HSSV 2013-14'!$B$2:$I$5181,5,0)</f>
        <v>13CĐ-NL1</v>
      </c>
      <c r="G912" s="51">
        <v>18</v>
      </c>
      <c r="H912" s="19">
        <v>28</v>
      </c>
      <c r="I912" s="19">
        <v>1</v>
      </c>
      <c r="J912" s="19">
        <v>2015</v>
      </c>
      <c r="K912" s="27">
        <f t="shared" si="31"/>
        <v>42032</v>
      </c>
      <c r="L912" s="29">
        <v>0.51388888888888895</v>
      </c>
      <c r="M912" s="29">
        <v>0.60069444444444442</v>
      </c>
      <c r="N912" s="26">
        <f t="shared" si="32"/>
        <v>8.6805555555555469E-2</v>
      </c>
      <c r="O912" s="19"/>
    </row>
    <row r="913" spans="1:15" ht="17.25" customHeight="1">
      <c r="A913" s="19">
        <v>472</v>
      </c>
      <c r="B913" s="34"/>
      <c r="C913" s="24" t="str">
        <f>VLOOKUP($E913,'[1]DS HSSV 2013-14'!$B$2:$I$5181,2,0)</f>
        <v>Nguyễn Hoàng</v>
      </c>
      <c r="D913" s="23" t="str">
        <f>VLOOKUP($E913,'[1]DS HSSV 2013-14'!$B$2:$I$5181,3,0)</f>
        <v>Duy</v>
      </c>
      <c r="E913" s="31" t="s">
        <v>178</v>
      </c>
      <c r="F913" s="28" t="str">
        <f>VLOOKUP($E913,'[1]DS HSSV 2013-14'!$B$2:$I$5181,5,0)</f>
        <v>14TC-CKT</v>
      </c>
      <c r="G913" s="51">
        <v>13</v>
      </c>
      <c r="H913" s="19">
        <v>28</v>
      </c>
      <c r="I913" s="19">
        <v>1</v>
      </c>
      <c r="J913" s="19">
        <v>2015</v>
      </c>
      <c r="K913" s="27">
        <f t="shared" si="31"/>
        <v>42032</v>
      </c>
      <c r="L913" s="29">
        <v>0.51388888888888895</v>
      </c>
      <c r="M913" s="29">
        <v>0.63888888888888895</v>
      </c>
      <c r="N913" s="26">
        <f t="shared" si="32"/>
        <v>0.125</v>
      </c>
      <c r="O913" s="19"/>
    </row>
    <row r="914" spans="1:15" ht="15.75" customHeight="1">
      <c r="A914" s="19">
        <v>473</v>
      </c>
      <c r="B914" s="34"/>
      <c r="C914" s="24" t="e">
        <f>VLOOKUP($E914,'[1]DS HSSV 2013-14'!$B$2:$I$5181,2,0)</f>
        <v>#N/A</v>
      </c>
      <c r="D914" s="23" t="e">
        <f>VLOOKUP($E914,'[1]DS HSSV 2013-14'!$B$2:$I$5181,3,0)</f>
        <v>#N/A</v>
      </c>
      <c r="E914" s="31" t="s">
        <v>568</v>
      </c>
      <c r="F914" s="28" t="e">
        <f>VLOOKUP($E914,'[1]DS HSSV 2013-14'!$B$2:$I$5181,5,0)</f>
        <v>#N/A</v>
      </c>
      <c r="G914" s="51">
        <v>14</v>
      </c>
      <c r="H914" s="19">
        <v>28</v>
      </c>
      <c r="I914" s="19">
        <v>1</v>
      </c>
      <c r="J914" s="19">
        <v>2015</v>
      </c>
      <c r="K914" s="27">
        <f t="shared" si="31"/>
        <v>42032</v>
      </c>
      <c r="L914" s="29">
        <v>0.52083333333333337</v>
      </c>
      <c r="M914" s="29">
        <v>0.63888888888888895</v>
      </c>
      <c r="N914" s="26">
        <f t="shared" si="32"/>
        <v>0.11805555555555558</v>
      </c>
      <c r="O914" s="19"/>
    </row>
    <row r="915" spans="1:15" ht="31.5" customHeight="1">
      <c r="A915" s="19">
        <v>474</v>
      </c>
      <c r="B915" s="34"/>
      <c r="C915" s="24" t="s">
        <v>33</v>
      </c>
      <c r="D915" s="23" t="s">
        <v>32</v>
      </c>
      <c r="E915" s="19"/>
      <c r="F915" s="28" t="s">
        <v>31</v>
      </c>
      <c r="G915" s="51">
        <v>13</v>
      </c>
      <c r="H915" s="19">
        <v>28</v>
      </c>
      <c r="I915" s="19">
        <v>1</v>
      </c>
      <c r="J915" s="19">
        <v>2015</v>
      </c>
      <c r="K915" s="27">
        <f t="shared" si="31"/>
        <v>42032</v>
      </c>
      <c r="L915" s="29">
        <v>0.58680555555555558</v>
      </c>
      <c r="M915" s="29">
        <v>0.59375</v>
      </c>
      <c r="N915" s="26">
        <f t="shared" si="32"/>
        <v>6.9444444444444198E-3</v>
      </c>
      <c r="O915" s="19"/>
    </row>
    <row r="916" spans="1:15" ht="15.75" customHeight="1">
      <c r="A916" s="19">
        <v>475</v>
      </c>
      <c r="B916" s="34"/>
      <c r="C916" s="24" t="s">
        <v>479</v>
      </c>
      <c r="D916" s="23" t="s">
        <v>286</v>
      </c>
      <c r="E916" s="19"/>
      <c r="F916" s="28" t="s">
        <v>193</v>
      </c>
      <c r="G916" s="51">
        <v>12</v>
      </c>
      <c r="H916" s="19">
        <v>28</v>
      </c>
      <c r="I916" s="19">
        <v>1</v>
      </c>
      <c r="J916" s="19">
        <v>2015</v>
      </c>
      <c r="K916" s="27">
        <f t="shared" si="31"/>
        <v>42032</v>
      </c>
      <c r="L916" s="29">
        <v>0.58680555555555558</v>
      </c>
      <c r="M916" s="29">
        <v>0.59375</v>
      </c>
      <c r="N916" s="26">
        <f t="shared" si="32"/>
        <v>6.9444444444444198E-3</v>
      </c>
      <c r="O916" s="19"/>
    </row>
    <row r="917" spans="1:15" ht="15.75" customHeight="1">
      <c r="A917" s="19">
        <v>476</v>
      </c>
      <c r="B917" s="34"/>
      <c r="C917" s="24" t="str">
        <f>VLOOKUP($E917,'[1]DS HSSV 2013-14'!$B$2:$I$5181,2,0)</f>
        <v>Hoàng Dy</v>
      </c>
      <c r="D917" s="23" t="str">
        <f>VLOOKUP($E917,'[1]DS HSSV 2013-14'!$B$2:$I$5181,3,0)</f>
        <v>Hưng</v>
      </c>
      <c r="E917" s="32" t="s">
        <v>566</v>
      </c>
      <c r="F917" s="28" t="str">
        <f>VLOOKUP($E917,'[1]DS HSSV 2013-14'!$B$2:$I$5181,5,0)</f>
        <v>13TC-Ô1</v>
      </c>
      <c r="G917" s="51">
        <v>14</v>
      </c>
      <c r="H917" s="19">
        <v>29</v>
      </c>
      <c r="I917" s="19">
        <v>1</v>
      </c>
      <c r="J917" s="19">
        <v>2015</v>
      </c>
      <c r="K917" s="27">
        <f t="shared" si="31"/>
        <v>42033</v>
      </c>
      <c r="L917" s="29">
        <v>0.30902777777777779</v>
      </c>
      <c r="M917" s="29">
        <v>0.31944444444444448</v>
      </c>
      <c r="N917" s="26">
        <f t="shared" si="32"/>
        <v>1.0416666666666685E-2</v>
      </c>
      <c r="O917" s="19"/>
    </row>
    <row r="918" spans="1:15" ht="15.75" customHeight="1">
      <c r="A918" s="19">
        <v>477</v>
      </c>
      <c r="B918" s="34"/>
      <c r="C918" s="24" t="str">
        <f>VLOOKUP($E918,'[1]DS HSSV 2013-14'!$B$2:$I$5181,2,0)</f>
        <v>Bùi Duy</v>
      </c>
      <c r="D918" s="23" t="str">
        <f>VLOOKUP($E918,'[1]DS HSSV 2013-14'!$B$2:$I$5181,3,0)</f>
        <v>Hiển</v>
      </c>
      <c r="E918" s="32" t="s">
        <v>567</v>
      </c>
      <c r="F918" s="28" t="str">
        <f>VLOOKUP($E918,'[1]DS HSSV 2013-14'!$B$2:$I$5181,5,0)</f>
        <v>13TC-Ô1</v>
      </c>
      <c r="G918" s="51">
        <v>3</v>
      </c>
      <c r="H918" s="19">
        <v>29</v>
      </c>
      <c r="I918" s="19">
        <v>1</v>
      </c>
      <c r="J918" s="19">
        <v>2015</v>
      </c>
      <c r="K918" s="27">
        <f t="shared" si="31"/>
        <v>42033</v>
      </c>
      <c r="L918" s="29">
        <v>0.30902777777777779</v>
      </c>
      <c r="M918" s="29">
        <v>0.31944444444444448</v>
      </c>
      <c r="N918" s="26">
        <f t="shared" si="32"/>
        <v>1.0416666666666685E-2</v>
      </c>
      <c r="O918" s="19"/>
    </row>
    <row r="919" spans="1:15" ht="18.75" customHeight="1">
      <c r="A919" s="19">
        <v>478</v>
      </c>
      <c r="B919" s="34"/>
      <c r="C919" s="24" t="str">
        <f>VLOOKUP($E919,'[1]DS HSSV 2013-14'!$B$2:$I$5181,2,0)</f>
        <v>Hoàng Dy</v>
      </c>
      <c r="D919" s="23" t="str">
        <f>VLOOKUP($E919,'[1]DS HSSV 2013-14'!$B$2:$I$5181,3,0)</f>
        <v>Hưng</v>
      </c>
      <c r="E919" s="32" t="s">
        <v>566</v>
      </c>
      <c r="F919" s="28" t="str">
        <f>VLOOKUP($E919,'[1]DS HSSV 2013-14'!$B$2:$I$5181,5,0)</f>
        <v>13TC-Ô1</v>
      </c>
      <c r="G919" s="51">
        <v>1</v>
      </c>
      <c r="H919" s="19">
        <v>29</v>
      </c>
      <c r="I919" s="19">
        <v>1</v>
      </c>
      <c r="J919" s="19">
        <v>2015</v>
      </c>
      <c r="K919" s="27">
        <f t="shared" si="31"/>
        <v>42033</v>
      </c>
      <c r="L919" s="29">
        <v>0.34375</v>
      </c>
      <c r="M919" s="29">
        <v>0.34722222222222227</v>
      </c>
      <c r="N919" s="26">
        <f t="shared" si="32"/>
        <v>3.4722222222222654E-3</v>
      </c>
      <c r="O919" s="19"/>
    </row>
    <row r="920" spans="1:15" ht="15.75" customHeight="1">
      <c r="A920" s="19">
        <v>479</v>
      </c>
      <c r="B920" s="34"/>
      <c r="C920" s="24" t="str">
        <f>VLOOKUP($E920,'[1]DS HSSV 2013-14'!$B$2:$I$5181,2,0)</f>
        <v>Cao Vũ Thanh</v>
      </c>
      <c r="D920" s="23" t="str">
        <f>VLOOKUP($E920,'[1]DS HSSV 2013-14'!$B$2:$I$5181,3,0)</f>
        <v>Tài</v>
      </c>
      <c r="E920" s="43" t="s">
        <v>253</v>
      </c>
      <c r="F920" s="28" t="str">
        <f>VLOOKUP($E920,'[1]DS HSSV 2013-14'!$B$2:$I$5181,5,0)</f>
        <v>13TC-Ô2</v>
      </c>
      <c r="G920" s="51">
        <v>1</v>
      </c>
      <c r="H920" s="19">
        <v>29</v>
      </c>
      <c r="I920" s="19">
        <v>1</v>
      </c>
      <c r="J920" s="19">
        <v>2015</v>
      </c>
      <c r="K920" s="27">
        <f t="shared" si="31"/>
        <v>42033</v>
      </c>
      <c r="L920" s="29">
        <v>0.34722222222222227</v>
      </c>
      <c r="M920" s="29">
        <v>0.3576388888888889</v>
      </c>
      <c r="N920" s="26">
        <f t="shared" si="32"/>
        <v>1.041666666666663E-2</v>
      </c>
      <c r="O920" s="19"/>
    </row>
    <row r="921" spans="1:15" ht="15.75" customHeight="1">
      <c r="A921" s="19">
        <v>480</v>
      </c>
      <c r="B921" s="34"/>
      <c r="C921" s="24" t="str">
        <f>VLOOKUP($E921,'[1]DS HSSV 2013-14'!$B$2:$I$5181,2,0)</f>
        <v>Huỳnh</v>
      </c>
      <c r="D921" s="23" t="str">
        <f>VLOOKUP($E921,'[1]DS HSSV 2013-14'!$B$2:$I$5181,3,0)</f>
        <v>Đạt</v>
      </c>
      <c r="E921" s="54" t="s">
        <v>35</v>
      </c>
      <c r="F921" s="28" t="str">
        <f>VLOOKUP($E921,'[1]DS HSSV 2013-14'!$B$2:$I$5181,5,0)</f>
        <v>13TC-QTM</v>
      </c>
      <c r="G921" s="51">
        <v>15</v>
      </c>
      <c r="H921" s="19">
        <v>29</v>
      </c>
      <c r="I921" s="19">
        <v>1</v>
      </c>
      <c r="J921" s="19">
        <v>2015</v>
      </c>
      <c r="K921" s="27">
        <f t="shared" si="31"/>
        <v>42033</v>
      </c>
      <c r="L921" s="29">
        <v>0.3576388888888889</v>
      </c>
      <c r="M921" s="29">
        <v>0.46875</v>
      </c>
      <c r="N921" s="26">
        <f t="shared" si="32"/>
        <v>0.1111111111111111</v>
      </c>
      <c r="O921" s="19"/>
    </row>
    <row r="922" spans="1:15" ht="31.5" customHeight="1">
      <c r="A922" s="19">
        <v>481</v>
      </c>
      <c r="B922" s="34"/>
      <c r="C922" s="24" t="str">
        <f>VLOOKUP($E922,'[1]DS HSSV 2013-14'!$B$2:$I$5181,2,0)</f>
        <v xml:space="preserve">Nguyễn Hoàng Phi </v>
      </c>
      <c r="D922" s="23" t="str">
        <f>VLOOKUP($E922,'[1]DS HSSV 2013-14'!$B$2:$I$5181,3,0)</f>
        <v>Khanh</v>
      </c>
      <c r="E922" s="33" t="s">
        <v>565</v>
      </c>
      <c r="F922" s="28" t="str">
        <f>VLOOKUP($E922,'[1]DS HSSV 2013-14'!$B$2:$I$5181,5,0)</f>
        <v>14CĐ-Ô5</v>
      </c>
      <c r="G922" s="51">
        <v>14</v>
      </c>
      <c r="H922" s="19">
        <v>29</v>
      </c>
      <c r="I922" s="19">
        <v>1</v>
      </c>
      <c r="J922" s="19">
        <v>2015</v>
      </c>
      <c r="K922" s="27">
        <f t="shared" si="31"/>
        <v>42033</v>
      </c>
      <c r="L922" s="29">
        <v>0.35902777777777778</v>
      </c>
      <c r="M922" s="29">
        <v>0.3666666666666667</v>
      </c>
      <c r="N922" s="26">
        <f t="shared" si="32"/>
        <v>7.6388888888889173E-3</v>
      </c>
      <c r="O922" s="19"/>
    </row>
    <row r="923" spans="1:15" ht="15.75" customHeight="1">
      <c r="A923" s="19">
        <v>482</v>
      </c>
      <c r="B923" s="34"/>
      <c r="C923" s="24" t="str">
        <f>VLOOKUP($E923,'[1]DS HSSV 2013-14'!$B$2:$I$5181,2,0)</f>
        <v xml:space="preserve">Dương Minh  </v>
      </c>
      <c r="D923" s="23" t="str">
        <f>VLOOKUP($E923,'[1]DS HSSV 2013-14'!$B$2:$I$5181,3,0)</f>
        <v>Kha</v>
      </c>
      <c r="E923" s="33" t="s">
        <v>564</v>
      </c>
      <c r="F923" s="28" t="str">
        <f>VLOOKUP($E923,'[1]DS HSSV 2013-14'!$B$2:$I$5181,5,0)</f>
        <v>14CĐ-Ô5</v>
      </c>
      <c r="G923" s="51">
        <v>13</v>
      </c>
      <c r="H923" s="19">
        <v>29</v>
      </c>
      <c r="I923" s="19">
        <v>1</v>
      </c>
      <c r="J923" s="19">
        <v>2015</v>
      </c>
      <c r="K923" s="27">
        <f t="shared" si="31"/>
        <v>42033</v>
      </c>
      <c r="L923" s="29">
        <v>0.35902777777777778</v>
      </c>
      <c r="M923" s="29">
        <v>0.3666666666666667</v>
      </c>
      <c r="N923" s="26">
        <f t="shared" si="32"/>
        <v>7.6388888888889173E-3</v>
      </c>
      <c r="O923" s="19"/>
    </row>
    <row r="924" spans="1:15" ht="15.75" customHeight="1">
      <c r="A924" s="19">
        <v>483</v>
      </c>
      <c r="B924" s="34"/>
      <c r="C924" s="24" t="str">
        <f>VLOOKUP($E924,'[1]DS HSSV 2013-14'!$B$2:$I$5181,2,0)</f>
        <v>Viên Ngọc</v>
      </c>
      <c r="D924" s="23" t="str">
        <f>VLOOKUP($E924,'[1]DS HSSV 2013-14'!$B$2:$I$5181,3,0)</f>
        <v>Phú</v>
      </c>
      <c r="E924" s="31" t="s">
        <v>563</v>
      </c>
      <c r="F924" s="28" t="str">
        <f>VLOOKUP($E924,'[1]DS HSSV 2013-14'!$B$2:$I$5181,5,0)</f>
        <v>13CĐ-ĐT1</v>
      </c>
      <c r="G924" s="51">
        <v>16</v>
      </c>
      <c r="H924" s="19">
        <v>29</v>
      </c>
      <c r="I924" s="19">
        <v>1</v>
      </c>
      <c r="J924" s="19">
        <v>2015</v>
      </c>
      <c r="K924" s="27">
        <f t="shared" si="31"/>
        <v>42033</v>
      </c>
      <c r="L924" s="29">
        <v>0.35902777777777778</v>
      </c>
      <c r="M924" s="29">
        <v>0.46527777777777773</v>
      </c>
      <c r="N924" s="26">
        <f t="shared" si="32"/>
        <v>0.10624999999999996</v>
      </c>
      <c r="O924" s="19"/>
    </row>
    <row r="925" spans="1:15" ht="31.5" customHeight="1">
      <c r="A925" s="19">
        <v>484</v>
      </c>
      <c r="B925" s="34"/>
      <c r="C925" s="24" t="str">
        <f>VLOOKUP($E925,'[1]DS HSSV 2013-14'!$B$2:$I$5181,2,0)</f>
        <v>Đỗ Huỳnh</v>
      </c>
      <c r="D925" s="23" t="str">
        <f>VLOOKUP($E925,'[1]DS HSSV 2013-14'!$B$2:$I$5181,3,0)</f>
        <v>Đức</v>
      </c>
      <c r="E925" s="33" t="s">
        <v>562</v>
      </c>
      <c r="F925" s="28" t="str">
        <f>VLOOKUP($E925,'[1]DS HSSV 2013-14'!$B$2:$I$5181,5,0)</f>
        <v>14CĐ-CK1</v>
      </c>
      <c r="G925" s="51">
        <v>18</v>
      </c>
      <c r="H925" s="19">
        <v>29</v>
      </c>
      <c r="I925" s="19">
        <v>1</v>
      </c>
      <c r="J925" s="19">
        <v>2015</v>
      </c>
      <c r="K925" s="27">
        <f t="shared" si="31"/>
        <v>42033</v>
      </c>
      <c r="L925" s="29">
        <v>0.3611111111111111</v>
      </c>
      <c r="M925" s="29">
        <v>0.39583333333333331</v>
      </c>
      <c r="N925" s="26">
        <f t="shared" si="32"/>
        <v>3.472222222222221E-2</v>
      </c>
      <c r="O925" s="19"/>
    </row>
    <row r="926" spans="1:15" ht="15.75" customHeight="1">
      <c r="A926" s="19">
        <v>485</v>
      </c>
      <c r="B926" s="34"/>
      <c r="C926" s="24" t="str">
        <f>VLOOKUP($E926,'[1]DS HSSV 2013-14'!$B$2:$I$5181,2,0)</f>
        <v>Nguyễn Thành</v>
      </c>
      <c r="D926" s="23" t="str">
        <f>VLOOKUP($E926,'[1]DS HSSV 2013-14'!$B$2:$I$5181,3,0)</f>
        <v>Long</v>
      </c>
      <c r="E926" s="33" t="s">
        <v>65</v>
      </c>
      <c r="F926" s="28" t="str">
        <f>VLOOKUP($E926,'[1]DS HSSV 2013-14'!$B$2:$I$5181,5,0)</f>
        <v>14CĐ-CK1</v>
      </c>
      <c r="G926" s="51">
        <v>11</v>
      </c>
      <c r="H926" s="19">
        <v>29</v>
      </c>
      <c r="I926" s="19">
        <v>1</v>
      </c>
      <c r="J926" s="19">
        <v>2015</v>
      </c>
      <c r="K926" s="27">
        <f t="shared" si="31"/>
        <v>42033</v>
      </c>
      <c r="L926" s="29">
        <v>0.36458333333333331</v>
      </c>
      <c r="M926" s="29">
        <v>0.69166666666666676</v>
      </c>
      <c r="N926" s="26">
        <f t="shared" si="32"/>
        <v>0.32708333333333345</v>
      </c>
      <c r="O926" s="19"/>
    </row>
    <row r="927" spans="1:15" ht="15.75" customHeight="1">
      <c r="A927" s="19">
        <v>486</v>
      </c>
      <c r="B927" s="34"/>
      <c r="C927" s="24" t="e">
        <f>VLOOKUP($E927,'[1]DS HSSV 2013-14'!$B$2:$I$5181,2,0)</f>
        <v>#N/A</v>
      </c>
      <c r="D927" s="23" t="e">
        <f>VLOOKUP($E927,'[1]DS HSSV 2013-14'!$B$2:$I$5181,3,0)</f>
        <v>#N/A</v>
      </c>
      <c r="E927" s="33" t="s">
        <v>561</v>
      </c>
      <c r="F927" s="28" t="e">
        <f>VLOOKUP($E927,'[1]DS HSSV 2013-14'!$B$2:$I$5181,5,0)</f>
        <v>#N/A</v>
      </c>
      <c r="G927" s="51">
        <v>3</v>
      </c>
      <c r="H927" s="19">
        <v>29</v>
      </c>
      <c r="I927" s="19">
        <v>1</v>
      </c>
      <c r="J927" s="19">
        <v>2015</v>
      </c>
      <c r="K927" s="27">
        <f t="shared" si="31"/>
        <v>42033</v>
      </c>
      <c r="L927" s="29">
        <v>0.375</v>
      </c>
      <c r="M927" s="29">
        <v>0.39930555555555558</v>
      </c>
      <c r="N927" s="26">
        <f t="shared" si="32"/>
        <v>2.430555555555558E-2</v>
      </c>
      <c r="O927" s="19"/>
    </row>
    <row r="928" spans="1:15" ht="15.75" customHeight="1">
      <c r="A928" s="19">
        <v>487</v>
      </c>
      <c r="B928" s="34"/>
      <c r="C928" s="24" t="str">
        <f>VLOOKUP($E928,'[1]DS HSSV 2013-14'!$B$2:$I$5181,2,0)</f>
        <v>Mai Văn</v>
      </c>
      <c r="D928" s="23" t="str">
        <f>VLOOKUP($E928,'[1]DS HSSV 2013-14'!$B$2:$I$5181,3,0)</f>
        <v>Hưng</v>
      </c>
      <c r="E928" s="32" t="s">
        <v>560</v>
      </c>
      <c r="F928" s="28" t="str">
        <f>VLOOKUP($E928,'[1]DS HSSV 2013-14'!$B$2:$I$5181,5,0)</f>
        <v>13TC-Ô2</v>
      </c>
      <c r="G928" s="51">
        <v>4</v>
      </c>
      <c r="H928" s="19">
        <v>29</v>
      </c>
      <c r="I928" s="19">
        <v>1</v>
      </c>
      <c r="J928" s="19">
        <v>2015</v>
      </c>
      <c r="K928" s="27">
        <f t="shared" si="31"/>
        <v>42033</v>
      </c>
      <c r="L928" s="29">
        <v>0.3888888888888889</v>
      </c>
      <c r="M928" s="29">
        <v>0.39930555555555558</v>
      </c>
      <c r="N928" s="26">
        <f t="shared" si="32"/>
        <v>1.0416666666666685E-2</v>
      </c>
      <c r="O928" s="19"/>
    </row>
    <row r="929" spans="1:15" ht="15.75" customHeight="1">
      <c r="A929" s="19">
        <v>488</v>
      </c>
      <c r="B929" s="34"/>
      <c r="C929" s="24" t="str">
        <f>VLOOKUP($E929,'[1]DS HSSV 2013-14'!$B$2:$I$5181,2,0)</f>
        <v>Phan</v>
      </c>
      <c r="D929" s="23" t="str">
        <f>VLOOKUP($E929,'[1]DS HSSV 2013-14'!$B$2:$I$5181,3,0)</f>
        <v>Toàn</v>
      </c>
      <c r="E929" s="55" t="s">
        <v>559</v>
      </c>
      <c r="F929" s="28" t="str">
        <f>VLOOKUP($E929,'[1]DS HSSV 2013-14'!$B$2:$I$5181,5,0)</f>
        <v>13TC-Ô2</v>
      </c>
      <c r="G929" s="51"/>
      <c r="H929" s="19">
        <v>29</v>
      </c>
      <c r="I929" s="19">
        <v>1</v>
      </c>
      <c r="J929" s="19">
        <v>2015</v>
      </c>
      <c r="K929" s="27">
        <f t="shared" si="31"/>
        <v>42033</v>
      </c>
      <c r="L929" s="29">
        <v>0.3888888888888889</v>
      </c>
      <c r="M929" s="29">
        <v>0.4375</v>
      </c>
      <c r="N929" s="26">
        <f t="shared" si="32"/>
        <v>4.8611111111111105E-2</v>
      </c>
      <c r="O929" s="19"/>
    </row>
    <row r="930" spans="1:15" ht="31.5" customHeight="1">
      <c r="A930" s="19">
        <v>489</v>
      </c>
      <c r="B930" s="34"/>
      <c r="C930" s="24" t="str">
        <f>VLOOKUP($E930,'[1]DS HSSV 2013-14'!$B$2:$I$5181,2,0)</f>
        <v>Nguyễn Minh</v>
      </c>
      <c r="D930" s="23" t="str">
        <f>VLOOKUP($E930,'[1]DS HSSV 2013-14'!$B$2:$I$5181,3,0)</f>
        <v>Tuấn</v>
      </c>
      <c r="E930" s="32" t="s">
        <v>558</v>
      </c>
      <c r="F930" s="28" t="str">
        <f>VLOOKUP($E930,'[1]DS HSSV 2013-14'!$B$2:$I$5181,5,0)</f>
        <v>13TC-Ô2</v>
      </c>
      <c r="G930" s="51">
        <v>5</v>
      </c>
      <c r="H930" s="19">
        <v>29</v>
      </c>
      <c r="I930" s="19">
        <v>1</v>
      </c>
      <c r="J930" s="19">
        <v>2015</v>
      </c>
      <c r="K930" s="27">
        <f t="shared" si="31"/>
        <v>42033</v>
      </c>
      <c r="L930" s="29">
        <v>0.3888888888888889</v>
      </c>
      <c r="M930" s="29">
        <v>0.42569444444444443</v>
      </c>
      <c r="N930" s="26">
        <f t="shared" si="32"/>
        <v>3.6805555555555536E-2</v>
      </c>
      <c r="O930" s="19"/>
    </row>
    <row r="931" spans="1:15" ht="15.75" customHeight="1">
      <c r="A931" s="19">
        <v>490</v>
      </c>
      <c r="B931" s="34"/>
      <c r="C931" s="24" t="str">
        <f>VLOOKUP($E931,'[1]DS HSSV 2013-14'!$B$2:$I$5181,2,0)</f>
        <v>Ngô Văn</v>
      </c>
      <c r="D931" s="23" t="str">
        <f>VLOOKUP($E931,'[1]DS HSSV 2013-14'!$B$2:$I$5181,3,0)</f>
        <v>Năm</v>
      </c>
      <c r="E931" s="19" t="s">
        <v>557</v>
      </c>
      <c r="F931" s="28" t="str">
        <f>VLOOKUP($E931,'[1]DS HSSV 2013-14'!$B$2:$I$5181,5,0)</f>
        <v>13CĐ-CK1</v>
      </c>
      <c r="G931" s="51">
        <v>1</v>
      </c>
      <c r="H931" s="19">
        <v>29</v>
      </c>
      <c r="I931" s="19">
        <v>1</v>
      </c>
      <c r="J931" s="19">
        <v>2015</v>
      </c>
      <c r="K931" s="27">
        <f t="shared" si="31"/>
        <v>42033</v>
      </c>
      <c r="L931" s="29">
        <v>0.39583333333333331</v>
      </c>
      <c r="M931" s="29">
        <v>0.40625</v>
      </c>
      <c r="N931" s="26">
        <f t="shared" si="32"/>
        <v>1.0416666666666685E-2</v>
      </c>
      <c r="O931" s="19"/>
    </row>
    <row r="932" spans="1:15" ht="15.75" customHeight="1">
      <c r="A932" s="19">
        <v>491</v>
      </c>
      <c r="B932" s="34"/>
      <c r="C932" s="24" t="str">
        <f>VLOOKUP($E932,'[1]DS HSSV 2013-14'!$B$2:$I$5181,2,0)</f>
        <v>Phan Thị</v>
      </c>
      <c r="D932" s="23" t="str">
        <f>VLOOKUP($E932,'[1]DS HSSV 2013-14'!$B$2:$I$5181,3,0)</f>
        <v>Hết</v>
      </c>
      <c r="E932" s="19" t="s">
        <v>104</v>
      </c>
      <c r="F932" s="28" t="str">
        <f>VLOOKUP($E932,'[1]DS HSSV 2013-14'!$B$2:$I$5181,5,0)</f>
        <v>13CĐ-NL1</v>
      </c>
      <c r="G932" s="51">
        <v>11</v>
      </c>
      <c r="H932" s="19">
        <v>29</v>
      </c>
      <c r="I932" s="19">
        <v>1</v>
      </c>
      <c r="J932" s="19">
        <v>2015</v>
      </c>
      <c r="K932" s="27">
        <f t="shared" si="31"/>
        <v>42033</v>
      </c>
      <c r="L932" s="29">
        <v>0.44791666666666669</v>
      </c>
      <c r="M932" s="29">
        <v>0.6875</v>
      </c>
      <c r="N932" s="26">
        <f t="shared" si="32"/>
        <v>0.23958333333333331</v>
      </c>
      <c r="O932" s="19"/>
    </row>
    <row r="933" spans="1:15" ht="18.75" customHeight="1">
      <c r="A933" s="19">
        <v>492</v>
      </c>
      <c r="B933" s="34"/>
      <c r="C933" s="24" t="str">
        <f>VLOOKUP($E933,'[1]DS HSSV 2013-14'!$B$2:$I$5181,2,0)</f>
        <v>Nguyễn Hoàng</v>
      </c>
      <c r="D933" s="23" t="str">
        <f>VLOOKUP($E933,'[1]DS HSSV 2013-14'!$B$2:$I$5181,3,0)</f>
        <v>Huy</v>
      </c>
      <c r="E933" s="19" t="s">
        <v>103</v>
      </c>
      <c r="F933" s="28" t="str">
        <f>VLOOKUP($E933,'[1]DS HSSV 2013-14'!$B$2:$I$5181,5,0)</f>
        <v>13CĐ-NL1</v>
      </c>
      <c r="G933" s="51">
        <v>12</v>
      </c>
      <c r="H933" s="19">
        <v>29</v>
      </c>
      <c r="I933" s="19">
        <v>1</v>
      </c>
      <c r="J933" s="19">
        <v>2015</v>
      </c>
      <c r="K933" s="27">
        <f t="shared" si="31"/>
        <v>42033</v>
      </c>
      <c r="L933" s="29">
        <v>0.44791666666666669</v>
      </c>
      <c r="M933" s="29">
        <v>0.64236111111111105</v>
      </c>
      <c r="N933" s="26">
        <f t="shared" si="32"/>
        <v>0.19444444444444436</v>
      </c>
      <c r="O933" s="19"/>
    </row>
    <row r="934" spans="1:15" ht="15.75" customHeight="1">
      <c r="A934" s="19">
        <v>493</v>
      </c>
      <c r="B934" s="34"/>
      <c r="C934" s="24" t="str">
        <f>VLOOKUP($E934,'[1]DS HSSV 2013-14'!$B$2:$I$5181,2,0)</f>
        <v>Phạm Quốc</v>
      </c>
      <c r="D934" s="23" t="str">
        <f>VLOOKUP($E934,'[1]DS HSSV 2013-14'!$B$2:$I$5181,3,0)</f>
        <v>Bình</v>
      </c>
      <c r="E934" s="19" t="s">
        <v>64</v>
      </c>
      <c r="F934" s="28" t="str">
        <f>VLOOKUP($E934,'[1]DS HSSV 2013-14'!$B$2:$I$5181,5,0)</f>
        <v>13CĐ-NL1</v>
      </c>
      <c r="G934" s="51">
        <v>13</v>
      </c>
      <c r="H934" s="19">
        <v>29</v>
      </c>
      <c r="I934" s="19">
        <v>1</v>
      </c>
      <c r="J934" s="19">
        <v>2015</v>
      </c>
      <c r="K934" s="27">
        <f t="shared" si="31"/>
        <v>42033</v>
      </c>
      <c r="L934" s="29">
        <v>0.44791666666666669</v>
      </c>
      <c r="M934" s="29">
        <v>0.5625</v>
      </c>
      <c r="N934" s="26">
        <f t="shared" si="32"/>
        <v>0.11458333333333331</v>
      </c>
      <c r="O934" s="19"/>
    </row>
    <row r="935" spans="1:15" ht="31.5" customHeight="1">
      <c r="A935" s="19">
        <v>494</v>
      </c>
      <c r="B935" s="34"/>
      <c r="C935" s="24" t="str">
        <f>VLOOKUP($E935,'[1]DS HSSV 2013-14'!$B$2:$I$5181,2,0)</f>
        <v>Nguyễn Xuân</v>
      </c>
      <c r="D935" s="23" t="str">
        <f>VLOOKUP($E935,'[1]DS HSSV 2013-14'!$B$2:$I$5181,3,0)</f>
        <v>Dũng</v>
      </c>
      <c r="E935" s="33" t="s">
        <v>235</v>
      </c>
      <c r="F935" s="28" t="str">
        <f>VLOOKUP($E935,'[1]DS HSSV 2013-14'!$B$2:$I$5181,5,0)</f>
        <v>14CĐ-Ô4</v>
      </c>
      <c r="G935" s="51">
        <v>2</v>
      </c>
      <c r="H935" s="19">
        <v>29</v>
      </c>
      <c r="I935" s="19">
        <v>1</v>
      </c>
      <c r="J935" s="19">
        <v>2015</v>
      </c>
      <c r="K935" s="27">
        <f t="shared" si="31"/>
        <v>42033</v>
      </c>
      <c r="L935" s="29">
        <v>0.4548611111111111</v>
      </c>
      <c r="M935" s="29">
        <v>0.52083333333333337</v>
      </c>
      <c r="N935" s="26">
        <f t="shared" si="32"/>
        <v>6.5972222222222265E-2</v>
      </c>
      <c r="O935" s="19"/>
    </row>
    <row r="936" spans="1:15" ht="31.5" customHeight="1">
      <c r="A936" s="19">
        <v>495</v>
      </c>
      <c r="B936" s="34"/>
      <c r="C936" s="24" t="str">
        <f>VLOOKUP($E936,'[1]DS HSSV 2013-14'!$B$2:$I$5181,2,0)</f>
        <v xml:space="preserve">Nguyễn Minh  </v>
      </c>
      <c r="D936" s="23" t="str">
        <f>VLOOKUP($E936,'[1]DS HSSV 2013-14'!$B$2:$I$5181,3,0)</f>
        <v>Đạo</v>
      </c>
      <c r="E936" s="33" t="s">
        <v>556</v>
      </c>
      <c r="F936" s="28" t="str">
        <f>VLOOKUP($E936,'[1]DS HSSV 2013-14'!$B$2:$I$5181,5,0)</f>
        <v>14CĐ-Ô4</v>
      </c>
      <c r="G936" s="51">
        <v>2</v>
      </c>
      <c r="H936" s="19">
        <v>29</v>
      </c>
      <c r="I936" s="19">
        <v>1</v>
      </c>
      <c r="J936" s="19">
        <v>2015</v>
      </c>
      <c r="K936" s="27">
        <f t="shared" si="31"/>
        <v>42033</v>
      </c>
      <c r="L936" s="29">
        <v>0.4548611111111111</v>
      </c>
      <c r="M936" s="29">
        <v>0.52083333333333337</v>
      </c>
      <c r="N936" s="26">
        <f t="shared" si="32"/>
        <v>6.5972222222222265E-2</v>
      </c>
      <c r="O936" s="19"/>
    </row>
    <row r="937" spans="1:15" ht="15.75" customHeight="1">
      <c r="A937" s="19">
        <v>496</v>
      </c>
      <c r="B937" s="34"/>
      <c r="C937" s="24" t="str">
        <f>VLOOKUP($E937,'[1]DS HSSV 2013-14'!$B$2:$I$5181,2,0)</f>
        <v xml:space="preserve">Nguyễn Huỳnh  </v>
      </c>
      <c r="D937" s="23" t="str">
        <f>VLOOKUP($E937,'[1]DS HSSV 2013-14'!$B$2:$I$5181,3,0)</f>
        <v>Nam</v>
      </c>
      <c r="E937" s="33" t="s">
        <v>555</v>
      </c>
      <c r="F937" s="28" t="str">
        <f>VLOOKUP($E937,'[1]DS HSSV 2013-14'!$B$2:$I$5181,5,0)</f>
        <v>14CĐ-Ô4</v>
      </c>
      <c r="G937" s="51"/>
      <c r="H937" s="19">
        <v>29</v>
      </c>
      <c r="I937" s="19">
        <v>1</v>
      </c>
      <c r="J937" s="19">
        <v>2015</v>
      </c>
      <c r="K937" s="27">
        <f t="shared" si="31"/>
        <v>42033</v>
      </c>
      <c r="L937" s="29">
        <v>0.4548611111111111</v>
      </c>
      <c r="M937" s="29">
        <v>0.52083333333333337</v>
      </c>
      <c r="N937" s="26">
        <f t="shared" si="32"/>
        <v>6.5972222222222265E-2</v>
      </c>
      <c r="O937" s="19"/>
    </row>
    <row r="938" spans="1:15" ht="15.75" customHeight="1">
      <c r="A938" s="19">
        <v>497</v>
      </c>
      <c r="B938" s="34"/>
      <c r="C938" s="24" t="str">
        <f>VLOOKUP($E938,'[1]DS HSSV 2013-14'!$B$2:$I$5181,2,0)</f>
        <v>Nguyễn Thị Tường</v>
      </c>
      <c r="D938" s="23" t="str">
        <f>VLOOKUP($E938,'[1]DS HSSV 2013-14'!$B$2:$I$5181,3,0)</f>
        <v>Vĩ</v>
      </c>
      <c r="E938" s="31" t="s">
        <v>416</v>
      </c>
      <c r="F938" s="28" t="str">
        <f>VLOOKUP($E938,'[1]DS HSSV 2013-14'!$B$2:$I$5181,5,0)</f>
        <v>14TC-QTM</v>
      </c>
      <c r="G938" s="51">
        <v>6</v>
      </c>
      <c r="H938" s="19">
        <v>29</v>
      </c>
      <c r="I938" s="19">
        <v>1</v>
      </c>
      <c r="J938" s="19">
        <v>2015</v>
      </c>
      <c r="K938" s="27">
        <f t="shared" si="31"/>
        <v>42033</v>
      </c>
      <c r="L938" s="29">
        <v>0.44791666666666669</v>
      </c>
      <c r="M938" s="29">
        <v>0.52083333333333337</v>
      </c>
      <c r="N938" s="26">
        <f t="shared" si="32"/>
        <v>7.2916666666666685E-2</v>
      </c>
      <c r="O938" s="19"/>
    </row>
    <row r="939" spans="1:15" ht="15.75" customHeight="1">
      <c r="A939" s="19">
        <v>498</v>
      </c>
      <c r="B939" s="34"/>
      <c r="C939" s="24" t="e">
        <f>VLOOKUP($E939,'[1]DS HSSV 2013-14'!$B$2:$I$5181,2,0)</f>
        <v>#N/A</v>
      </c>
      <c r="D939" s="23" t="e">
        <f>VLOOKUP($E939,'[1]DS HSSV 2013-14'!$B$2:$I$5181,3,0)</f>
        <v>#N/A</v>
      </c>
      <c r="E939" s="33" t="s">
        <v>460</v>
      </c>
      <c r="F939" s="28" t="e">
        <f>VLOOKUP($E939,'[1]DS HSSV 2013-14'!$B$2:$I$5181,5,0)</f>
        <v>#N/A</v>
      </c>
      <c r="G939" s="51">
        <v>16</v>
      </c>
      <c r="H939" s="19">
        <v>29</v>
      </c>
      <c r="I939" s="19">
        <v>1</v>
      </c>
      <c r="J939" s="19">
        <v>2015</v>
      </c>
      <c r="K939" s="27">
        <f t="shared" si="31"/>
        <v>42033</v>
      </c>
      <c r="L939" s="29">
        <v>0.44791666666666669</v>
      </c>
      <c r="M939" s="29">
        <v>0.5</v>
      </c>
      <c r="N939" s="26">
        <f t="shared" si="32"/>
        <v>5.2083333333333315E-2</v>
      </c>
      <c r="O939" s="19"/>
    </row>
    <row r="940" spans="1:15" ht="15.75" customHeight="1">
      <c r="A940" s="19">
        <v>499</v>
      </c>
      <c r="B940" s="34"/>
      <c r="C940" s="24" t="str">
        <f>VLOOKUP($E940,'[1]DS HSSV 2013-14'!$B$2:$I$5181,2,0)</f>
        <v xml:space="preserve">Nguyễn Trọng  </v>
      </c>
      <c r="D940" s="23" t="str">
        <f>VLOOKUP($E940,'[1]DS HSSV 2013-14'!$B$2:$I$5181,3,0)</f>
        <v>Khoa</v>
      </c>
      <c r="E940" s="33" t="s">
        <v>66</v>
      </c>
      <c r="F940" s="28" t="str">
        <f>VLOOKUP($E940,'[1]DS HSSV 2013-14'!$B$2:$I$5181,5,0)</f>
        <v>14CĐ-Ô4</v>
      </c>
      <c r="G940" s="51"/>
      <c r="H940" s="19">
        <v>29</v>
      </c>
      <c r="I940" s="19">
        <v>1</v>
      </c>
      <c r="J940" s="19">
        <v>2015</v>
      </c>
      <c r="K940" s="27">
        <f t="shared" si="31"/>
        <v>42033</v>
      </c>
      <c r="L940" s="29">
        <v>0.46527777777777773</v>
      </c>
      <c r="M940" s="29">
        <v>0.66875000000000007</v>
      </c>
      <c r="N940" s="26">
        <f t="shared" si="32"/>
        <v>0.20347222222222233</v>
      </c>
      <c r="O940" s="19"/>
    </row>
    <row r="941" spans="1:15" ht="15.75" customHeight="1">
      <c r="A941" s="19">
        <v>500</v>
      </c>
      <c r="B941" s="34"/>
      <c r="C941" s="24" t="str">
        <f>VLOOKUP($E941,'[1]DS HSSV 2013-14'!$B$2:$I$5181,2,0)</f>
        <v xml:space="preserve">Trần Hoài  </v>
      </c>
      <c r="D941" s="23" t="str">
        <f>VLOOKUP($E941,'[1]DS HSSV 2013-14'!$B$2:$I$5181,3,0)</f>
        <v>Trọng</v>
      </c>
      <c r="E941" s="33" t="s">
        <v>79</v>
      </c>
      <c r="F941" s="28" t="str">
        <f>VLOOKUP($E941,'[1]DS HSSV 2013-14'!$B$2:$I$5181,5,0)</f>
        <v>14CĐ-Ô4</v>
      </c>
      <c r="G941" s="51">
        <v>3</v>
      </c>
      <c r="H941" s="19">
        <v>29</v>
      </c>
      <c r="I941" s="19">
        <v>1</v>
      </c>
      <c r="J941" s="19">
        <v>2015</v>
      </c>
      <c r="K941" s="27">
        <f t="shared" si="31"/>
        <v>42033</v>
      </c>
      <c r="L941" s="29">
        <v>0.46736111111111112</v>
      </c>
      <c r="M941" s="29">
        <v>0.52083333333333337</v>
      </c>
      <c r="N941" s="26">
        <f t="shared" si="32"/>
        <v>5.3472222222222254E-2</v>
      </c>
      <c r="O941" s="19"/>
    </row>
    <row r="942" spans="1:15" ht="15.75" customHeight="1">
      <c r="A942" s="19">
        <v>501</v>
      </c>
      <c r="B942" s="34"/>
      <c r="C942" s="24" t="str">
        <f>VLOOKUP($E942,'[1]DS HSSV 2013-14'!$B$2:$I$5181,2,0)</f>
        <v xml:space="preserve">Võ Thanh  </v>
      </c>
      <c r="D942" s="23" t="str">
        <f>VLOOKUP($E942,'[1]DS HSSV 2013-14'!$B$2:$I$5181,3,0)</f>
        <v>Tiến</v>
      </c>
      <c r="E942" s="33" t="s">
        <v>547</v>
      </c>
      <c r="F942" s="28" t="str">
        <f>VLOOKUP($E942,'[1]DS HSSV 2013-14'!$B$2:$I$5181,5,0)</f>
        <v>14CĐ-Ô4</v>
      </c>
      <c r="G942" s="51">
        <v>15</v>
      </c>
      <c r="H942" s="19">
        <v>29</v>
      </c>
      <c r="I942" s="19">
        <v>1</v>
      </c>
      <c r="J942" s="19">
        <v>2015</v>
      </c>
      <c r="K942" s="27">
        <f t="shared" si="31"/>
        <v>42033</v>
      </c>
      <c r="L942" s="29">
        <v>0.46875</v>
      </c>
      <c r="M942" s="29">
        <v>0.52083333333333337</v>
      </c>
      <c r="N942" s="26">
        <f t="shared" si="32"/>
        <v>5.208333333333337E-2</v>
      </c>
      <c r="O942" s="19"/>
    </row>
    <row r="943" spans="1:15" ht="15.75" customHeight="1">
      <c r="A943" s="19">
        <v>502</v>
      </c>
      <c r="B943" s="34"/>
      <c r="C943" s="24" t="str">
        <f>VLOOKUP($E943,'[1]DS HSSV 2013-14'!$B$2:$I$5181,2,0)</f>
        <v xml:space="preserve">Trần Hữu  </v>
      </c>
      <c r="D943" s="23" t="str">
        <f>VLOOKUP($E943,'[1]DS HSSV 2013-14'!$B$2:$I$5181,3,0)</f>
        <v>Nghĩa</v>
      </c>
      <c r="E943" s="33" t="s">
        <v>554</v>
      </c>
      <c r="F943" s="28" t="str">
        <f>VLOOKUP($E943,'[1]DS HSSV 2013-14'!$B$2:$I$5181,5,0)</f>
        <v>14CĐ-Ô4</v>
      </c>
      <c r="G943" s="51">
        <v>4</v>
      </c>
      <c r="H943" s="19">
        <v>29</v>
      </c>
      <c r="I943" s="19">
        <v>1</v>
      </c>
      <c r="J943" s="19">
        <v>2015</v>
      </c>
      <c r="K943" s="27">
        <f t="shared" si="31"/>
        <v>42033</v>
      </c>
      <c r="L943" s="29">
        <v>0.47569444444444442</v>
      </c>
      <c r="M943" s="29">
        <v>0.52083333333333337</v>
      </c>
      <c r="N943" s="26">
        <f t="shared" si="32"/>
        <v>4.5138888888888951E-2</v>
      </c>
      <c r="O943" s="19"/>
    </row>
    <row r="944" spans="1:15" ht="15.75" customHeight="1">
      <c r="A944" s="19">
        <v>503</v>
      </c>
      <c r="B944" s="34"/>
      <c r="C944" s="24" t="e">
        <f>VLOOKUP($E944,'[1]DS HSSV 2013-14'!$B$2:$I$5181,2,0)</f>
        <v>#N/A</v>
      </c>
      <c r="D944" s="23" t="e">
        <f>VLOOKUP($E944,'[1]DS HSSV 2013-14'!$B$2:$I$5181,3,0)</f>
        <v>#N/A</v>
      </c>
      <c r="E944" s="31" t="s">
        <v>533</v>
      </c>
      <c r="F944" s="28" t="e">
        <f>VLOOKUP($E944,'[1]DS HSSV 2013-14'!$B$2:$I$5181,5,0)</f>
        <v>#N/A</v>
      </c>
      <c r="G944" s="51"/>
      <c r="H944" s="19">
        <v>29</v>
      </c>
      <c r="I944" s="19">
        <v>1</v>
      </c>
      <c r="J944" s="19">
        <v>2015</v>
      </c>
      <c r="K944" s="27">
        <f t="shared" si="31"/>
        <v>42033</v>
      </c>
      <c r="L944" s="29">
        <v>0.46875</v>
      </c>
      <c r="M944" s="29">
        <v>0.47222222222222227</v>
      </c>
      <c r="N944" s="26">
        <f t="shared" si="32"/>
        <v>3.4722222222222654E-3</v>
      </c>
      <c r="O944" s="19"/>
    </row>
    <row r="945" spans="1:15">
      <c r="A945" s="19">
        <v>504</v>
      </c>
      <c r="B945" s="34"/>
      <c r="C945" s="24" t="str">
        <f>VLOOKUP($E945,'[1]DS HSSV 2013-14'!$B$2:$I$5181,2,0)</f>
        <v xml:space="preserve">Nguyễn Minh  </v>
      </c>
      <c r="D945" s="23" t="str">
        <f>VLOOKUP($E945,'[1]DS HSSV 2013-14'!$B$2:$I$5181,3,0)</f>
        <v>Tính</v>
      </c>
      <c r="E945" s="33" t="s">
        <v>553</v>
      </c>
      <c r="F945" s="28" t="str">
        <f>VLOOKUP($E945,'[1]DS HSSV 2013-14'!$B$2:$I$5181,5,0)</f>
        <v>14CĐ-Đ1</v>
      </c>
      <c r="G945" s="51">
        <v>17</v>
      </c>
      <c r="H945" s="19">
        <v>29</v>
      </c>
      <c r="I945" s="19">
        <v>1</v>
      </c>
      <c r="J945" s="19">
        <v>2015</v>
      </c>
      <c r="K945" s="27">
        <f t="shared" si="31"/>
        <v>42033</v>
      </c>
      <c r="L945" s="29">
        <v>0.47916666666666669</v>
      </c>
      <c r="M945" s="29">
        <v>0.49305555555555558</v>
      </c>
      <c r="N945" s="26">
        <f t="shared" si="32"/>
        <v>1.3888888888888895E-2</v>
      </c>
      <c r="O945" s="19"/>
    </row>
    <row r="946" spans="1:15" ht="15.75" customHeight="1">
      <c r="A946" s="19">
        <v>505</v>
      </c>
      <c r="B946" s="34"/>
      <c r="C946" s="24" t="e">
        <f>VLOOKUP($E946,'[1]DS HSSV 2013-14'!$B$2:$I$5181,2,0)</f>
        <v>#N/A</v>
      </c>
      <c r="D946" s="23" t="e">
        <f>VLOOKUP($E946,'[1]DS HSSV 2013-14'!$B$2:$I$5181,3,0)</f>
        <v>#N/A</v>
      </c>
      <c r="E946" s="33" t="s">
        <v>511</v>
      </c>
      <c r="F946" s="28" t="e">
        <f>VLOOKUP($E946,'[1]DS HSSV 2013-14'!$B$2:$I$5181,5,0)</f>
        <v>#N/A</v>
      </c>
      <c r="G946" s="51">
        <v>7</v>
      </c>
      <c r="H946" s="19">
        <v>29</v>
      </c>
      <c r="I946" s="19">
        <v>1</v>
      </c>
      <c r="J946" s="19">
        <v>2015</v>
      </c>
      <c r="K946" s="27">
        <f t="shared" si="31"/>
        <v>42033</v>
      </c>
      <c r="L946" s="29">
        <v>0.4826388888888889</v>
      </c>
      <c r="M946" s="29">
        <v>0.52083333333333337</v>
      </c>
      <c r="N946" s="26">
        <f t="shared" si="32"/>
        <v>3.8194444444444475E-2</v>
      </c>
      <c r="O946" s="19"/>
    </row>
    <row r="947" spans="1:15" ht="18.75" customHeight="1">
      <c r="A947" s="19">
        <v>506</v>
      </c>
      <c r="B947" s="34"/>
      <c r="C947" s="24" t="str">
        <f>VLOOKUP($E947,'[1]DS HSSV 2013-14'!$B$2:$I$5181,2,0)</f>
        <v xml:space="preserve">Trần Văn  </v>
      </c>
      <c r="D947" s="23" t="str">
        <f>VLOOKUP($E947,'[1]DS HSSV 2013-14'!$B$2:$I$5181,3,0)</f>
        <v>Quý</v>
      </c>
      <c r="E947" s="31" t="s">
        <v>477</v>
      </c>
      <c r="F947" s="28" t="str">
        <f>VLOOKUP($E947,'[1]DS HSSV 2013-14'!$B$2:$I$5181,5,0)</f>
        <v>12CĐ-ĐT2</v>
      </c>
      <c r="G947" s="51">
        <v>4</v>
      </c>
      <c r="H947" s="19">
        <v>29</v>
      </c>
      <c r="I947" s="19">
        <v>1</v>
      </c>
      <c r="J947" s="19">
        <v>2015</v>
      </c>
      <c r="K947" s="27">
        <f t="shared" si="31"/>
        <v>42033</v>
      </c>
      <c r="L947" s="29">
        <v>0.48958333333333331</v>
      </c>
      <c r="M947" s="29">
        <v>0.69791666666666663</v>
      </c>
      <c r="N947" s="26">
        <f t="shared" si="32"/>
        <v>0.20833333333333331</v>
      </c>
      <c r="O947" s="19"/>
    </row>
    <row r="948" spans="1:15" ht="15.75" customHeight="1">
      <c r="A948" s="19">
        <v>507</v>
      </c>
      <c r="B948" s="34"/>
      <c r="C948" s="24" t="str">
        <f>VLOOKUP($E948,'[1]DS HSSV 2013-14'!$B$2:$I$5181,2,0)</f>
        <v xml:space="preserve">Trần Minh  </v>
      </c>
      <c r="D948" s="23" t="str">
        <f>VLOOKUP($E948,'[1]DS HSSV 2013-14'!$B$2:$I$5181,3,0)</f>
        <v>Đức</v>
      </c>
      <c r="E948" s="33" t="s">
        <v>552</v>
      </c>
      <c r="F948" s="28" t="str">
        <f>VLOOKUP($E948,'[1]DS HSSV 2013-14'!$B$2:$I$5181,5,0)</f>
        <v>14CĐ-ĐT1</v>
      </c>
      <c r="G948" s="51">
        <v>9</v>
      </c>
      <c r="H948" s="19">
        <v>29</v>
      </c>
      <c r="I948" s="19">
        <v>1</v>
      </c>
      <c r="J948" s="19">
        <v>2015</v>
      </c>
      <c r="K948" s="27">
        <f t="shared" si="31"/>
        <v>42033</v>
      </c>
      <c r="L948" s="29">
        <v>0.49305555555555558</v>
      </c>
      <c r="M948" s="29">
        <v>0.53472222222222221</v>
      </c>
      <c r="N948" s="26">
        <f t="shared" si="32"/>
        <v>4.166666666666663E-2</v>
      </c>
      <c r="O948" s="19"/>
    </row>
    <row r="949" spans="1:15" ht="15.75" customHeight="1">
      <c r="A949" s="19">
        <v>508</v>
      </c>
      <c r="B949" s="34"/>
      <c r="C949" s="24" t="str">
        <f>VLOOKUP($E949,'[1]DS HSSV 2013-14'!$B$2:$I$5181,2,0)</f>
        <v>Lê Minh</v>
      </c>
      <c r="D949" s="23" t="str">
        <f>VLOOKUP($E949,'[1]DS HSSV 2013-14'!$B$2:$I$5181,3,0)</f>
        <v>Phương</v>
      </c>
      <c r="E949" s="31" t="s">
        <v>29</v>
      </c>
      <c r="F949" s="28" t="str">
        <f>VLOOKUP($E949,'[1]DS HSSV 2013-14'!$B$2:$I$5181,5,0)</f>
        <v>13CĐ-CK3</v>
      </c>
      <c r="G949" s="51">
        <v>3</v>
      </c>
      <c r="H949" s="19">
        <v>29</v>
      </c>
      <c r="I949" s="19">
        <v>1</v>
      </c>
      <c r="J949" s="19">
        <v>2015</v>
      </c>
      <c r="K949" s="27">
        <f t="shared" si="31"/>
        <v>42033</v>
      </c>
      <c r="L949" s="29">
        <v>0.52083333333333337</v>
      </c>
      <c r="M949" s="29">
        <v>0.53472222222222221</v>
      </c>
      <c r="N949" s="26">
        <f t="shared" si="32"/>
        <v>1.388888888888884E-2</v>
      </c>
      <c r="O949" s="19"/>
    </row>
    <row r="950" spans="1:15" ht="15.75" customHeight="1">
      <c r="A950" s="19">
        <v>509</v>
      </c>
      <c r="B950" s="34"/>
      <c r="C950" s="24" t="str">
        <f>VLOOKUP($E950,'[1]DS HSSV 2013-14'!$B$2:$I$5181,2,0)</f>
        <v xml:space="preserve">Võ Thanh  </v>
      </c>
      <c r="D950" s="23" t="str">
        <f>VLOOKUP($E950,'[1]DS HSSV 2013-14'!$B$2:$I$5181,3,0)</f>
        <v>Tiến</v>
      </c>
      <c r="E950" s="33" t="s">
        <v>547</v>
      </c>
      <c r="F950" s="28" t="str">
        <f>VLOOKUP($E950,'[1]DS HSSV 2013-14'!$B$2:$I$5181,5,0)</f>
        <v>14CĐ-Ô4</v>
      </c>
      <c r="G950" s="51">
        <v>2</v>
      </c>
      <c r="H950" s="19">
        <v>29</v>
      </c>
      <c r="I950" s="19">
        <v>1</v>
      </c>
      <c r="J950" s="19">
        <v>2015</v>
      </c>
      <c r="K950" s="27">
        <f t="shared" si="31"/>
        <v>42033</v>
      </c>
      <c r="L950" s="29">
        <v>0.52083333333333337</v>
      </c>
      <c r="M950" s="29">
        <v>0.54166666666666663</v>
      </c>
      <c r="N950" s="26">
        <f t="shared" si="32"/>
        <v>2.0833333333333259E-2</v>
      </c>
      <c r="O950" s="19"/>
    </row>
    <row r="951" spans="1:15" ht="15.75" customHeight="1">
      <c r="A951" s="19">
        <v>510</v>
      </c>
      <c r="B951" s="34"/>
      <c r="C951" s="24" t="e">
        <f>VLOOKUP($E951,'[1]DS HSSV 2013-14'!$B$2:$I$5181,2,0)</f>
        <v>#N/A</v>
      </c>
      <c r="D951" s="23" t="e">
        <f>VLOOKUP($E951,'[1]DS HSSV 2013-14'!$B$2:$I$5181,3,0)</f>
        <v>#N/A</v>
      </c>
      <c r="E951" s="33" t="s">
        <v>551</v>
      </c>
      <c r="F951" s="28" t="e">
        <f>VLOOKUP($E951,'[1]DS HSSV 2013-14'!$B$2:$I$5181,5,0)</f>
        <v>#N/A</v>
      </c>
      <c r="G951" s="51">
        <v>15</v>
      </c>
      <c r="H951" s="19">
        <v>29</v>
      </c>
      <c r="I951" s="19">
        <v>1</v>
      </c>
      <c r="J951" s="19">
        <v>2015</v>
      </c>
      <c r="K951" s="27">
        <f t="shared" si="31"/>
        <v>42033</v>
      </c>
      <c r="L951" s="29">
        <v>0.52430555555555558</v>
      </c>
      <c r="M951" s="29">
        <v>0.58333333333333337</v>
      </c>
      <c r="N951" s="26">
        <f t="shared" si="32"/>
        <v>5.902777777777779E-2</v>
      </c>
      <c r="O951" s="19"/>
    </row>
    <row r="952" spans="1:15" ht="15.75" customHeight="1">
      <c r="A952" s="19">
        <v>511</v>
      </c>
      <c r="B952" s="34"/>
      <c r="C952" s="24" t="str">
        <f>VLOOKUP($E952,'[1]DS HSSV 2013-14'!$B$2:$I$5181,2,0)</f>
        <v>Nguyễn Hồng</v>
      </c>
      <c r="D952" s="23" t="str">
        <f>VLOOKUP($E952,'[1]DS HSSV 2013-14'!$B$2:$I$5181,3,0)</f>
        <v>Sơn</v>
      </c>
      <c r="E952" s="33" t="s">
        <v>238</v>
      </c>
      <c r="F952" s="28" t="str">
        <f>VLOOKUP($E952,'[1]DS HSSV 2013-14'!$B$2:$I$5181,5,0)</f>
        <v>14CĐ-Ô1</v>
      </c>
      <c r="G952" s="51">
        <v>17</v>
      </c>
      <c r="H952" s="19">
        <v>29</v>
      </c>
      <c r="I952" s="19">
        <v>1</v>
      </c>
      <c r="J952" s="19">
        <v>2015</v>
      </c>
      <c r="K952" s="27">
        <f t="shared" si="31"/>
        <v>42033</v>
      </c>
      <c r="L952" s="29">
        <v>0.52083333333333337</v>
      </c>
      <c r="M952" s="29">
        <v>0.58333333333333337</v>
      </c>
      <c r="N952" s="26">
        <f t="shared" si="32"/>
        <v>6.25E-2</v>
      </c>
      <c r="O952" s="19"/>
    </row>
    <row r="953" spans="1:15" ht="15.75" customHeight="1">
      <c r="A953" s="19">
        <v>512</v>
      </c>
      <c r="B953" s="34"/>
      <c r="C953" s="24" t="str">
        <f>VLOOKUP($E953,'[1]DS HSSV 2013-14'!$B$2:$I$5181,2,0)</f>
        <v xml:space="preserve">Lê Công </v>
      </c>
      <c r="D953" s="23" t="str">
        <f>VLOOKUP($E953,'[1]DS HSSV 2013-14'!$B$2:$I$5181,3,0)</f>
        <v>Thành</v>
      </c>
      <c r="E953" s="33" t="s">
        <v>550</v>
      </c>
      <c r="F953" s="28" t="str">
        <f>VLOOKUP($E953,'[1]DS HSSV 2013-14'!$B$2:$I$5181,5,0)</f>
        <v>14CĐ-Ô1</v>
      </c>
      <c r="G953" s="51">
        <v>18</v>
      </c>
      <c r="H953" s="19">
        <v>29</v>
      </c>
      <c r="I953" s="19">
        <v>1</v>
      </c>
      <c r="J953" s="19">
        <v>2015</v>
      </c>
      <c r="K953" s="27">
        <f t="shared" si="31"/>
        <v>42033</v>
      </c>
      <c r="L953" s="29">
        <v>0.52083333333333337</v>
      </c>
      <c r="M953" s="29">
        <v>0.56944444444444442</v>
      </c>
      <c r="N953" s="26">
        <f t="shared" si="32"/>
        <v>4.8611111111111049E-2</v>
      </c>
      <c r="O953" s="19"/>
    </row>
    <row r="954" spans="1:15" ht="15.75" customHeight="1">
      <c r="A954" s="19">
        <v>513</v>
      </c>
      <c r="B954" s="34"/>
      <c r="C954" s="24" t="str">
        <f>VLOOKUP($E954,'[1]DS HSSV 2013-14'!$B$2:$I$5181,2,0)</f>
        <v>Nguyễn Thành</v>
      </c>
      <c r="D954" s="23" t="str">
        <f>VLOOKUP($E954,'[1]DS HSSV 2013-14'!$B$2:$I$5181,3,0)</f>
        <v>Lân</v>
      </c>
      <c r="E954" s="33" t="s">
        <v>549</v>
      </c>
      <c r="F954" s="28" t="str">
        <f>VLOOKUP($E954,'[1]DS HSSV 2013-14'!$B$2:$I$5181,5,0)</f>
        <v>14CĐ-Ô1</v>
      </c>
      <c r="G954" s="51">
        <v>6</v>
      </c>
      <c r="H954" s="19">
        <v>29</v>
      </c>
      <c r="I954" s="19">
        <v>1</v>
      </c>
      <c r="J954" s="19">
        <v>2015</v>
      </c>
      <c r="K954" s="27">
        <f t="shared" si="31"/>
        <v>42033</v>
      </c>
      <c r="L954" s="29">
        <v>0.52777777777777779</v>
      </c>
      <c r="M954" s="29">
        <v>0.57638888888888895</v>
      </c>
      <c r="N954" s="26">
        <f t="shared" si="32"/>
        <v>4.861111111111116E-2</v>
      </c>
      <c r="O954" s="19"/>
    </row>
    <row r="955" spans="1:15" ht="15.75" customHeight="1">
      <c r="A955" s="19">
        <v>514</v>
      </c>
      <c r="B955" s="34"/>
      <c r="C955" s="24" t="str">
        <f>VLOOKUP($E955,'[1]DS HSSV 2013-14'!$B$2:$I$5181,2,0)</f>
        <v>Võ Đoàn</v>
      </c>
      <c r="D955" s="23" t="str">
        <f>VLOOKUP($E955,'[1]DS HSSV 2013-14'!$B$2:$I$5181,3,0)</f>
        <v>Triều</v>
      </c>
      <c r="E955" s="33" t="s">
        <v>548</v>
      </c>
      <c r="F955" s="28" t="str">
        <f>VLOOKUP($E955,'[1]DS HSSV 2013-14'!$B$2:$I$5181,5,0)</f>
        <v>14CĐ-Ô1</v>
      </c>
      <c r="G955" s="51">
        <v>9</v>
      </c>
      <c r="H955" s="19">
        <v>29</v>
      </c>
      <c r="I955" s="19">
        <v>1</v>
      </c>
      <c r="J955" s="19">
        <v>2015</v>
      </c>
      <c r="K955" s="27">
        <f t="shared" si="31"/>
        <v>42033</v>
      </c>
      <c r="L955" s="29">
        <v>0.53125</v>
      </c>
      <c r="M955" s="29">
        <v>0.57847222222222217</v>
      </c>
      <c r="N955" s="26">
        <f t="shared" si="32"/>
        <v>4.7222222222222165E-2</v>
      </c>
      <c r="O955" s="19"/>
    </row>
    <row r="956" spans="1:15" ht="15.75" customHeight="1">
      <c r="A956" s="19">
        <v>515</v>
      </c>
      <c r="B956" s="34"/>
      <c r="C956" s="24" t="str">
        <f>VLOOKUP($E956,'[1]DS HSSV 2013-14'!$B$2:$I$5181,2,0)</f>
        <v xml:space="preserve">Võ Thanh  </v>
      </c>
      <c r="D956" s="23" t="str">
        <f>VLOOKUP($E956,'[1]DS HSSV 2013-14'!$B$2:$I$5181,3,0)</f>
        <v>Tiến</v>
      </c>
      <c r="E956" s="33" t="s">
        <v>547</v>
      </c>
      <c r="F956" s="28" t="str">
        <f>VLOOKUP($E956,'[1]DS HSSV 2013-14'!$B$2:$I$5181,5,0)</f>
        <v>14CĐ-Ô4</v>
      </c>
      <c r="G956" s="51">
        <v>13</v>
      </c>
      <c r="H956" s="19">
        <v>29</v>
      </c>
      <c r="I956" s="19">
        <v>1</v>
      </c>
      <c r="J956" s="19">
        <v>2015</v>
      </c>
      <c r="K956" s="27">
        <f t="shared" si="31"/>
        <v>42033</v>
      </c>
      <c r="L956" s="29">
        <v>0.5625</v>
      </c>
      <c r="M956" s="29">
        <v>0.69652777777777775</v>
      </c>
      <c r="N956" s="26">
        <f t="shared" si="32"/>
        <v>0.13402777777777775</v>
      </c>
      <c r="O956" s="19"/>
    </row>
    <row r="957" spans="1:15" ht="15.75" customHeight="1">
      <c r="A957" s="19">
        <v>516</v>
      </c>
      <c r="B957" s="34"/>
      <c r="C957" s="24" t="str">
        <f>VLOOKUP($E957,'[1]DS HSSV 2013-14'!$B$2:$I$5181,2,0)</f>
        <v>Nguyễn Hoàng</v>
      </c>
      <c r="D957" s="23" t="str">
        <f>VLOOKUP($E957,'[1]DS HSSV 2013-14'!$B$2:$I$5181,3,0)</f>
        <v>Việt</v>
      </c>
      <c r="E957" s="33" t="s">
        <v>45</v>
      </c>
      <c r="F957" s="28" t="str">
        <f>VLOOKUP($E957,'[1]DS HSSV 2013-14'!$B$2:$I$5181,5,0)</f>
        <v>14CĐ-TM1</v>
      </c>
      <c r="G957" s="51">
        <v>6</v>
      </c>
      <c r="H957" s="19">
        <v>29</v>
      </c>
      <c r="I957" s="19">
        <v>1</v>
      </c>
      <c r="J957" s="19">
        <v>2015</v>
      </c>
      <c r="K957" s="27">
        <f t="shared" si="31"/>
        <v>42033</v>
      </c>
      <c r="L957" s="29">
        <v>0.58819444444444446</v>
      </c>
      <c r="M957" s="29">
        <v>0.64583333333333337</v>
      </c>
      <c r="N957" s="26">
        <f t="shared" si="32"/>
        <v>5.7638888888888906E-2</v>
      </c>
      <c r="O957" s="19"/>
    </row>
    <row r="958" spans="1:15" ht="15.75" customHeight="1">
      <c r="A958" s="19">
        <v>517</v>
      </c>
      <c r="B958" s="34"/>
      <c r="C958" s="24" t="e">
        <f>VLOOKUP($E958,'[1]DS HSSV 2013-14'!$B$2:$I$5181,2,0)</f>
        <v>#N/A</v>
      </c>
      <c r="D958" s="23" t="e">
        <f>VLOOKUP($E958,'[1]DS HSSV 2013-14'!$B$2:$I$5181,3,0)</f>
        <v>#N/A</v>
      </c>
      <c r="E958" s="33" t="s">
        <v>460</v>
      </c>
      <c r="F958" s="28" t="e">
        <f>VLOOKUP($E958,'[1]DS HSSV 2013-14'!$B$2:$I$5181,5,0)</f>
        <v>#N/A</v>
      </c>
      <c r="G958" s="51">
        <v>6</v>
      </c>
      <c r="H958" s="19">
        <v>29</v>
      </c>
      <c r="I958" s="19">
        <v>1</v>
      </c>
      <c r="J958" s="19">
        <v>2015</v>
      </c>
      <c r="K958" s="27">
        <f t="shared" si="31"/>
        <v>42033</v>
      </c>
      <c r="L958" s="29">
        <v>0.66666666666666663</v>
      </c>
      <c r="M958" s="29">
        <v>0.69791666666666663</v>
      </c>
      <c r="N958" s="26">
        <f t="shared" si="32"/>
        <v>3.125E-2</v>
      </c>
      <c r="O958" s="19"/>
    </row>
    <row r="959" spans="1:15" ht="15.75" customHeight="1">
      <c r="A959" s="19">
        <v>518</v>
      </c>
      <c r="B959" s="34"/>
      <c r="C959" s="24" t="str">
        <f>VLOOKUP($E959,'[1]DS HSSV 2013-14'!$B$2:$I$5181,2,0)</f>
        <v>Huỳnh</v>
      </c>
      <c r="D959" s="23" t="str">
        <f>VLOOKUP($E959,'[1]DS HSSV 2013-14'!$B$2:$I$5181,3,0)</f>
        <v>Đạt</v>
      </c>
      <c r="E959" s="54" t="s">
        <v>35</v>
      </c>
      <c r="F959" s="28" t="str">
        <f>VLOOKUP($E959,'[1]DS HSSV 2013-14'!$B$2:$I$5181,5,0)</f>
        <v>13TC-QTM</v>
      </c>
      <c r="G959" s="51">
        <v>15</v>
      </c>
      <c r="H959" s="19">
        <v>29</v>
      </c>
      <c r="I959" s="19">
        <v>1</v>
      </c>
      <c r="J959" s="19">
        <v>2015</v>
      </c>
      <c r="K959" s="27">
        <f t="shared" si="31"/>
        <v>42033</v>
      </c>
      <c r="L959" s="29">
        <v>0.59027777777777779</v>
      </c>
      <c r="M959" s="29">
        <v>0.62847222222222221</v>
      </c>
      <c r="N959" s="26">
        <f t="shared" si="32"/>
        <v>3.819444444444442E-2</v>
      </c>
      <c r="O959" s="19"/>
    </row>
    <row r="960" spans="1:15" ht="15.75" customHeight="1">
      <c r="A960" s="19">
        <v>519</v>
      </c>
      <c r="B960" s="34"/>
      <c r="C960" s="24" t="e">
        <f>VLOOKUP($E960,'[1]DS HSSV 2013-14'!$B$2:$I$5181,2,0)</f>
        <v>#N/A</v>
      </c>
      <c r="D960" s="23" t="e">
        <f>VLOOKUP($E960,'[1]DS HSSV 2013-14'!$B$2:$I$5181,3,0)</f>
        <v>#N/A</v>
      </c>
      <c r="E960" s="33" t="s">
        <v>511</v>
      </c>
      <c r="F960" s="28" t="e">
        <f>VLOOKUP($E960,'[1]DS HSSV 2013-14'!$B$2:$I$5181,5,0)</f>
        <v>#N/A</v>
      </c>
      <c r="G960" s="51">
        <v>13</v>
      </c>
      <c r="H960" s="19">
        <v>29</v>
      </c>
      <c r="I960" s="19">
        <v>1</v>
      </c>
      <c r="J960" s="19">
        <v>2015</v>
      </c>
      <c r="K960" s="27">
        <f t="shared" si="31"/>
        <v>42033</v>
      </c>
      <c r="L960" s="29">
        <v>0.5625</v>
      </c>
      <c r="M960" s="29">
        <v>0.69652777777777775</v>
      </c>
      <c r="N960" s="26">
        <f t="shared" si="32"/>
        <v>0.13402777777777775</v>
      </c>
      <c r="O960" s="19"/>
    </row>
    <row r="961" spans="1:15" ht="15.75" customHeight="1">
      <c r="A961" s="19">
        <v>520</v>
      </c>
      <c r="B961" s="34"/>
      <c r="C961" s="24" t="s">
        <v>33</v>
      </c>
      <c r="D961" s="23" t="s">
        <v>32</v>
      </c>
      <c r="E961" s="19"/>
      <c r="F961" s="28" t="s">
        <v>31</v>
      </c>
      <c r="G961" s="51">
        <v>18</v>
      </c>
      <c r="H961" s="19">
        <v>29</v>
      </c>
      <c r="I961" s="19">
        <v>1</v>
      </c>
      <c r="J961" s="19">
        <v>2015</v>
      </c>
      <c r="K961" s="27">
        <f t="shared" si="31"/>
        <v>42033</v>
      </c>
      <c r="L961" s="29">
        <v>0.58333333333333337</v>
      </c>
      <c r="M961" s="29">
        <v>0.59375</v>
      </c>
      <c r="N961" s="26">
        <f t="shared" si="32"/>
        <v>1.041666666666663E-2</v>
      </c>
      <c r="O961" s="19"/>
    </row>
    <row r="962" spans="1:15" ht="15.75" customHeight="1">
      <c r="A962" s="19">
        <v>521</v>
      </c>
      <c r="B962" s="34"/>
      <c r="C962" s="24" t="s">
        <v>33</v>
      </c>
      <c r="D962" s="23" t="s">
        <v>32</v>
      </c>
      <c r="E962" s="19"/>
      <c r="F962" s="28" t="s">
        <v>31</v>
      </c>
      <c r="G962" s="51">
        <v>11</v>
      </c>
      <c r="H962" s="19">
        <v>29</v>
      </c>
      <c r="I962" s="19">
        <v>1</v>
      </c>
      <c r="J962" s="19">
        <v>2015</v>
      </c>
      <c r="K962" s="27">
        <f t="shared" si="31"/>
        <v>42033</v>
      </c>
      <c r="L962" s="29">
        <v>0.65625</v>
      </c>
      <c r="M962" s="29">
        <v>0.66666666666666663</v>
      </c>
      <c r="N962" s="26">
        <f t="shared" si="32"/>
        <v>1.041666666666663E-2</v>
      </c>
      <c r="O962" s="19"/>
    </row>
    <row r="963" spans="1:15" ht="15.75" customHeight="1">
      <c r="A963" s="19">
        <v>522</v>
      </c>
      <c r="B963" s="34"/>
      <c r="C963" s="24" t="str">
        <f>VLOOKUP($E963,'[1]DS HSSV 2013-14'!$B$2:$I$5181,2,0)</f>
        <v>Trương Công Bảo</v>
      </c>
      <c r="D963" s="23" t="str">
        <f>VLOOKUP($E963,'[1]DS HSSV 2013-14'!$B$2:$I$5181,3,0)</f>
        <v>Định</v>
      </c>
      <c r="E963" s="33" t="s">
        <v>546</v>
      </c>
      <c r="F963" s="28" t="str">
        <f>VLOOKUP($E963,'[1]DS HSSV 2013-14'!$B$2:$I$5181,5,0)</f>
        <v>14CĐ-Ô5</v>
      </c>
      <c r="G963" s="51">
        <v>5</v>
      </c>
      <c r="H963" s="19">
        <v>30</v>
      </c>
      <c r="I963" s="19">
        <v>1</v>
      </c>
      <c r="J963" s="19">
        <v>2015</v>
      </c>
      <c r="K963" s="27">
        <f t="shared" ref="K963:K1026" si="33">DATE(J963,I963,H963)</f>
        <v>42034</v>
      </c>
      <c r="L963" s="29">
        <v>0.32291666666666669</v>
      </c>
      <c r="M963" s="29">
        <v>0.34375</v>
      </c>
      <c r="N963" s="26">
        <f t="shared" si="32"/>
        <v>2.0833333333333315E-2</v>
      </c>
      <c r="O963" s="19"/>
    </row>
    <row r="964" spans="1:15" ht="15.75" customHeight="1">
      <c r="A964" s="19">
        <v>523</v>
      </c>
      <c r="B964" s="34"/>
      <c r="C964" s="24" t="str">
        <f>VLOOKUP($E964,'[1]DS HSSV 2013-14'!$B$2:$I$5181,2,0)</f>
        <v xml:space="preserve">Lại Hoàng  </v>
      </c>
      <c r="D964" s="23" t="str">
        <f>VLOOKUP($E964,'[1]DS HSSV 2013-14'!$B$2:$I$5181,3,0)</f>
        <v>Minh</v>
      </c>
      <c r="E964" s="33" t="s">
        <v>545</v>
      </c>
      <c r="F964" s="28" t="str">
        <f>VLOOKUP($E964,'[1]DS HSSV 2013-14'!$B$2:$I$5181,5,0)</f>
        <v>14CĐ-Ô5</v>
      </c>
      <c r="G964" s="51">
        <v>6</v>
      </c>
      <c r="H964" s="19">
        <v>30</v>
      </c>
      <c r="I964" s="19">
        <v>1</v>
      </c>
      <c r="J964" s="19">
        <v>2015</v>
      </c>
      <c r="K964" s="27">
        <f t="shared" si="33"/>
        <v>42034</v>
      </c>
      <c r="L964" s="29">
        <v>0.32291666666666669</v>
      </c>
      <c r="M964" s="29">
        <v>0.34375</v>
      </c>
      <c r="N964" s="26">
        <f t="shared" si="32"/>
        <v>2.0833333333333315E-2</v>
      </c>
      <c r="O964" s="19"/>
    </row>
    <row r="965" spans="1:15" ht="15.75" customHeight="1">
      <c r="A965" s="19">
        <v>524</v>
      </c>
      <c r="B965" s="34"/>
      <c r="C965" s="24" t="str">
        <f>VLOOKUP($E965,'[1]DS HSSV 2013-14'!$B$2:$I$5181,2,0)</f>
        <v>Nguyễn Văn</v>
      </c>
      <c r="D965" s="23" t="str">
        <f>VLOOKUP($E965,'[1]DS HSSV 2013-14'!$B$2:$I$5181,3,0)</f>
        <v>Hợp</v>
      </c>
      <c r="E965" s="19" t="s">
        <v>333</v>
      </c>
      <c r="F965" s="28" t="str">
        <f>VLOOKUP($E965,'[1]DS HSSV 2013-14'!$B$2:$I$5181,5,0)</f>
        <v>12CĐ-Ô2</v>
      </c>
      <c r="G965" s="51">
        <v>2</v>
      </c>
      <c r="H965" s="19">
        <v>30</v>
      </c>
      <c r="I965" s="19">
        <v>1</v>
      </c>
      <c r="J965" s="19">
        <v>2015</v>
      </c>
      <c r="K965" s="27">
        <f t="shared" si="33"/>
        <v>42034</v>
      </c>
      <c r="L965" s="29">
        <v>0.31597222222222221</v>
      </c>
      <c r="M965" s="29">
        <v>0.44444444444444442</v>
      </c>
      <c r="N965" s="26">
        <f t="shared" si="32"/>
        <v>0.12847222222222221</v>
      </c>
      <c r="O965" s="19"/>
    </row>
    <row r="966" spans="1:15" ht="15.75" customHeight="1">
      <c r="A966" s="19">
        <v>525</v>
      </c>
      <c r="B966" s="34"/>
      <c r="C966" s="24" t="str">
        <f>VLOOKUP($E966,'[1]DS HSSV 2013-14'!$B$2:$I$5181,2,0)</f>
        <v>Trần Đình</v>
      </c>
      <c r="D966" s="23" t="str">
        <f>VLOOKUP($E966,'[1]DS HSSV 2013-14'!$B$2:$I$5181,3,0)</f>
        <v>Ất</v>
      </c>
      <c r="E966" s="19" t="s">
        <v>544</v>
      </c>
      <c r="F966" s="28" t="str">
        <f>VLOOKUP($E966,'[1]DS HSSV 2013-14'!$B$2:$I$5181,5,0)</f>
        <v>13CĐ-CK6</v>
      </c>
      <c r="G966" s="51">
        <v>11</v>
      </c>
      <c r="H966" s="19">
        <v>30</v>
      </c>
      <c r="I966" s="19">
        <v>1</v>
      </c>
      <c r="J966" s="19">
        <v>2015</v>
      </c>
      <c r="K966" s="27">
        <f t="shared" si="33"/>
        <v>42034</v>
      </c>
      <c r="L966" s="29">
        <v>0.37847222222222227</v>
      </c>
      <c r="M966" s="29">
        <v>0.48958333333333331</v>
      </c>
      <c r="N966" s="26">
        <f t="shared" si="32"/>
        <v>0.11111111111111105</v>
      </c>
      <c r="O966" s="19"/>
    </row>
    <row r="967" spans="1:15" ht="15.75" customHeight="1">
      <c r="A967" s="19">
        <v>526</v>
      </c>
      <c r="B967" s="34"/>
      <c r="C967" s="24" t="str">
        <f>VLOOKUP($E967,'[1]DS HSSV 2013-14'!$B$2:$I$5181,2,0)</f>
        <v>K'</v>
      </c>
      <c r="D967" s="23" t="str">
        <f>VLOOKUP($E967,'[1]DS HSSV 2013-14'!$B$2:$I$5181,3,0)</f>
        <v>Bis</v>
      </c>
      <c r="E967" s="19" t="s">
        <v>543</v>
      </c>
      <c r="F967" s="28" t="str">
        <f>VLOOKUP($E967,'[1]DS HSSV 2013-14'!$B$2:$I$5181,5,0)</f>
        <v>13CĐ-CK6</v>
      </c>
      <c r="G967" s="51">
        <v>12</v>
      </c>
      <c r="H967" s="19">
        <v>30</v>
      </c>
      <c r="I967" s="19">
        <v>1</v>
      </c>
      <c r="J967" s="19">
        <v>2015</v>
      </c>
      <c r="K967" s="27">
        <f t="shared" si="33"/>
        <v>42034</v>
      </c>
      <c r="L967" s="29">
        <v>0.37847222222222227</v>
      </c>
      <c r="M967" s="29">
        <v>0.48888888888888887</v>
      </c>
      <c r="N967" s="26">
        <f t="shared" si="32"/>
        <v>0.11041666666666661</v>
      </c>
      <c r="O967" s="19"/>
    </row>
    <row r="968" spans="1:15" ht="15.75" customHeight="1">
      <c r="A968" s="19">
        <v>527</v>
      </c>
      <c r="B968" s="34"/>
      <c r="C968" s="24" t="str">
        <f>VLOOKUP($E968,'[1]DS HSSV 2013-14'!$B$2:$I$5181,2,0)</f>
        <v>Trần Minh</v>
      </c>
      <c r="D968" s="23" t="str">
        <f>VLOOKUP($E968,'[1]DS HSSV 2013-14'!$B$2:$I$5181,3,0)</f>
        <v>Thanh</v>
      </c>
      <c r="E968" s="19" t="s">
        <v>30</v>
      </c>
      <c r="F968" s="28" t="str">
        <f>VLOOKUP($E968,'[1]DS HSSV 2013-14'!$B$2:$I$5181,5,0)</f>
        <v>13CĐ-Đ1</v>
      </c>
      <c r="G968" s="51">
        <v>14</v>
      </c>
      <c r="H968" s="19">
        <v>30</v>
      </c>
      <c r="I968" s="19">
        <v>1</v>
      </c>
      <c r="J968" s="19">
        <v>2015</v>
      </c>
      <c r="K968" s="27">
        <f t="shared" si="33"/>
        <v>42034</v>
      </c>
      <c r="L968" s="29">
        <v>0.3923611111111111</v>
      </c>
      <c r="M968" s="29">
        <v>0.51180555555555551</v>
      </c>
      <c r="N968" s="26">
        <f t="shared" si="32"/>
        <v>0.11944444444444441</v>
      </c>
      <c r="O968" s="19"/>
    </row>
    <row r="969" spans="1:15" ht="15.75" customHeight="1">
      <c r="A969" s="19">
        <v>528</v>
      </c>
      <c r="B969" s="34"/>
      <c r="C969" s="24" t="str">
        <f>VLOOKUP($E969,'[1]DS HSSV 2013-14'!$B$2:$I$5181,2,0)</f>
        <v>Phạm Ngọc</v>
      </c>
      <c r="D969" s="23" t="str">
        <f>VLOOKUP($E969,'[1]DS HSSV 2013-14'!$B$2:$I$5181,3,0)</f>
        <v>Dược</v>
      </c>
      <c r="E969" s="19" t="s">
        <v>470</v>
      </c>
      <c r="F969" s="28" t="str">
        <f>VLOOKUP($E969,'[1]DS HSSV 2013-14'!$B$2:$I$5181,5,0)</f>
        <v>13CĐ-CK6</v>
      </c>
      <c r="G969" s="51">
        <v>13</v>
      </c>
      <c r="H969" s="19">
        <v>30</v>
      </c>
      <c r="I969" s="19">
        <v>1</v>
      </c>
      <c r="J969" s="19">
        <v>2015</v>
      </c>
      <c r="K969" s="27">
        <f t="shared" si="33"/>
        <v>42034</v>
      </c>
      <c r="L969" s="29">
        <v>0.40625</v>
      </c>
      <c r="M969" s="29">
        <v>0.49027777777777781</v>
      </c>
      <c r="N969" s="26">
        <f t="shared" si="32"/>
        <v>8.4027777777777812E-2</v>
      </c>
      <c r="O969" s="19"/>
    </row>
    <row r="970" spans="1:15" ht="15.75" customHeight="1">
      <c r="A970" s="19">
        <v>529</v>
      </c>
      <c r="B970" s="34"/>
      <c r="C970" s="24" t="str">
        <f>VLOOKUP($E970,'[1]DS HSSV 2013-14'!$B$2:$I$5181,2,0)</f>
        <v>Nguyễn Hoàng</v>
      </c>
      <c r="D970" s="23" t="str">
        <f>VLOOKUP($E970,'[1]DS HSSV 2013-14'!$B$2:$I$5181,3,0)</f>
        <v>Huy</v>
      </c>
      <c r="E970" s="19" t="s">
        <v>103</v>
      </c>
      <c r="F970" s="28" t="str">
        <f>VLOOKUP($E970,'[1]DS HSSV 2013-14'!$B$2:$I$5181,5,0)</f>
        <v>13CĐ-NL1</v>
      </c>
      <c r="G970" s="51">
        <v>15</v>
      </c>
      <c r="H970" s="19">
        <v>30</v>
      </c>
      <c r="I970" s="19">
        <v>1</v>
      </c>
      <c r="J970" s="19">
        <v>2015</v>
      </c>
      <c r="K970" s="27">
        <f t="shared" si="33"/>
        <v>42034</v>
      </c>
      <c r="L970" s="29">
        <v>0.42708333333333331</v>
      </c>
      <c r="M970" s="29">
        <v>0.52083333333333337</v>
      </c>
      <c r="N970" s="26">
        <f t="shared" si="32"/>
        <v>9.3750000000000056E-2</v>
      </c>
      <c r="O970" s="19"/>
    </row>
    <row r="971" spans="1:15" ht="15.75" customHeight="1">
      <c r="A971" s="19">
        <v>531</v>
      </c>
      <c r="B971" s="34"/>
      <c r="C971" s="24" t="str">
        <f>VLOOKUP($E971,'[1]DS HSSV 2013-14'!$B$2:$I$5181,2,0)</f>
        <v>Phan Thị</v>
      </c>
      <c r="D971" s="23" t="str">
        <f>VLOOKUP($E971,'[1]DS HSSV 2013-14'!$B$2:$I$5181,3,0)</f>
        <v>Hết</v>
      </c>
      <c r="E971" s="19" t="s">
        <v>104</v>
      </c>
      <c r="F971" s="28" t="str">
        <f>VLOOKUP($E971,'[1]DS HSSV 2013-14'!$B$2:$I$5181,5,0)</f>
        <v>13CĐ-NL1</v>
      </c>
      <c r="G971" s="51">
        <v>3</v>
      </c>
      <c r="H971" s="19">
        <v>30</v>
      </c>
      <c r="I971" s="19">
        <v>1</v>
      </c>
      <c r="J971" s="19">
        <v>2015</v>
      </c>
      <c r="K971" s="27">
        <f t="shared" si="33"/>
        <v>42034</v>
      </c>
      <c r="L971" s="29">
        <v>0.43402777777777773</v>
      </c>
      <c r="M971" s="29">
        <v>0.52083333333333337</v>
      </c>
      <c r="N971" s="26">
        <f t="shared" ref="N971:N1034" si="34">M971-L971</f>
        <v>8.6805555555555636E-2</v>
      </c>
      <c r="O971" s="19"/>
    </row>
    <row r="972" spans="1:15" ht="15.75" customHeight="1">
      <c r="A972" s="19">
        <v>532</v>
      </c>
      <c r="B972" s="34"/>
      <c r="C972" s="24" t="str">
        <f>VLOOKUP($E972,'[1]DS HSSV 2013-14'!$B$2:$I$5181,2,0)</f>
        <v>Nguyễn Duy</v>
      </c>
      <c r="D972" s="23" t="str">
        <f>VLOOKUP($E972,'[1]DS HSSV 2013-14'!$B$2:$I$5181,3,0)</f>
        <v>Tân</v>
      </c>
      <c r="E972" s="33" t="s">
        <v>542</v>
      </c>
      <c r="F972" s="28" t="str">
        <f>VLOOKUP($E972,'[1]DS HSSV 2013-14'!$B$2:$I$5181,5,0)</f>
        <v>14CĐ-ĐT1</v>
      </c>
      <c r="G972" s="51">
        <v>18</v>
      </c>
      <c r="H972" s="19">
        <v>30</v>
      </c>
      <c r="I972" s="19">
        <v>1</v>
      </c>
      <c r="J972" s="19">
        <v>2015</v>
      </c>
      <c r="K972" s="27">
        <f t="shared" si="33"/>
        <v>42034</v>
      </c>
      <c r="L972" s="29">
        <v>0.43402777777777773</v>
      </c>
      <c r="M972" s="29">
        <v>0.46875</v>
      </c>
      <c r="N972" s="26">
        <f t="shared" si="34"/>
        <v>3.4722222222222265E-2</v>
      </c>
      <c r="O972" s="19"/>
    </row>
    <row r="973" spans="1:15" ht="15.75" customHeight="1">
      <c r="A973" s="19">
        <v>533</v>
      </c>
      <c r="B973" s="34"/>
      <c r="C973" s="24" t="e">
        <f>VLOOKUP($E973,'[1]DS HSSV 2013-14'!$B$2:$I$5181,2,0)</f>
        <v>#N/A</v>
      </c>
      <c r="D973" s="23" t="e">
        <f>VLOOKUP($E973,'[1]DS HSSV 2013-14'!$B$2:$I$5181,3,0)</f>
        <v>#N/A</v>
      </c>
      <c r="E973" s="33" t="s">
        <v>450</v>
      </c>
      <c r="F973" s="28" t="e">
        <f>VLOOKUP($E973,'[1]DS HSSV 2013-14'!$B$2:$I$5181,5,0)</f>
        <v>#N/A</v>
      </c>
      <c r="G973" s="51">
        <v>1</v>
      </c>
      <c r="H973" s="19">
        <v>30</v>
      </c>
      <c r="I973" s="19">
        <v>1</v>
      </c>
      <c r="J973" s="19">
        <v>2015</v>
      </c>
      <c r="K973" s="27">
        <f t="shared" si="33"/>
        <v>42034</v>
      </c>
      <c r="L973" s="29">
        <v>0.43402777777777773</v>
      </c>
      <c r="M973" s="29">
        <v>0.46875</v>
      </c>
      <c r="N973" s="26">
        <f t="shared" si="34"/>
        <v>3.4722222222222265E-2</v>
      </c>
      <c r="O973" s="19"/>
    </row>
    <row r="974" spans="1:15" ht="15.75" customHeight="1">
      <c r="A974" s="19">
        <v>534</v>
      </c>
      <c r="B974" s="34"/>
      <c r="C974" s="24" t="e">
        <f>VLOOKUP($E974,'[1]DS HSSV 2013-14'!$B$2:$I$5181,2,0)</f>
        <v>#N/A</v>
      </c>
      <c r="D974" s="23" t="e">
        <f>VLOOKUP($E974,'[1]DS HSSV 2013-14'!$B$2:$I$5181,3,0)</f>
        <v>#N/A</v>
      </c>
      <c r="E974" s="31" t="s">
        <v>541</v>
      </c>
      <c r="F974" s="28" t="e">
        <f>VLOOKUP($E974,'[1]DS HSSV 2013-14'!$B$2:$I$5181,5,0)</f>
        <v>#N/A</v>
      </c>
      <c r="G974" s="51">
        <v>8</v>
      </c>
      <c r="H974" s="19">
        <v>30</v>
      </c>
      <c r="I974" s="19">
        <v>1</v>
      </c>
      <c r="J974" s="19">
        <v>2015</v>
      </c>
      <c r="K974" s="27">
        <f t="shared" si="33"/>
        <v>42034</v>
      </c>
      <c r="L974" s="29">
        <v>0.44722222222222219</v>
      </c>
      <c r="M974" s="29">
        <v>0.51736111111111105</v>
      </c>
      <c r="N974" s="26">
        <f t="shared" si="34"/>
        <v>7.0138888888888862E-2</v>
      </c>
      <c r="O974" s="19"/>
    </row>
    <row r="975" spans="1:15" ht="15.75" customHeight="1">
      <c r="A975" s="19">
        <v>535</v>
      </c>
      <c r="B975" s="34"/>
      <c r="C975" s="24" t="str">
        <f>VLOOKUP($E975,'[1]DS HSSV 2013-14'!$B$2:$I$5181,2,0)</f>
        <v>Nguyễn Minh</v>
      </c>
      <c r="D975" s="23" t="str">
        <f>VLOOKUP($E975,'[1]DS HSSV 2013-14'!$B$2:$I$5181,3,0)</f>
        <v>Trí</v>
      </c>
      <c r="E975" s="31" t="s">
        <v>465</v>
      </c>
      <c r="F975" s="28" t="str">
        <f>VLOOKUP($E975,'[1]DS HSSV 2013-14'!$B$2:$I$5181,5,0)</f>
        <v>14TC-Ô1</v>
      </c>
      <c r="G975" s="51">
        <v>9</v>
      </c>
      <c r="H975" s="19">
        <v>30</v>
      </c>
      <c r="I975" s="19">
        <v>1</v>
      </c>
      <c r="J975" s="19">
        <v>2015</v>
      </c>
      <c r="K975" s="27">
        <f t="shared" si="33"/>
        <v>42034</v>
      </c>
      <c r="L975" s="29">
        <v>0.44722222222222219</v>
      </c>
      <c r="M975" s="29">
        <v>0.51736111111111105</v>
      </c>
      <c r="N975" s="26">
        <f t="shared" si="34"/>
        <v>7.0138888888888862E-2</v>
      </c>
      <c r="O975" s="19"/>
    </row>
    <row r="976" spans="1:15" ht="15.75" customHeight="1">
      <c r="A976" s="19">
        <v>536</v>
      </c>
      <c r="B976" s="34"/>
      <c r="C976" s="24" t="str">
        <f>VLOOKUP($E976,'[1]DS HSSV 2013-14'!$B$2:$I$5181,2,0)</f>
        <v>Huỳnh Cao Xuân</v>
      </c>
      <c r="D976" s="23" t="str">
        <f>VLOOKUP($E976,'[1]DS HSSV 2013-14'!$B$2:$I$5181,3,0)</f>
        <v>Nhân</v>
      </c>
      <c r="E976" s="31" t="s">
        <v>540</v>
      </c>
      <c r="F976" s="28" t="str">
        <f>VLOOKUP($E976,'[1]DS HSSV 2013-14'!$B$2:$I$5181,5,0)</f>
        <v>14TC-Ô1</v>
      </c>
      <c r="G976" s="51">
        <v>2</v>
      </c>
      <c r="H976" s="19">
        <v>30</v>
      </c>
      <c r="I976" s="19">
        <v>1</v>
      </c>
      <c r="J976" s="19">
        <v>2015</v>
      </c>
      <c r="K976" s="27">
        <f t="shared" si="33"/>
        <v>42034</v>
      </c>
      <c r="L976" s="29">
        <v>0.45833333333333331</v>
      </c>
      <c r="M976" s="29">
        <v>0.51736111111111105</v>
      </c>
      <c r="N976" s="26">
        <f t="shared" si="34"/>
        <v>5.9027777777777735E-2</v>
      </c>
      <c r="O976" s="19"/>
    </row>
    <row r="977" spans="1:15" ht="15.75" customHeight="1">
      <c r="A977" s="19">
        <v>537</v>
      </c>
      <c r="B977" s="34"/>
      <c r="C977" s="24" t="str">
        <f>VLOOKUP($E977,'[1]DS HSSV 2013-14'!$B$2:$I$5181,2,0)</f>
        <v>Trần Nguyễn Khánh</v>
      </c>
      <c r="D977" s="23" t="str">
        <f>VLOOKUP($E977,'[1]DS HSSV 2013-14'!$B$2:$I$5181,3,0)</f>
        <v>Thức</v>
      </c>
      <c r="E977" s="19" t="s">
        <v>503</v>
      </c>
      <c r="F977" s="28" t="str">
        <f>VLOOKUP($E977,'[1]DS HSSV 2013-14'!$B$2:$I$5181,5,0)</f>
        <v>13TC-Ô2</v>
      </c>
      <c r="G977" s="51">
        <v>16</v>
      </c>
      <c r="H977" s="19">
        <v>30</v>
      </c>
      <c r="I977" s="19">
        <v>1</v>
      </c>
      <c r="J977" s="19">
        <v>2015</v>
      </c>
      <c r="K977" s="27">
        <f t="shared" si="33"/>
        <v>42034</v>
      </c>
      <c r="L977" s="29">
        <v>0.46527777777777773</v>
      </c>
      <c r="M977" s="29">
        <v>0.70486111111111116</v>
      </c>
      <c r="N977" s="26">
        <f t="shared" si="34"/>
        <v>0.23958333333333343</v>
      </c>
      <c r="O977" s="19"/>
    </row>
    <row r="978" spans="1:15" ht="15.75" customHeight="1">
      <c r="A978" s="19">
        <v>538</v>
      </c>
      <c r="B978" s="34"/>
      <c r="C978" s="24" t="e">
        <f>VLOOKUP($E978,'[1]DS HSSV 2013-14'!$B$2:$I$5181,2,0)</f>
        <v>#N/A</v>
      </c>
      <c r="D978" s="23" t="e">
        <f>VLOOKUP($E978,'[1]DS HSSV 2013-14'!$B$2:$I$5181,3,0)</f>
        <v>#N/A</v>
      </c>
      <c r="E978" s="33" t="s">
        <v>500</v>
      </c>
      <c r="F978" s="28" t="e">
        <f>VLOOKUP($E978,'[1]DS HSSV 2013-14'!$B$2:$I$5181,5,0)</f>
        <v>#N/A</v>
      </c>
      <c r="G978" s="51">
        <v>6</v>
      </c>
      <c r="H978" s="19">
        <v>30</v>
      </c>
      <c r="I978" s="19">
        <v>1</v>
      </c>
      <c r="J978" s="19">
        <v>2015</v>
      </c>
      <c r="K978" s="27">
        <f t="shared" si="33"/>
        <v>42034</v>
      </c>
      <c r="L978" s="29">
        <v>0.46875</v>
      </c>
      <c r="M978" s="29">
        <v>0.4861111111111111</v>
      </c>
      <c r="N978" s="26">
        <f t="shared" si="34"/>
        <v>1.7361111111111105E-2</v>
      </c>
      <c r="O978" s="19"/>
    </row>
    <row r="979" spans="1:15" ht="15.75" customHeight="1">
      <c r="A979" s="19">
        <v>539</v>
      </c>
      <c r="B979" s="34"/>
      <c r="C979" s="24" t="str">
        <f>VLOOKUP($E979,'[1]DS HSSV 2013-14'!$B$2:$I$5181,2,0)</f>
        <v>Diệp Thái</v>
      </c>
      <c r="D979" s="23" t="str">
        <f>VLOOKUP($E979,'[1]DS HSSV 2013-14'!$B$2:$I$5181,3,0)</f>
        <v>Thanh</v>
      </c>
      <c r="E979" s="33" t="s">
        <v>107</v>
      </c>
      <c r="F979" s="28" t="str">
        <f>VLOOKUP($E979,'[1]DS HSSV 2013-14'!$B$2:$I$5181,5,0)</f>
        <v>14CĐ-TP1</v>
      </c>
      <c r="G979" s="51">
        <v>1</v>
      </c>
      <c r="H979" s="19">
        <v>30</v>
      </c>
      <c r="I979" s="19">
        <v>1</v>
      </c>
      <c r="J979" s="19">
        <v>2015</v>
      </c>
      <c r="K979" s="27">
        <f t="shared" si="33"/>
        <v>42034</v>
      </c>
      <c r="L979" s="29">
        <v>0.46875</v>
      </c>
      <c r="M979" s="29">
        <v>0.4861111111111111</v>
      </c>
      <c r="N979" s="26">
        <f t="shared" si="34"/>
        <v>1.7361111111111105E-2</v>
      </c>
      <c r="O979" s="19"/>
    </row>
    <row r="980" spans="1:15" ht="15.75" customHeight="1">
      <c r="A980" s="19">
        <v>540</v>
      </c>
      <c r="B980" s="34"/>
      <c r="C980" s="24" t="str">
        <f>VLOOKUP($E980,'[1]DS HSSV 2013-14'!$B$2:$I$5181,2,0)</f>
        <v>Trần Huy</v>
      </c>
      <c r="D980" s="23" t="str">
        <f>VLOOKUP($E980,'[1]DS HSSV 2013-14'!$B$2:$I$5181,3,0)</f>
        <v>Bảo</v>
      </c>
      <c r="E980" s="33" t="s">
        <v>108</v>
      </c>
      <c r="F980" s="28" t="str">
        <f>VLOOKUP($E980,'[1]DS HSSV 2013-14'!$B$2:$I$5181,5,0)</f>
        <v>14CĐ-TP1</v>
      </c>
      <c r="G980" s="51">
        <v>3</v>
      </c>
      <c r="H980" s="19">
        <v>30</v>
      </c>
      <c r="I980" s="19">
        <v>1</v>
      </c>
      <c r="J980" s="19">
        <v>2015</v>
      </c>
      <c r="K980" s="27">
        <f t="shared" si="33"/>
        <v>42034</v>
      </c>
      <c r="L980" s="29">
        <v>0.46875</v>
      </c>
      <c r="M980" s="29">
        <v>0.4861111111111111</v>
      </c>
      <c r="N980" s="26">
        <f t="shared" si="34"/>
        <v>1.7361111111111105E-2</v>
      </c>
      <c r="O980" s="19"/>
    </row>
    <row r="981" spans="1:15" ht="15.75" customHeight="1">
      <c r="A981" s="29">
        <v>0.51041666666666663</v>
      </c>
      <c r="B981" s="53"/>
      <c r="C981" s="24" t="str">
        <f>VLOOKUP($E981,'[1]DS HSSV 2013-14'!$B$2:$I$5181,2,0)</f>
        <v xml:space="preserve">Lê Xuân  </v>
      </c>
      <c r="D981" s="23" t="str">
        <f>VLOOKUP($E981,'[1]DS HSSV 2013-14'!$B$2:$I$5181,3,0)</f>
        <v>Hiếu</v>
      </c>
      <c r="E981" s="19" t="s">
        <v>205</v>
      </c>
      <c r="F981" s="28" t="str">
        <f>VLOOKUP($E981,'[1]DS HSSV 2013-14'!$B$2:$I$5181,5,0)</f>
        <v>12CĐ-ĐT1</v>
      </c>
      <c r="G981" s="51">
        <v>3</v>
      </c>
      <c r="H981" s="19">
        <v>30</v>
      </c>
      <c r="I981" s="19">
        <v>1</v>
      </c>
      <c r="J981" s="19">
        <v>2015</v>
      </c>
      <c r="K981" s="27">
        <f t="shared" si="33"/>
        <v>42034</v>
      </c>
      <c r="L981" s="29">
        <v>0.4826388888888889</v>
      </c>
      <c r="M981" s="29">
        <v>0.51041666666666663</v>
      </c>
      <c r="N981" s="26">
        <f t="shared" si="34"/>
        <v>2.7777777777777735E-2</v>
      </c>
      <c r="O981" s="19"/>
    </row>
    <row r="982" spans="1:15" ht="15.75" customHeight="1">
      <c r="A982" s="19">
        <v>542</v>
      </c>
      <c r="B982" s="34"/>
      <c r="C982" s="24" t="str">
        <f>VLOOKUP($E982,'[1]DS HSSV 2013-14'!$B$2:$I$5181,2,0)</f>
        <v xml:space="preserve">Nguyễn Văn  </v>
      </c>
      <c r="D982" s="23" t="str">
        <f>VLOOKUP($E982,'[1]DS HSSV 2013-14'!$B$2:$I$5181,3,0)</f>
        <v>Minh</v>
      </c>
      <c r="E982" s="19" t="s">
        <v>430</v>
      </c>
      <c r="F982" s="28" t="str">
        <f>VLOOKUP($E982,'[1]DS HSSV 2013-14'!$B$2:$I$5181,5,0)</f>
        <v>12CĐ-NL2</v>
      </c>
      <c r="G982" s="51">
        <v>11</v>
      </c>
      <c r="H982" s="19">
        <v>30</v>
      </c>
      <c r="I982" s="19">
        <v>1</v>
      </c>
      <c r="J982" s="19">
        <v>2015</v>
      </c>
      <c r="K982" s="27">
        <f t="shared" si="33"/>
        <v>42034</v>
      </c>
      <c r="L982" s="29">
        <v>0.48958333333333331</v>
      </c>
      <c r="M982" s="29">
        <v>0.52083333333333337</v>
      </c>
      <c r="N982" s="26">
        <f t="shared" si="34"/>
        <v>3.1250000000000056E-2</v>
      </c>
      <c r="O982" s="19"/>
    </row>
    <row r="983" spans="1:15" ht="15.75" customHeight="1">
      <c r="A983" s="19">
        <v>543</v>
      </c>
      <c r="B983" s="34"/>
      <c r="C983" s="24" t="s">
        <v>33</v>
      </c>
      <c r="D983" s="23" t="s">
        <v>32</v>
      </c>
      <c r="E983" s="19"/>
      <c r="F983" s="28" t="s">
        <v>31</v>
      </c>
      <c r="G983" s="19">
        <v>13</v>
      </c>
      <c r="H983" s="19">
        <v>30</v>
      </c>
      <c r="I983" s="19">
        <v>1</v>
      </c>
      <c r="J983" s="19">
        <v>2015</v>
      </c>
      <c r="K983" s="27">
        <f t="shared" si="33"/>
        <v>42034</v>
      </c>
      <c r="L983" s="29">
        <v>0.50347222222222221</v>
      </c>
      <c r="M983" s="29">
        <v>0.52083333333333337</v>
      </c>
      <c r="N983" s="26">
        <f t="shared" si="34"/>
        <v>1.736111111111116E-2</v>
      </c>
      <c r="O983" s="19"/>
    </row>
    <row r="984" spans="1:15" ht="15.75" customHeight="1">
      <c r="A984" s="19">
        <v>544</v>
      </c>
      <c r="B984" s="34"/>
      <c r="C984" s="24" t="str">
        <f>VLOOKUP($E984,'[1]DS HSSV 2013-14'!$B$2:$I$5181,2,0)</f>
        <v>Nguyễn Hoàng</v>
      </c>
      <c r="D984" s="23" t="str">
        <f>VLOOKUP($E984,'[1]DS HSSV 2013-14'!$B$2:$I$5181,3,0)</f>
        <v>Duy</v>
      </c>
      <c r="E984" s="31" t="s">
        <v>178</v>
      </c>
      <c r="F984" s="28" t="str">
        <f>VLOOKUP($E984,'[1]DS HSSV 2013-14'!$B$2:$I$5181,5,0)</f>
        <v>14TC-CKT</v>
      </c>
      <c r="G984" s="19"/>
      <c r="H984" s="19">
        <v>30</v>
      </c>
      <c r="I984" s="19">
        <v>1</v>
      </c>
      <c r="J984" s="19">
        <v>2015</v>
      </c>
      <c r="K984" s="27">
        <f t="shared" si="33"/>
        <v>42034</v>
      </c>
      <c r="L984" s="29">
        <v>0.52430555555555558</v>
      </c>
      <c r="M984" s="29">
        <v>0.65625</v>
      </c>
      <c r="N984" s="26">
        <f t="shared" si="34"/>
        <v>0.13194444444444442</v>
      </c>
      <c r="O984" s="19"/>
    </row>
    <row r="985" spans="1:15" ht="15.75" customHeight="1">
      <c r="A985" s="19">
        <v>545</v>
      </c>
      <c r="B985" s="34"/>
      <c r="C985" s="24" t="str">
        <f>VLOOKUP($E985,'[1]DS HSSV 2013-14'!$B$2:$I$5181,2,0)</f>
        <v>Nguyễn Thường</v>
      </c>
      <c r="D985" s="23" t="str">
        <f>VLOOKUP($E985,'[1]DS HSSV 2013-14'!$B$2:$I$5181,3,0)</f>
        <v>Tín</v>
      </c>
      <c r="E985" s="33" t="s">
        <v>451</v>
      </c>
      <c r="F985" s="28" t="str">
        <f>VLOOKUP($E985,'[1]DS HSSV 2013-14'!$B$2:$I$5181,5,0)</f>
        <v>14CĐ-TM1</v>
      </c>
      <c r="G985" s="51">
        <v>3</v>
      </c>
      <c r="H985" s="19">
        <v>30</v>
      </c>
      <c r="I985" s="19">
        <v>1</v>
      </c>
      <c r="J985" s="19">
        <v>2015</v>
      </c>
      <c r="K985" s="27">
        <f t="shared" si="33"/>
        <v>42034</v>
      </c>
      <c r="L985" s="29">
        <v>0.52430555555555558</v>
      </c>
      <c r="M985" s="29">
        <v>0.61458333333333337</v>
      </c>
      <c r="N985" s="26">
        <f t="shared" si="34"/>
        <v>9.027777777777779E-2</v>
      </c>
      <c r="O985" s="19"/>
    </row>
    <row r="986" spans="1:15" ht="15.75" customHeight="1">
      <c r="A986" s="19">
        <v>546</v>
      </c>
      <c r="B986" s="34"/>
      <c r="C986" s="24" t="s">
        <v>354</v>
      </c>
      <c r="D986" s="23" t="s">
        <v>412</v>
      </c>
      <c r="E986" s="19" t="s">
        <v>488</v>
      </c>
      <c r="F986" s="28" t="s">
        <v>59</v>
      </c>
      <c r="G986" s="51">
        <v>11</v>
      </c>
      <c r="H986" s="19">
        <v>30</v>
      </c>
      <c r="I986" s="19">
        <v>1</v>
      </c>
      <c r="J986" s="19">
        <v>2015</v>
      </c>
      <c r="K986" s="27">
        <f t="shared" si="33"/>
        <v>42034</v>
      </c>
      <c r="L986" s="29">
        <v>0.61111111111111105</v>
      </c>
      <c r="M986" s="29">
        <v>0.63402777777777775</v>
      </c>
      <c r="N986" s="26">
        <f t="shared" si="34"/>
        <v>2.2916666666666696E-2</v>
      </c>
      <c r="O986" s="19"/>
    </row>
    <row r="987" spans="1:15" ht="15.75" customHeight="1">
      <c r="A987" s="19">
        <v>547</v>
      </c>
      <c r="B987" s="34"/>
      <c r="C987" s="24" t="str">
        <f>VLOOKUP($E987,'[1]DS HSSV 2013-14'!$B$2:$I$5181,2,0)</f>
        <v xml:space="preserve">Nguyễn Ngọc  </v>
      </c>
      <c r="D987" s="23" t="str">
        <f>VLOOKUP($E987,'[1]DS HSSV 2013-14'!$B$2:$I$5181,3,0)</f>
        <v>Hải</v>
      </c>
      <c r="E987" s="33" t="s">
        <v>499</v>
      </c>
      <c r="F987" s="28" t="str">
        <f>VLOOKUP($E987,'[1]DS HSSV 2013-14'!$B$2:$I$5181,5,0)</f>
        <v>14CĐ-Ô4</v>
      </c>
      <c r="G987" s="51">
        <v>3</v>
      </c>
      <c r="H987" s="19">
        <v>30</v>
      </c>
      <c r="I987" s="19">
        <v>1</v>
      </c>
      <c r="J987" s="19">
        <v>2015</v>
      </c>
      <c r="K987" s="27">
        <f t="shared" si="33"/>
        <v>42034</v>
      </c>
      <c r="L987" s="29">
        <v>0.625</v>
      </c>
      <c r="M987" s="29">
        <v>0.70833333333333337</v>
      </c>
      <c r="N987" s="26">
        <f t="shared" si="34"/>
        <v>8.333333333333337E-2</v>
      </c>
      <c r="O987" s="19"/>
    </row>
    <row r="988" spans="1:15" ht="15.75" customHeight="1">
      <c r="A988" s="19">
        <v>548</v>
      </c>
      <c r="B988" s="34"/>
      <c r="C988" s="24" t="str">
        <f>VLOOKUP($E988,'[1]DS HSSV 2013-14'!$B$2:$I$5181,2,0)</f>
        <v xml:space="preserve">Nguyễn Trọng  </v>
      </c>
      <c r="D988" s="23" t="str">
        <f>VLOOKUP($E988,'[1]DS HSSV 2013-14'!$B$2:$I$5181,3,0)</f>
        <v>Khoa</v>
      </c>
      <c r="E988" s="33" t="s">
        <v>66</v>
      </c>
      <c r="F988" s="28" t="str">
        <f>VLOOKUP($E988,'[1]DS HSSV 2013-14'!$B$2:$I$5181,5,0)</f>
        <v>14CĐ-Ô4</v>
      </c>
      <c r="G988" s="51">
        <v>13</v>
      </c>
      <c r="H988" s="19">
        <v>30</v>
      </c>
      <c r="I988" s="19">
        <v>1</v>
      </c>
      <c r="J988" s="19">
        <v>2015</v>
      </c>
      <c r="K988" s="27">
        <f t="shared" si="33"/>
        <v>42034</v>
      </c>
      <c r="L988" s="29">
        <v>0.64930555555555558</v>
      </c>
      <c r="M988" s="29">
        <v>0.70486111111111116</v>
      </c>
      <c r="N988" s="26">
        <f t="shared" si="34"/>
        <v>5.555555555555558E-2</v>
      </c>
      <c r="O988" s="19"/>
    </row>
    <row r="989" spans="1:15" ht="15.75" customHeight="1">
      <c r="A989" s="19">
        <v>549</v>
      </c>
      <c r="B989" s="34"/>
      <c r="C989" s="24" t="e">
        <f>VLOOKUP($E989,'[1]DS HSSV 2013-14'!$B$2:$I$5181,2,0)</f>
        <v>#N/A</v>
      </c>
      <c r="D989" s="23" t="e">
        <f>VLOOKUP($E989,'[1]DS HSSV 2013-14'!$B$2:$I$5181,3,0)</f>
        <v>#N/A</v>
      </c>
      <c r="E989" s="33" t="s">
        <v>493</v>
      </c>
      <c r="F989" s="28" t="e">
        <f>VLOOKUP($E989,'[1]DS HSSV 2013-14'!$B$2:$I$5181,5,0)</f>
        <v>#N/A</v>
      </c>
      <c r="G989" s="51">
        <v>6</v>
      </c>
      <c r="H989" s="19">
        <v>30</v>
      </c>
      <c r="I989" s="19">
        <v>1</v>
      </c>
      <c r="J989" s="19">
        <v>2015</v>
      </c>
      <c r="K989" s="27">
        <f t="shared" si="33"/>
        <v>42034</v>
      </c>
      <c r="L989" s="29">
        <v>0.63194444444444442</v>
      </c>
      <c r="M989" s="29">
        <v>0.69444444444444453</v>
      </c>
      <c r="N989" s="26">
        <f t="shared" si="34"/>
        <v>6.2500000000000111E-2</v>
      </c>
      <c r="O989" s="19"/>
    </row>
    <row r="990" spans="1:15" ht="15.75" customHeight="1">
      <c r="A990" s="19">
        <v>550</v>
      </c>
      <c r="B990" s="34"/>
      <c r="C990" s="24" t="e">
        <f>VLOOKUP($E990,'[1]DS HSSV 2013-14'!$B$2:$I$5181,2,0)</f>
        <v>#N/A</v>
      </c>
      <c r="D990" s="23" t="e">
        <f>VLOOKUP($E990,'[1]DS HSSV 2013-14'!$B$2:$I$5181,3,0)</f>
        <v>#N/A</v>
      </c>
      <c r="E990" s="33" t="s">
        <v>539</v>
      </c>
      <c r="F990" s="28" t="e">
        <f>VLOOKUP($E990,'[1]DS HSSV 2013-14'!$B$2:$I$5181,5,0)</f>
        <v>#N/A</v>
      </c>
      <c r="G990" s="51">
        <v>5</v>
      </c>
      <c r="H990" s="19">
        <v>30</v>
      </c>
      <c r="I990" s="19">
        <v>1</v>
      </c>
      <c r="J990" s="19">
        <v>2015</v>
      </c>
      <c r="K990" s="27">
        <f t="shared" si="33"/>
        <v>42034</v>
      </c>
      <c r="L990" s="29">
        <v>0.63194444444444442</v>
      </c>
      <c r="M990" s="29">
        <v>0.69444444444444453</v>
      </c>
      <c r="N990" s="26">
        <f t="shared" si="34"/>
        <v>6.2500000000000111E-2</v>
      </c>
      <c r="O990" s="19"/>
    </row>
    <row r="991" spans="1:15" ht="15.75" customHeight="1">
      <c r="A991" s="19">
        <v>551</v>
      </c>
      <c r="B991" s="34"/>
      <c r="C991" s="24" t="str">
        <f>VLOOKUP($E991,'[1]DS HSSV 2013-14'!$B$2:$I$5181,2,0)</f>
        <v>Trần Trọng</v>
      </c>
      <c r="D991" s="23" t="str">
        <f>VLOOKUP($E991,'[1]DS HSSV 2013-14'!$B$2:$I$5181,3,0)</f>
        <v>An</v>
      </c>
      <c r="E991" s="31" t="s">
        <v>321</v>
      </c>
      <c r="F991" s="28" t="str">
        <f>VLOOKUP($E991,'[1]DS HSSV 2013-14'!$B$2:$I$5181,5,0)</f>
        <v>12CĐ-Ô2</v>
      </c>
      <c r="G991" s="51">
        <v>2</v>
      </c>
      <c r="H991" s="19">
        <v>31</v>
      </c>
      <c r="I991" s="19">
        <v>1</v>
      </c>
      <c r="J991" s="48">
        <v>2015</v>
      </c>
      <c r="K991" s="27">
        <f t="shared" si="33"/>
        <v>42035</v>
      </c>
      <c r="L991" s="29">
        <v>0.32291666666666669</v>
      </c>
      <c r="M991" s="29">
        <v>0.34027777777777773</v>
      </c>
      <c r="N991" s="26">
        <f t="shared" si="34"/>
        <v>1.7361111111111049E-2</v>
      </c>
      <c r="O991" s="19"/>
    </row>
    <row r="992" spans="1:15" ht="15.75" customHeight="1">
      <c r="A992" s="19">
        <v>552</v>
      </c>
      <c r="B992" s="34"/>
      <c r="C992" s="24" t="str">
        <f>VLOOKUP($E992,'[1]DS HSSV 2013-14'!$B$2:$I$5181,2,0)</f>
        <v>Trần Minh</v>
      </c>
      <c r="D992" s="23" t="str">
        <f>VLOOKUP($E992,'[1]DS HSSV 2013-14'!$B$2:$I$5181,3,0)</f>
        <v>Thanh</v>
      </c>
      <c r="E992" s="19" t="s">
        <v>30</v>
      </c>
      <c r="F992" s="28" t="str">
        <f>VLOOKUP($E992,'[1]DS HSSV 2013-14'!$B$2:$I$5181,5,0)</f>
        <v>13CĐ-Đ1</v>
      </c>
      <c r="G992" s="51">
        <v>14</v>
      </c>
      <c r="H992" s="19">
        <v>31</v>
      </c>
      <c r="I992" s="19">
        <v>1</v>
      </c>
      <c r="J992" s="48">
        <v>2015</v>
      </c>
      <c r="K992" s="27">
        <f t="shared" si="33"/>
        <v>42035</v>
      </c>
      <c r="L992" s="29">
        <v>0.34027777777777773</v>
      </c>
      <c r="M992" s="29">
        <v>0.4826388888888889</v>
      </c>
      <c r="N992" s="26">
        <f t="shared" si="34"/>
        <v>0.14236111111111116</v>
      </c>
      <c r="O992" s="19"/>
    </row>
    <row r="993" spans="1:15" ht="15.75" customHeight="1">
      <c r="A993" s="19">
        <v>553</v>
      </c>
      <c r="B993" s="34"/>
      <c r="C993" s="24" t="e">
        <f>VLOOKUP($E993,'[1]DS HSSV 2013-14'!$B$2:$I$5181,2,0)</f>
        <v>#N/A</v>
      </c>
      <c r="D993" s="23" t="e">
        <f>VLOOKUP($E993,'[1]DS HSSV 2013-14'!$B$2:$I$5181,3,0)</f>
        <v>#N/A</v>
      </c>
      <c r="E993" s="35" t="s">
        <v>538</v>
      </c>
      <c r="F993" s="28" t="e">
        <f>VLOOKUP($E993,'[1]DS HSSV 2013-14'!$B$2:$I$5181,5,0)</f>
        <v>#N/A</v>
      </c>
      <c r="G993" s="51">
        <v>13</v>
      </c>
      <c r="H993" s="19">
        <v>31</v>
      </c>
      <c r="I993" s="19">
        <v>1</v>
      </c>
      <c r="J993" s="48">
        <v>2015</v>
      </c>
      <c r="K993" s="27">
        <f t="shared" si="33"/>
        <v>42035</v>
      </c>
      <c r="L993" s="29">
        <v>0.35416666666666669</v>
      </c>
      <c r="M993" s="29">
        <v>0.41319444444444442</v>
      </c>
      <c r="N993" s="26">
        <f t="shared" si="34"/>
        <v>5.9027777777777735E-2</v>
      </c>
      <c r="O993" s="19"/>
    </row>
    <row r="994" spans="1:15" ht="15.75" customHeight="1">
      <c r="A994" s="19">
        <v>554</v>
      </c>
      <c r="B994" s="34"/>
      <c r="C994" s="24" t="str">
        <f>VLOOKUP($E994,'[1]DS HSSV 2013-14'!$B$2:$I$5181,2,0)</f>
        <v xml:space="preserve">Nguyễn Hữu  </v>
      </c>
      <c r="D994" s="23" t="str">
        <f>VLOOKUP($E994,'[1]DS HSSV 2013-14'!$B$2:$I$5181,3,0)</f>
        <v>Năm</v>
      </c>
      <c r="E994" s="33" t="s">
        <v>241</v>
      </c>
      <c r="F994" s="28" t="str">
        <f>VLOOKUP($E994,'[1]DS HSSV 2013-14'!$B$2:$I$5181,5,0)</f>
        <v>14CĐ-Ô3</v>
      </c>
      <c r="G994" s="51">
        <v>12</v>
      </c>
      <c r="H994" s="19">
        <v>31</v>
      </c>
      <c r="I994" s="19">
        <v>1</v>
      </c>
      <c r="J994" s="48">
        <v>2015</v>
      </c>
      <c r="K994" s="27">
        <f t="shared" si="33"/>
        <v>42035</v>
      </c>
      <c r="L994" s="29">
        <v>0.35625000000000001</v>
      </c>
      <c r="M994" s="29">
        <v>0.375</v>
      </c>
      <c r="N994" s="26">
        <f t="shared" si="34"/>
        <v>1.8749999999999989E-2</v>
      </c>
      <c r="O994" s="19"/>
    </row>
    <row r="995" spans="1:15" ht="15.75" customHeight="1">
      <c r="A995" s="19">
        <v>555</v>
      </c>
      <c r="B995" s="34"/>
      <c r="C995" s="24" t="str">
        <f>VLOOKUP($E995,'[1]DS HSSV 2013-14'!$B$2:$I$5181,2,0)</f>
        <v>Lê Trần Tứ</v>
      </c>
      <c r="D995" s="23" t="str">
        <f>VLOOKUP($E995,'[1]DS HSSV 2013-14'!$B$2:$I$5181,3,0)</f>
        <v>Thạch</v>
      </c>
      <c r="E995" s="33" t="s">
        <v>537</v>
      </c>
      <c r="F995" s="28" t="str">
        <f>VLOOKUP($E995,'[1]DS HSSV 2013-14'!$B$2:$I$5181,5,0)</f>
        <v>14CĐ-Ô3</v>
      </c>
      <c r="G995" s="51">
        <v>11</v>
      </c>
      <c r="H995" s="19">
        <v>31</v>
      </c>
      <c r="I995" s="19">
        <v>1</v>
      </c>
      <c r="J995" s="48">
        <v>2015</v>
      </c>
      <c r="K995" s="27">
        <f t="shared" si="33"/>
        <v>42035</v>
      </c>
      <c r="L995" s="29">
        <v>0.3576388888888889</v>
      </c>
      <c r="M995" s="29">
        <v>0.41319444444444442</v>
      </c>
      <c r="N995" s="26">
        <f t="shared" si="34"/>
        <v>5.5555555555555525E-2</v>
      </c>
      <c r="O995" s="19"/>
    </row>
    <row r="996" spans="1:15" ht="15.75" customHeight="1">
      <c r="A996" s="19">
        <v>556</v>
      </c>
      <c r="B996" s="34"/>
      <c r="C996" s="24" t="str">
        <f>VLOOKUP($E996,'[1]DS HSSV 2013-14'!$B$2:$I$5181,2,0)</f>
        <v xml:space="preserve">Lê Văn  </v>
      </c>
      <c r="D996" s="23" t="str">
        <f>VLOOKUP($E996,'[1]DS HSSV 2013-14'!$B$2:$I$5181,3,0)</f>
        <v>Cương</v>
      </c>
      <c r="E996" s="33" t="s">
        <v>536</v>
      </c>
      <c r="F996" s="28" t="str">
        <f>VLOOKUP($E996,'[1]DS HSSV 2013-14'!$B$2:$I$5181,5,0)</f>
        <v>14CĐ-Ô3</v>
      </c>
      <c r="G996" s="51">
        <v>16</v>
      </c>
      <c r="H996" s="19">
        <v>31</v>
      </c>
      <c r="I996" s="19">
        <v>1</v>
      </c>
      <c r="J996" s="48">
        <v>2015</v>
      </c>
      <c r="K996" s="27">
        <f t="shared" si="33"/>
        <v>42035</v>
      </c>
      <c r="L996" s="29">
        <v>0.35833333333333334</v>
      </c>
      <c r="M996" s="29">
        <v>0.375</v>
      </c>
      <c r="N996" s="26">
        <f t="shared" si="34"/>
        <v>1.6666666666666663E-2</v>
      </c>
      <c r="O996" s="19"/>
    </row>
    <row r="997" spans="1:15" ht="15.75" customHeight="1">
      <c r="A997" s="19">
        <v>557</v>
      </c>
      <c r="B997" s="34"/>
      <c r="C997" s="24" t="str">
        <f>VLOOKUP($E997,'[1]DS HSSV 2013-14'!$B$2:$I$5181,2,0)</f>
        <v>Lê Quang</v>
      </c>
      <c r="D997" s="23" t="str">
        <f>VLOOKUP($E997,'[1]DS HSSV 2013-14'!$B$2:$I$5181,3,0)</f>
        <v>Thịnh</v>
      </c>
      <c r="E997" s="33" t="s">
        <v>440</v>
      </c>
      <c r="F997" s="28" t="str">
        <f>VLOOKUP($E997,'[1]DS HSSV 2013-14'!$B$2:$I$5181,5,0)</f>
        <v>14CĐ-Ô3</v>
      </c>
      <c r="G997" s="51">
        <v>17</v>
      </c>
      <c r="H997" s="19">
        <v>31</v>
      </c>
      <c r="I997" s="19">
        <v>1</v>
      </c>
      <c r="J997" s="48">
        <v>2015</v>
      </c>
      <c r="K997" s="27">
        <f t="shared" si="33"/>
        <v>42035</v>
      </c>
      <c r="L997" s="29">
        <v>0.3611111111111111</v>
      </c>
      <c r="M997" s="29">
        <v>0.41319444444444442</v>
      </c>
      <c r="N997" s="26">
        <f t="shared" si="34"/>
        <v>5.2083333333333315E-2</v>
      </c>
      <c r="O997" s="19"/>
    </row>
    <row r="998" spans="1:15" ht="15.75" customHeight="1">
      <c r="A998" s="19">
        <v>558</v>
      </c>
      <c r="B998" s="34"/>
      <c r="C998" s="24" t="str">
        <f>VLOOKUP($E998,'[1]DS HSSV 2013-14'!$B$2:$I$5181,2,0)</f>
        <v xml:space="preserve">Đào Thanh  </v>
      </c>
      <c r="D998" s="23" t="str">
        <f>VLOOKUP($E998,'[1]DS HSSV 2013-14'!$B$2:$I$5181,3,0)</f>
        <v>Nhàn</v>
      </c>
      <c r="E998" s="33" t="s">
        <v>535</v>
      </c>
      <c r="F998" s="28" t="str">
        <f>VLOOKUP($E998,'[1]DS HSSV 2013-14'!$B$2:$I$5181,5,0)</f>
        <v>14CĐ-Ô3</v>
      </c>
      <c r="G998" s="51">
        <v>15</v>
      </c>
      <c r="H998" s="19">
        <v>31</v>
      </c>
      <c r="I998" s="19">
        <v>1</v>
      </c>
      <c r="J998" s="48">
        <v>2015</v>
      </c>
      <c r="K998" s="27">
        <f t="shared" si="33"/>
        <v>42035</v>
      </c>
      <c r="L998" s="29">
        <v>0.3611111111111111</v>
      </c>
      <c r="M998" s="29">
        <v>0.375</v>
      </c>
      <c r="N998" s="26">
        <f t="shared" si="34"/>
        <v>1.3888888888888895E-2</v>
      </c>
      <c r="O998" s="19"/>
    </row>
    <row r="999" spans="1:15" ht="15.75" customHeight="1">
      <c r="A999" s="19">
        <v>559</v>
      </c>
      <c r="B999" s="34"/>
      <c r="C999" s="24" t="str">
        <f>VLOOKUP($E999,'[1]DS HSSV 2013-14'!$B$2:$I$5181,2,0)</f>
        <v xml:space="preserve">Huỳnh Trung  </v>
      </c>
      <c r="D999" s="23" t="str">
        <f>VLOOKUP($E999,'[1]DS HSSV 2013-14'!$B$2:$I$5181,3,0)</f>
        <v>Hiếu</v>
      </c>
      <c r="E999" s="33" t="s">
        <v>534</v>
      </c>
      <c r="F999" s="28" t="str">
        <f>VLOOKUP($E999,'[1]DS HSSV 2013-14'!$B$2:$I$5181,5,0)</f>
        <v>14CĐ-Ô3</v>
      </c>
      <c r="G999" s="51">
        <v>15</v>
      </c>
      <c r="H999" s="19">
        <v>31</v>
      </c>
      <c r="I999" s="19">
        <v>1</v>
      </c>
      <c r="J999" s="48">
        <v>2015</v>
      </c>
      <c r="K999" s="27">
        <f t="shared" si="33"/>
        <v>42035</v>
      </c>
      <c r="L999" s="29">
        <v>0.41666666666666669</v>
      </c>
      <c r="M999" s="29">
        <v>0.4375</v>
      </c>
      <c r="N999" s="26">
        <f t="shared" si="34"/>
        <v>2.0833333333333315E-2</v>
      </c>
      <c r="O999" s="19"/>
    </row>
    <row r="1000" spans="1:15" ht="15.75" customHeight="1">
      <c r="A1000" s="19">
        <v>560</v>
      </c>
      <c r="B1000" s="34"/>
      <c r="C1000" s="24" t="s">
        <v>221</v>
      </c>
      <c r="D1000" s="23" t="s">
        <v>215</v>
      </c>
      <c r="E1000" s="19"/>
      <c r="F1000" s="28" t="s">
        <v>164</v>
      </c>
      <c r="G1000" s="51">
        <v>15</v>
      </c>
      <c r="H1000" s="19">
        <v>31</v>
      </c>
      <c r="I1000" s="19">
        <v>1</v>
      </c>
      <c r="J1000" s="48">
        <v>2015</v>
      </c>
      <c r="K1000" s="27">
        <f t="shared" si="33"/>
        <v>42035</v>
      </c>
      <c r="L1000" s="29">
        <v>0.44791666666666669</v>
      </c>
      <c r="M1000" s="29">
        <v>0.47916666666666669</v>
      </c>
      <c r="N1000" s="26">
        <f t="shared" si="34"/>
        <v>3.125E-2</v>
      </c>
      <c r="O1000" s="19"/>
    </row>
    <row r="1001" spans="1:15" ht="15.75" customHeight="1">
      <c r="A1001" s="19">
        <v>561</v>
      </c>
      <c r="B1001" s="34"/>
      <c r="C1001" s="24" t="e">
        <f>VLOOKUP($E1001,'[1]DS HSSV 2013-14'!$B$2:$I$5181,2,0)</f>
        <v>#N/A</v>
      </c>
      <c r="D1001" s="23" t="e">
        <f>VLOOKUP($E1001,'[1]DS HSSV 2013-14'!$B$2:$I$5181,3,0)</f>
        <v>#N/A</v>
      </c>
      <c r="E1001" s="31" t="s">
        <v>533</v>
      </c>
      <c r="F1001" s="28" t="e">
        <f>VLOOKUP($E1001,'[1]DS HSSV 2013-14'!$B$2:$I$5181,5,0)</f>
        <v>#N/A</v>
      </c>
      <c r="G1001" s="51">
        <v>14</v>
      </c>
      <c r="H1001" s="19">
        <v>31</v>
      </c>
      <c r="I1001" s="19">
        <v>1</v>
      </c>
      <c r="J1001" s="48">
        <v>2015</v>
      </c>
      <c r="K1001" s="27">
        <f t="shared" si="33"/>
        <v>42035</v>
      </c>
      <c r="L1001" s="29">
        <v>0.44791666666666669</v>
      </c>
      <c r="M1001" s="29">
        <v>0.47916666666666669</v>
      </c>
      <c r="N1001" s="26">
        <f t="shared" si="34"/>
        <v>3.125E-2</v>
      </c>
      <c r="O1001" s="19"/>
    </row>
    <row r="1002" spans="1:15" ht="15.75" customHeight="1">
      <c r="A1002" s="19">
        <v>562</v>
      </c>
      <c r="B1002" s="34"/>
      <c r="C1002" s="24" t="str">
        <f>VLOOKUP($E1002,'[1]DS HSSV 2013-14'!$B$2:$I$5181,2,0)</f>
        <v>Lê Minh</v>
      </c>
      <c r="D1002" s="23" t="str">
        <f>VLOOKUP($E1002,'[1]DS HSSV 2013-14'!$B$2:$I$5181,3,0)</f>
        <v>Phương</v>
      </c>
      <c r="E1002" s="19" t="s">
        <v>29</v>
      </c>
      <c r="F1002" s="28" t="str">
        <f>VLOOKUP($E1002,'[1]DS HSSV 2013-14'!$B$2:$I$5181,5,0)</f>
        <v>13CĐ-CK3</v>
      </c>
      <c r="G1002" s="51">
        <v>14</v>
      </c>
      <c r="H1002" s="19">
        <v>2</v>
      </c>
      <c r="I1002" s="19">
        <v>2</v>
      </c>
      <c r="J1002" s="48">
        <v>2015</v>
      </c>
      <c r="K1002" s="27">
        <f t="shared" si="33"/>
        <v>42037</v>
      </c>
      <c r="L1002" s="29">
        <v>0.36458333333333331</v>
      </c>
      <c r="M1002" s="29">
        <v>0.41666666666666669</v>
      </c>
      <c r="N1002" s="26">
        <f t="shared" si="34"/>
        <v>5.208333333333337E-2</v>
      </c>
      <c r="O1002" s="19"/>
    </row>
    <row r="1003" spans="1:15" ht="15.75" customHeight="1">
      <c r="A1003" s="19">
        <v>563</v>
      </c>
      <c r="B1003" s="34"/>
      <c r="C1003" s="24" t="str">
        <f>VLOOKUP($E1003,'[1]DS HSSV 2013-14'!$B$2:$I$5181,2,0)</f>
        <v xml:space="preserve">Đỗ Hoàng  </v>
      </c>
      <c r="D1003" s="23" t="str">
        <f>VLOOKUP($E1003,'[1]DS HSSV 2013-14'!$B$2:$I$5181,3,0)</f>
        <v>Nam</v>
      </c>
      <c r="E1003" s="19" t="s">
        <v>433</v>
      </c>
      <c r="F1003" s="28" t="str">
        <f>VLOOKUP($E1003,'[1]DS HSSV 2013-14'!$B$2:$I$5181,5,0)</f>
        <v>12CĐ-NL1</v>
      </c>
      <c r="G1003" s="52">
        <v>15</v>
      </c>
      <c r="H1003" s="19">
        <v>2</v>
      </c>
      <c r="I1003" s="19">
        <v>2</v>
      </c>
      <c r="J1003" s="48">
        <v>2015</v>
      </c>
      <c r="K1003" s="27">
        <f t="shared" si="33"/>
        <v>42037</v>
      </c>
      <c r="L1003" s="29">
        <v>0.36458333333333331</v>
      </c>
      <c r="M1003" s="29">
        <v>0.39583333333333331</v>
      </c>
      <c r="N1003" s="26">
        <f t="shared" si="34"/>
        <v>3.125E-2</v>
      </c>
      <c r="O1003" s="19"/>
    </row>
    <row r="1004" spans="1:15" ht="15.75" customHeight="1">
      <c r="A1004" s="19">
        <v>564</v>
      </c>
      <c r="B1004" s="34"/>
      <c r="C1004" s="24" t="str">
        <f>VLOOKUP($E1004,'[1]DS HSSV 2013-14'!$B$2:$I$5181,2,0)</f>
        <v xml:space="preserve">Nguyễn Văn  </v>
      </c>
      <c r="D1004" s="23" t="str">
        <f>VLOOKUP($E1004,'[1]DS HSSV 2013-14'!$B$2:$I$5181,3,0)</f>
        <v>Hảo</v>
      </c>
      <c r="E1004" s="19" t="s">
        <v>188</v>
      </c>
      <c r="F1004" s="28" t="str">
        <f>VLOOKUP($E1004,'[1]DS HSSV 2013-14'!$B$2:$I$5181,5,0)</f>
        <v>12CĐ-NL1</v>
      </c>
      <c r="G1004" s="51">
        <v>15</v>
      </c>
      <c r="H1004" s="19">
        <v>2</v>
      </c>
      <c r="I1004" s="19">
        <v>2</v>
      </c>
      <c r="J1004" s="48">
        <v>2015</v>
      </c>
      <c r="K1004" s="27">
        <f t="shared" si="33"/>
        <v>42037</v>
      </c>
      <c r="L1004" s="29">
        <v>0.4548611111111111</v>
      </c>
      <c r="M1004" s="29">
        <v>0.48958333333333331</v>
      </c>
      <c r="N1004" s="26">
        <f t="shared" si="34"/>
        <v>3.472222222222221E-2</v>
      </c>
      <c r="O1004" s="19"/>
    </row>
    <row r="1005" spans="1:15" ht="15.75" customHeight="1">
      <c r="A1005" s="19">
        <v>565</v>
      </c>
      <c r="B1005" s="34"/>
      <c r="C1005" s="24" t="str">
        <f>VLOOKUP($E1005,'[1]DS HSSV 2013-14'!$B$2:$I$5181,2,0)</f>
        <v>Phan Thị</v>
      </c>
      <c r="D1005" s="23" t="str">
        <f>VLOOKUP($E1005,'[1]DS HSSV 2013-14'!$B$2:$I$5181,3,0)</f>
        <v>Hết</v>
      </c>
      <c r="E1005" s="19" t="s">
        <v>104</v>
      </c>
      <c r="F1005" s="28" t="str">
        <f>VLOOKUP($E1005,'[1]DS HSSV 2013-14'!$B$2:$I$5181,5,0)</f>
        <v>13CĐ-NL1</v>
      </c>
      <c r="G1005" s="51">
        <v>11</v>
      </c>
      <c r="H1005" s="19">
        <v>2</v>
      </c>
      <c r="I1005" s="19">
        <v>2</v>
      </c>
      <c r="J1005" s="48">
        <v>2015</v>
      </c>
      <c r="K1005" s="27">
        <f t="shared" si="33"/>
        <v>42037</v>
      </c>
      <c r="L1005" s="29">
        <v>0.46527777777777773</v>
      </c>
      <c r="M1005" s="29">
        <v>0.51388888888888895</v>
      </c>
      <c r="N1005" s="26">
        <f t="shared" si="34"/>
        <v>4.8611111111111216E-2</v>
      </c>
      <c r="O1005" s="19"/>
    </row>
    <row r="1006" spans="1:15" ht="15.75" customHeight="1">
      <c r="A1006" s="19">
        <v>566</v>
      </c>
      <c r="B1006" s="34"/>
      <c r="C1006" s="24" t="str">
        <f>VLOOKUP($E1006,'[1]DS HSSV 2013-14'!$B$2:$I$5181,2,0)</f>
        <v xml:space="preserve">Đỗ Hoàng  </v>
      </c>
      <c r="D1006" s="23" t="str">
        <f>VLOOKUP($E1006,'[1]DS HSSV 2013-14'!$B$2:$I$5181,3,0)</f>
        <v>Nam</v>
      </c>
      <c r="E1006" s="19" t="s">
        <v>433</v>
      </c>
      <c r="F1006" s="28" t="str">
        <f>VLOOKUP($E1006,'[1]DS HSSV 2013-14'!$B$2:$I$5181,5,0)</f>
        <v>12CĐ-NL1</v>
      </c>
      <c r="G1006" s="51">
        <v>14</v>
      </c>
      <c r="H1006" s="19">
        <v>2</v>
      </c>
      <c r="I1006" s="19">
        <v>2</v>
      </c>
      <c r="J1006" s="48">
        <v>2015</v>
      </c>
      <c r="K1006" s="27">
        <f t="shared" si="33"/>
        <v>42037</v>
      </c>
      <c r="L1006" s="29">
        <v>0.46527777777777773</v>
      </c>
      <c r="M1006" s="29">
        <v>0.50694444444444442</v>
      </c>
      <c r="N1006" s="26">
        <f t="shared" si="34"/>
        <v>4.1666666666666685E-2</v>
      </c>
      <c r="O1006" s="19"/>
    </row>
    <row r="1007" spans="1:15" ht="15.75" customHeight="1">
      <c r="A1007" s="19">
        <v>567</v>
      </c>
      <c r="B1007" s="34"/>
      <c r="C1007" s="24" t="str">
        <f>VLOOKUP($E1007,'[1]DS HSSV 2013-14'!$B$2:$I$5181,2,0)</f>
        <v xml:space="preserve">Trần Minh  </v>
      </c>
      <c r="D1007" s="23" t="str">
        <f>VLOOKUP($E1007,'[1]DS HSSV 2013-14'!$B$2:$I$5181,3,0)</f>
        <v>Thảo</v>
      </c>
      <c r="E1007" s="19" t="s">
        <v>532</v>
      </c>
      <c r="F1007" s="28" t="str">
        <f>VLOOKUP($E1007,'[1]DS HSSV 2013-14'!$B$2:$I$5181,5,0)</f>
        <v>12CĐ-NL1</v>
      </c>
      <c r="G1007" s="51">
        <v>18</v>
      </c>
      <c r="H1007" s="19">
        <v>2</v>
      </c>
      <c r="I1007" s="19">
        <v>2</v>
      </c>
      <c r="J1007" s="48">
        <v>2015</v>
      </c>
      <c r="K1007" s="27">
        <f t="shared" si="33"/>
        <v>42037</v>
      </c>
      <c r="L1007" s="29">
        <v>0.46527777777777773</v>
      </c>
      <c r="M1007" s="29">
        <v>0.51041666666666663</v>
      </c>
      <c r="N1007" s="26">
        <f t="shared" si="34"/>
        <v>4.5138888888888895E-2</v>
      </c>
      <c r="O1007" s="19"/>
    </row>
    <row r="1008" spans="1:15" ht="15.75" customHeight="1">
      <c r="A1008" s="19">
        <v>568</v>
      </c>
      <c r="B1008" s="34"/>
      <c r="C1008" s="24" t="str">
        <f>VLOOKUP($E1008,'[1]DS HSSV 2013-14'!$B$2:$I$5181,2,0)</f>
        <v xml:space="preserve">Trần Minh  </v>
      </c>
      <c r="D1008" s="23" t="str">
        <f>VLOOKUP($E1008,'[1]DS HSSV 2013-14'!$B$2:$I$5181,3,0)</f>
        <v>Thơm</v>
      </c>
      <c r="E1008" s="19" t="s">
        <v>531</v>
      </c>
      <c r="F1008" s="28" t="str">
        <f>VLOOKUP($E1008,'[1]DS HSSV 2013-14'!$B$2:$I$5181,5,0)</f>
        <v>12CĐ-NL1</v>
      </c>
      <c r="G1008" s="51">
        <v>17</v>
      </c>
      <c r="H1008" s="19">
        <v>2</v>
      </c>
      <c r="I1008" s="19">
        <v>2</v>
      </c>
      <c r="J1008" s="48">
        <v>2015</v>
      </c>
      <c r="K1008" s="27">
        <f t="shared" si="33"/>
        <v>42037</v>
      </c>
      <c r="L1008" s="29">
        <v>0.46875</v>
      </c>
      <c r="M1008" s="29">
        <v>0.50694444444444442</v>
      </c>
      <c r="N1008" s="26">
        <f t="shared" si="34"/>
        <v>3.819444444444442E-2</v>
      </c>
      <c r="O1008" s="19"/>
    </row>
    <row r="1009" spans="1:15" ht="15.75" customHeight="1">
      <c r="A1009" s="19">
        <v>569</v>
      </c>
      <c r="B1009" s="34"/>
      <c r="C1009" s="24" t="str">
        <f>VLOOKUP($E1009,'[1]DS HSSV 2013-14'!$B$2:$I$5181,2,0)</f>
        <v>Trần Nguyễn Khánh</v>
      </c>
      <c r="D1009" s="23" t="str">
        <f>VLOOKUP($E1009,'[1]DS HSSV 2013-14'!$B$2:$I$5181,3,0)</f>
        <v>Thức</v>
      </c>
      <c r="E1009" s="19" t="s">
        <v>503</v>
      </c>
      <c r="F1009" s="28" t="str">
        <f>VLOOKUP($E1009,'[1]DS HSSV 2013-14'!$B$2:$I$5181,5,0)</f>
        <v>13TC-Ô2</v>
      </c>
      <c r="G1009" s="51">
        <v>13</v>
      </c>
      <c r="H1009" s="19">
        <v>2</v>
      </c>
      <c r="I1009" s="19">
        <v>2</v>
      </c>
      <c r="J1009" s="48">
        <v>2015</v>
      </c>
      <c r="K1009" s="27">
        <f t="shared" si="33"/>
        <v>42037</v>
      </c>
      <c r="L1009" s="29">
        <v>0.46875</v>
      </c>
      <c r="M1009" s="29">
        <v>0.52777777777777779</v>
      </c>
      <c r="N1009" s="26">
        <f t="shared" si="34"/>
        <v>5.902777777777779E-2</v>
      </c>
      <c r="O1009" s="19"/>
    </row>
    <row r="1010" spans="1:15" ht="15.75" customHeight="1">
      <c r="A1010" s="19">
        <v>570</v>
      </c>
      <c r="B1010" s="34"/>
      <c r="C1010" s="24" t="e">
        <f>VLOOKUP($E1010,'[1]DS HSSV 2013-14'!$B$2:$I$5181,2,0)</f>
        <v>#N/A</v>
      </c>
      <c r="D1010" s="23" t="e">
        <f>VLOOKUP($E1010,'[1]DS HSSV 2013-14'!$B$2:$I$5181,3,0)</f>
        <v>#N/A</v>
      </c>
      <c r="E1010" s="31" t="s">
        <v>530</v>
      </c>
      <c r="F1010" s="28" t="e">
        <f>VLOOKUP($E1010,'[1]DS HSSV 2013-14'!$B$2:$I$5181,5,0)</f>
        <v>#N/A</v>
      </c>
      <c r="G1010" s="51"/>
      <c r="H1010" s="19">
        <v>2</v>
      </c>
      <c r="I1010" s="19">
        <v>2</v>
      </c>
      <c r="J1010" s="48">
        <v>2015</v>
      </c>
      <c r="K1010" s="27">
        <f t="shared" si="33"/>
        <v>42037</v>
      </c>
      <c r="L1010" s="29">
        <v>0.46875</v>
      </c>
      <c r="M1010" s="29">
        <v>0.56944444444444442</v>
      </c>
      <c r="N1010" s="26">
        <f t="shared" si="34"/>
        <v>0.10069444444444442</v>
      </c>
      <c r="O1010" s="19"/>
    </row>
    <row r="1011" spans="1:15" ht="15.75" customHeight="1">
      <c r="A1011" s="19">
        <v>571</v>
      </c>
      <c r="B1011" s="34"/>
      <c r="C1011" s="24" t="str">
        <f>VLOOKUP($E1011,'[1]DS HSSV 2013-14'!$B$2:$I$5181,2,0)</f>
        <v>Huỳnh Tấn</v>
      </c>
      <c r="D1011" s="23" t="str">
        <f>VLOOKUP($E1011,'[1]DS HSSV 2013-14'!$B$2:$I$5181,3,0)</f>
        <v>Mạnh</v>
      </c>
      <c r="E1011" s="31" t="s">
        <v>529</v>
      </c>
      <c r="F1011" s="28" t="str">
        <f>VLOOKUP($E1011,'[1]DS HSSV 2013-14'!$B$2:$I$5181,5,0)</f>
        <v>14TC-CKT</v>
      </c>
      <c r="G1011" s="51">
        <v>4</v>
      </c>
      <c r="H1011" s="19">
        <v>2</v>
      </c>
      <c r="I1011" s="19">
        <v>2</v>
      </c>
      <c r="J1011" s="48">
        <v>2015</v>
      </c>
      <c r="K1011" s="27">
        <f t="shared" si="33"/>
        <v>42037</v>
      </c>
      <c r="L1011" s="29">
        <v>0.46875</v>
      </c>
      <c r="M1011" s="29">
        <v>0.52083333333333337</v>
      </c>
      <c r="N1011" s="26">
        <f t="shared" si="34"/>
        <v>5.208333333333337E-2</v>
      </c>
      <c r="O1011" s="19"/>
    </row>
    <row r="1012" spans="1:15" ht="15.75" customHeight="1">
      <c r="A1012" s="19">
        <v>572</v>
      </c>
      <c r="B1012" s="34"/>
      <c r="C1012" s="24" t="str">
        <f>VLOOKUP($E1012,'[1]DS HSSV 2013-14'!$B$2:$I$5181,2,0)</f>
        <v>Lê Ngọc</v>
      </c>
      <c r="D1012" s="23" t="str">
        <f>VLOOKUP($E1012,'[1]DS HSSV 2013-14'!$B$2:$I$5181,3,0)</f>
        <v>Vũ</v>
      </c>
      <c r="E1012" s="31" t="s">
        <v>43</v>
      </c>
      <c r="F1012" s="28" t="str">
        <f>VLOOKUP($E1012,'[1]DS HSSV 2013-14'!$B$2:$I$5181,5,0)</f>
        <v>14TC-CKT</v>
      </c>
      <c r="G1012" s="51">
        <v>12</v>
      </c>
      <c r="H1012" s="19">
        <v>2</v>
      </c>
      <c r="I1012" s="19">
        <v>2</v>
      </c>
      <c r="J1012" s="48">
        <v>2015</v>
      </c>
      <c r="K1012" s="27">
        <f t="shared" si="33"/>
        <v>42037</v>
      </c>
      <c r="L1012" s="29">
        <v>0.46875</v>
      </c>
      <c r="M1012" s="29">
        <v>0.52083333333333337</v>
      </c>
      <c r="N1012" s="26">
        <f t="shared" si="34"/>
        <v>5.208333333333337E-2</v>
      </c>
      <c r="O1012" s="19"/>
    </row>
    <row r="1013" spans="1:15" ht="15.75" customHeight="1">
      <c r="A1013" s="19">
        <v>573</v>
      </c>
      <c r="B1013" s="34"/>
      <c r="C1013" s="24" t="e">
        <f>VLOOKUP($E1013,'[1]DS HSSV 2013-14'!$B$2:$I$5181,2,0)</f>
        <v>#N/A</v>
      </c>
      <c r="D1013" s="23" t="e">
        <f>VLOOKUP($E1013,'[1]DS HSSV 2013-14'!$B$2:$I$5181,3,0)</f>
        <v>#N/A</v>
      </c>
      <c r="E1013" s="33" t="s">
        <v>511</v>
      </c>
      <c r="F1013" s="28" t="e">
        <f>VLOOKUP($E1013,'[1]DS HSSV 2013-14'!$B$2:$I$5181,5,0)</f>
        <v>#N/A</v>
      </c>
      <c r="G1013" s="51">
        <v>2</v>
      </c>
      <c r="H1013" s="19">
        <v>2</v>
      </c>
      <c r="I1013" s="19">
        <v>2</v>
      </c>
      <c r="J1013" s="48">
        <v>2015</v>
      </c>
      <c r="K1013" s="27">
        <f t="shared" si="33"/>
        <v>42037</v>
      </c>
      <c r="L1013" s="29">
        <v>0.45833333333333331</v>
      </c>
      <c r="M1013" s="29">
        <v>0.51736111111111105</v>
      </c>
      <c r="N1013" s="26">
        <f t="shared" si="34"/>
        <v>5.9027777777777735E-2</v>
      </c>
      <c r="O1013" s="19"/>
    </row>
    <row r="1014" spans="1:15" ht="15.75" customHeight="1">
      <c r="A1014" s="19">
        <v>574</v>
      </c>
      <c r="B1014" s="34"/>
      <c r="C1014" s="24" t="str">
        <f>VLOOKUP($E1014,'[1]DS HSSV 2013-14'!$B$2:$I$5181,2,0)</f>
        <v>Võ Thành</v>
      </c>
      <c r="D1014" s="23" t="str">
        <f>VLOOKUP($E1014,'[1]DS HSSV 2013-14'!$B$2:$I$5181,3,0)</f>
        <v>Liêm</v>
      </c>
      <c r="E1014" s="31" t="s">
        <v>528</v>
      </c>
      <c r="F1014" s="28" t="str">
        <f>VLOOKUP($E1014,'[1]DS HSSV 2013-14'!$B$2:$I$5181,5,0)</f>
        <v>14TC-CKT</v>
      </c>
      <c r="G1014" s="51">
        <v>6</v>
      </c>
      <c r="H1014" s="19">
        <v>2</v>
      </c>
      <c r="I1014" s="19">
        <v>2</v>
      </c>
      <c r="J1014" s="48">
        <v>2015</v>
      </c>
      <c r="K1014" s="27">
        <f t="shared" si="33"/>
        <v>42037</v>
      </c>
      <c r="L1014" s="29">
        <v>0.48958333333333331</v>
      </c>
      <c r="M1014" s="29">
        <v>0.52083333333333337</v>
      </c>
      <c r="N1014" s="26">
        <f t="shared" si="34"/>
        <v>3.1250000000000056E-2</v>
      </c>
      <c r="O1014" s="19"/>
    </row>
    <row r="1015" spans="1:15" ht="15.75" customHeight="1">
      <c r="A1015" s="19">
        <v>575</v>
      </c>
      <c r="B1015" s="34"/>
      <c r="C1015" s="24" t="str">
        <f>VLOOKUP($E1015,'[1]DS HSSV 2013-14'!$B$2:$I$5181,2,0)</f>
        <v>Võ Thành</v>
      </c>
      <c r="D1015" s="23" t="str">
        <f>VLOOKUP($E1015,'[1]DS HSSV 2013-14'!$B$2:$I$5181,3,0)</f>
        <v>Quốc</v>
      </c>
      <c r="E1015" s="31" t="s">
        <v>527</v>
      </c>
      <c r="F1015" s="28" t="str">
        <f>VLOOKUP($E1015,'[1]DS HSSV 2013-14'!$B$2:$I$5181,5,0)</f>
        <v>14TC-CKT</v>
      </c>
      <c r="G1015" s="51">
        <v>5</v>
      </c>
      <c r="H1015" s="19">
        <v>2</v>
      </c>
      <c r="I1015" s="19">
        <v>2</v>
      </c>
      <c r="J1015" s="48">
        <v>2015</v>
      </c>
      <c r="K1015" s="27">
        <f t="shared" si="33"/>
        <v>42037</v>
      </c>
      <c r="L1015" s="29">
        <v>0.48958333333333331</v>
      </c>
      <c r="M1015" s="29">
        <v>0.51736111111111105</v>
      </c>
      <c r="N1015" s="26">
        <f t="shared" si="34"/>
        <v>2.7777777777777735E-2</v>
      </c>
      <c r="O1015" s="19"/>
    </row>
    <row r="1016" spans="1:15" ht="15.75" customHeight="1">
      <c r="A1016" s="19">
        <v>576</v>
      </c>
      <c r="B1016" s="34"/>
      <c r="C1016" s="24" t="str">
        <f>VLOOKUP($E1016,'[1]DS HSSV 2013-14'!$B$2:$I$5181,2,0)</f>
        <v>Đào Tuấn</v>
      </c>
      <c r="D1016" s="23" t="str">
        <f>VLOOKUP($E1016,'[1]DS HSSV 2013-14'!$B$2:$I$5181,3,0)</f>
        <v>Huy</v>
      </c>
      <c r="E1016" s="19" t="s">
        <v>526</v>
      </c>
      <c r="F1016" s="28" t="str">
        <f>VLOOKUP($E1016,'[1]DS HSSV 2013-14'!$B$2:$I$5181,5,0)</f>
        <v>13CĐ-Đ4</v>
      </c>
      <c r="G1016" s="51">
        <v>15</v>
      </c>
      <c r="H1016" s="19">
        <v>2</v>
      </c>
      <c r="I1016" s="19">
        <v>2</v>
      </c>
      <c r="J1016" s="48">
        <v>2015</v>
      </c>
      <c r="K1016" s="27">
        <f t="shared" si="33"/>
        <v>42037</v>
      </c>
      <c r="L1016" s="29">
        <v>0.5</v>
      </c>
      <c r="M1016" s="29">
        <v>0.52083333333333337</v>
      </c>
      <c r="N1016" s="26">
        <f t="shared" si="34"/>
        <v>2.083333333333337E-2</v>
      </c>
      <c r="O1016" s="19"/>
    </row>
    <row r="1017" spans="1:15" ht="15.75" customHeight="1">
      <c r="A1017" s="19">
        <v>577</v>
      </c>
      <c r="B1017" s="34"/>
      <c r="C1017" s="24" t="str">
        <f>VLOOKUP($E1017,'[1]DS HSSV 2013-14'!$B$2:$I$5181,2,0)</f>
        <v xml:space="preserve">Nguyễn Minh  </v>
      </c>
      <c r="D1017" s="23" t="str">
        <f>VLOOKUP($E1017,'[1]DS HSSV 2013-14'!$B$2:$I$5181,3,0)</f>
        <v>Trường</v>
      </c>
      <c r="E1017" s="19" t="s">
        <v>260</v>
      </c>
      <c r="F1017" s="28" t="str">
        <f>VLOOKUP($E1017,'[1]DS HSSV 2013-14'!$B$2:$I$5181,5,0)</f>
        <v>12CĐ-NL2</v>
      </c>
      <c r="G1017" s="51">
        <v>14</v>
      </c>
      <c r="H1017" s="19">
        <v>2</v>
      </c>
      <c r="I1017" s="19">
        <v>2</v>
      </c>
      <c r="J1017" s="48">
        <v>2015</v>
      </c>
      <c r="K1017" s="27">
        <f t="shared" si="33"/>
        <v>42037</v>
      </c>
      <c r="L1017" s="29">
        <v>0.5625</v>
      </c>
      <c r="M1017" s="29">
        <v>0.58888888888888891</v>
      </c>
      <c r="N1017" s="26">
        <f t="shared" si="34"/>
        <v>2.6388888888888906E-2</v>
      </c>
      <c r="O1017" s="19"/>
    </row>
    <row r="1018" spans="1:15" ht="15.75" customHeight="1">
      <c r="A1018" s="19">
        <v>578</v>
      </c>
      <c r="B1018" s="34"/>
      <c r="C1018" s="24" t="s">
        <v>33</v>
      </c>
      <c r="D1018" s="23" t="s">
        <v>32</v>
      </c>
      <c r="E1018" s="19"/>
      <c r="F1018" s="28" t="s">
        <v>31</v>
      </c>
      <c r="G1018" s="51">
        <v>14</v>
      </c>
      <c r="H1018" s="19">
        <v>2</v>
      </c>
      <c r="I1018" s="19">
        <v>2</v>
      </c>
      <c r="J1018" s="48">
        <v>2015</v>
      </c>
      <c r="K1018" s="27">
        <f t="shared" si="33"/>
        <v>42037</v>
      </c>
      <c r="L1018" s="29">
        <v>0.50694444444444442</v>
      </c>
      <c r="M1018" s="29">
        <v>0.52083333333333337</v>
      </c>
      <c r="N1018" s="26">
        <f t="shared" si="34"/>
        <v>1.3888888888888951E-2</v>
      </c>
      <c r="O1018" s="19"/>
    </row>
    <row r="1019" spans="1:15" ht="15.75" customHeight="1">
      <c r="A1019" s="19">
        <v>579</v>
      </c>
      <c r="B1019" s="34"/>
      <c r="C1019" s="24" t="s">
        <v>33</v>
      </c>
      <c r="D1019" s="23" t="s">
        <v>32</v>
      </c>
      <c r="E1019" s="19"/>
      <c r="F1019" s="28" t="s">
        <v>31</v>
      </c>
      <c r="G1019" s="51">
        <v>13</v>
      </c>
      <c r="H1019" s="19">
        <v>2</v>
      </c>
      <c r="I1019" s="19">
        <v>2</v>
      </c>
      <c r="J1019" s="48">
        <v>2015</v>
      </c>
      <c r="K1019" s="27">
        <f t="shared" si="33"/>
        <v>42037</v>
      </c>
      <c r="L1019" s="29">
        <v>0.5854166666666667</v>
      </c>
      <c r="M1019" s="29">
        <v>0.59375</v>
      </c>
      <c r="N1019" s="26">
        <f t="shared" si="34"/>
        <v>8.3333333333333037E-3</v>
      </c>
      <c r="O1019" s="19"/>
    </row>
    <row r="1020" spans="1:15" ht="15.75" customHeight="1">
      <c r="A1020" s="19">
        <v>580</v>
      </c>
      <c r="B1020" s="34"/>
      <c r="C1020" s="24" t="str">
        <f>VLOOKUP($E1020,'[1]DS HSSV 2013-14'!$B$2:$I$5181,2,0)</f>
        <v>Trần Nguyễn Khánh</v>
      </c>
      <c r="D1020" s="23" t="str">
        <f>VLOOKUP($E1020,'[1]DS HSSV 2013-14'!$B$2:$I$5181,3,0)</f>
        <v>Thức</v>
      </c>
      <c r="E1020" s="32" t="s">
        <v>503</v>
      </c>
      <c r="F1020" s="28" t="str">
        <f>VLOOKUP($E1020,'[1]DS HSSV 2013-14'!$B$2:$I$5181,5,0)</f>
        <v>13TC-Ô2</v>
      </c>
      <c r="G1020" s="51">
        <v>16</v>
      </c>
      <c r="H1020" s="19">
        <v>2</v>
      </c>
      <c r="I1020" s="19">
        <v>2</v>
      </c>
      <c r="J1020" s="48">
        <v>2015</v>
      </c>
      <c r="K1020" s="27">
        <f t="shared" si="33"/>
        <v>42037</v>
      </c>
      <c r="L1020" s="29">
        <v>0.63194444444444442</v>
      </c>
      <c r="M1020" s="29">
        <v>0.70833333333333337</v>
      </c>
      <c r="N1020" s="26">
        <f t="shared" si="34"/>
        <v>7.6388888888888951E-2</v>
      </c>
      <c r="O1020" s="19"/>
    </row>
    <row r="1021" spans="1:15" ht="15.75" customHeight="1">
      <c r="A1021" s="19">
        <v>581</v>
      </c>
      <c r="B1021" s="34"/>
      <c r="C1021" s="24" t="str">
        <f>VLOOKUP($E1021,'[1]DS HSSV 2013-14'!$B$2:$I$5181,2,0)</f>
        <v>Trần Văn</v>
      </c>
      <c r="D1021" s="23" t="str">
        <f>VLOOKUP($E1021,'[1]DS HSSV 2013-14'!$B$2:$I$5181,3,0)</f>
        <v>Dũng</v>
      </c>
      <c r="E1021" s="31" t="s">
        <v>525</v>
      </c>
      <c r="F1021" s="28" t="str">
        <f>VLOOKUP($E1021,'[1]DS HSSV 2013-14'!$B$2:$I$5181,5,0)</f>
        <v>13CĐ-TP3</v>
      </c>
      <c r="G1021" s="51">
        <v>18</v>
      </c>
      <c r="H1021" s="19">
        <v>3</v>
      </c>
      <c r="I1021" s="19">
        <v>2</v>
      </c>
      <c r="J1021" s="48">
        <v>2015</v>
      </c>
      <c r="K1021" s="27">
        <f t="shared" si="33"/>
        <v>42038</v>
      </c>
      <c r="L1021" s="29">
        <v>0.34236111111111112</v>
      </c>
      <c r="M1021" s="29">
        <v>0.41666666666666669</v>
      </c>
      <c r="N1021" s="26">
        <f t="shared" si="34"/>
        <v>7.4305555555555569E-2</v>
      </c>
      <c r="O1021" s="19"/>
    </row>
    <row r="1022" spans="1:15" ht="15.75" customHeight="1">
      <c r="A1022" s="19">
        <v>582</v>
      </c>
      <c r="B1022" s="34"/>
      <c r="C1022" s="24" t="str">
        <f>VLOOKUP($E1022,'[1]DS HSSV 2013-14'!$B$2:$I$5181,2,0)</f>
        <v xml:space="preserve">Đỗ Hoàng  </v>
      </c>
      <c r="D1022" s="23" t="str">
        <f>VLOOKUP($E1022,'[1]DS HSSV 2013-14'!$B$2:$I$5181,3,0)</f>
        <v>Nam</v>
      </c>
      <c r="E1022" s="19" t="s">
        <v>433</v>
      </c>
      <c r="F1022" s="28" t="str">
        <f>VLOOKUP($E1022,'[1]DS HSSV 2013-14'!$B$2:$I$5181,5,0)</f>
        <v>12CĐ-NL1</v>
      </c>
      <c r="G1022" s="51">
        <v>15</v>
      </c>
      <c r="H1022" s="19">
        <v>3</v>
      </c>
      <c r="I1022" s="19">
        <v>2</v>
      </c>
      <c r="J1022" s="48">
        <v>2015</v>
      </c>
      <c r="K1022" s="27">
        <f t="shared" si="33"/>
        <v>42038</v>
      </c>
      <c r="L1022" s="29">
        <v>0.3125</v>
      </c>
      <c r="M1022" s="29">
        <v>0.39930555555555558</v>
      </c>
      <c r="N1022" s="26">
        <f t="shared" si="34"/>
        <v>8.680555555555558E-2</v>
      </c>
      <c r="O1022" s="19"/>
    </row>
    <row r="1023" spans="1:15" ht="15.75" customHeight="1">
      <c r="A1023" s="19">
        <v>583</v>
      </c>
      <c r="B1023" s="34"/>
      <c r="C1023" s="24" t="s">
        <v>33</v>
      </c>
      <c r="D1023" s="23" t="s">
        <v>32</v>
      </c>
      <c r="E1023" s="19"/>
      <c r="F1023" s="28" t="s">
        <v>31</v>
      </c>
      <c r="G1023" s="51">
        <v>13</v>
      </c>
      <c r="H1023" s="19">
        <v>3</v>
      </c>
      <c r="I1023" s="19">
        <v>2</v>
      </c>
      <c r="J1023" s="48">
        <v>2015</v>
      </c>
      <c r="K1023" s="27">
        <f t="shared" si="33"/>
        <v>42038</v>
      </c>
      <c r="L1023" s="29">
        <v>0.34236111111111112</v>
      </c>
      <c r="M1023" s="29">
        <v>0.36805555555555558</v>
      </c>
      <c r="N1023" s="26">
        <f t="shared" si="34"/>
        <v>2.5694444444444464E-2</v>
      </c>
      <c r="O1023" s="19"/>
    </row>
    <row r="1024" spans="1:15" ht="15.75" customHeight="1">
      <c r="A1024" s="19">
        <v>584</v>
      </c>
      <c r="B1024" s="34"/>
      <c r="C1024" s="24" t="e">
        <f>VLOOKUP($E1024,'[1]DS HSSV 2013-14'!$B$2:$I$5181,2,0)</f>
        <v>#N/A</v>
      </c>
      <c r="D1024" s="23" t="e">
        <f>VLOOKUP($E1024,'[1]DS HSSV 2013-14'!$B$2:$I$5181,3,0)</f>
        <v>#N/A</v>
      </c>
      <c r="E1024" s="33" t="s">
        <v>511</v>
      </c>
      <c r="F1024" s="28" t="e">
        <f>VLOOKUP($E1024,'[1]DS HSSV 2013-14'!$B$2:$I$5181,5,0)</f>
        <v>#N/A</v>
      </c>
      <c r="G1024" s="51">
        <v>1</v>
      </c>
      <c r="H1024" s="19">
        <v>3</v>
      </c>
      <c r="I1024" s="19">
        <v>2</v>
      </c>
      <c r="J1024" s="48">
        <v>2015</v>
      </c>
      <c r="K1024" s="27">
        <f t="shared" si="33"/>
        <v>42038</v>
      </c>
      <c r="L1024" s="29">
        <v>0.3743055555555555</v>
      </c>
      <c r="M1024" s="29">
        <v>0.3923611111111111</v>
      </c>
      <c r="N1024" s="26">
        <f t="shared" si="34"/>
        <v>1.8055555555555602E-2</v>
      </c>
      <c r="O1024" s="19"/>
    </row>
    <row r="1025" spans="1:15" ht="15.75" customHeight="1">
      <c r="A1025" s="19">
        <v>585</v>
      </c>
      <c r="B1025" s="34"/>
      <c r="C1025" s="24" t="str">
        <f>VLOOKUP($E1025,'[1]DS HSSV 2013-14'!$B$2:$I$5181,2,0)</f>
        <v xml:space="preserve">Lê Đạt Trường </v>
      </c>
      <c r="D1025" s="23" t="str">
        <f>VLOOKUP($E1025,'[1]DS HSSV 2013-14'!$B$2:$I$5181,3,0)</f>
        <v>An</v>
      </c>
      <c r="E1025" s="33" t="s">
        <v>524</v>
      </c>
      <c r="F1025" s="28" t="str">
        <f>VLOOKUP($E1025,'[1]DS HSSV 2013-14'!$B$2:$I$5181,5,0)</f>
        <v>14CĐ-TP1</v>
      </c>
      <c r="G1025" s="51">
        <v>4</v>
      </c>
      <c r="H1025" s="19">
        <v>3</v>
      </c>
      <c r="I1025" s="19">
        <v>2</v>
      </c>
      <c r="J1025" s="48">
        <v>2015</v>
      </c>
      <c r="K1025" s="27">
        <f t="shared" si="33"/>
        <v>42038</v>
      </c>
      <c r="L1025" s="29">
        <v>0.39583333333333331</v>
      </c>
      <c r="M1025" s="29">
        <v>0.44097222222222227</v>
      </c>
      <c r="N1025" s="26">
        <f t="shared" si="34"/>
        <v>4.5138888888888951E-2</v>
      </c>
      <c r="O1025" s="19"/>
    </row>
    <row r="1026" spans="1:15" ht="15.75" customHeight="1">
      <c r="A1026" s="19">
        <v>586</v>
      </c>
      <c r="B1026" s="34"/>
      <c r="C1026" s="24" t="str">
        <f>VLOOKUP($E1026,'[1]DS HSSV 2013-14'!$B$2:$I$5181,2,0)</f>
        <v>Trần Huy</v>
      </c>
      <c r="D1026" s="23" t="str">
        <f>VLOOKUP($E1026,'[1]DS HSSV 2013-14'!$B$2:$I$5181,3,0)</f>
        <v>Bảo</v>
      </c>
      <c r="E1026" s="33" t="s">
        <v>108</v>
      </c>
      <c r="F1026" s="28" t="str">
        <f>VLOOKUP($E1026,'[1]DS HSSV 2013-14'!$B$2:$I$5181,5,0)</f>
        <v>14CĐ-TP1</v>
      </c>
      <c r="G1026" s="51">
        <v>11</v>
      </c>
      <c r="H1026" s="19">
        <v>3</v>
      </c>
      <c r="I1026" s="19">
        <v>2</v>
      </c>
      <c r="J1026" s="48">
        <v>2015</v>
      </c>
      <c r="K1026" s="27">
        <f t="shared" si="33"/>
        <v>42038</v>
      </c>
      <c r="L1026" s="29">
        <v>0.39583333333333331</v>
      </c>
      <c r="M1026" s="29">
        <v>0.44097222222222227</v>
      </c>
      <c r="N1026" s="26">
        <f t="shared" si="34"/>
        <v>4.5138888888888951E-2</v>
      </c>
      <c r="O1026" s="19"/>
    </row>
    <row r="1027" spans="1:15" ht="15.75" customHeight="1">
      <c r="A1027" s="19">
        <v>587</v>
      </c>
      <c r="B1027" s="34"/>
      <c r="C1027" s="24" t="e">
        <f>VLOOKUP($E1027,'[1]DS HSSV 2013-14'!$B$2:$I$5181,2,0)</f>
        <v>#N/A</v>
      </c>
      <c r="D1027" s="23" t="e">
        <f>VLOOKUP($E1027,'[1]DS HSSV 2013-14'!$B$2:$I$5181,3,0)</f>
        <v>#N/A</v>
      </c>
      <c r="E1027" s="33" t="s">
        <v>500</v>
      </c>
      <c r="F1027" s="28" t="e">
        <f>VLOOKUP($E1027,'[1]DS HSSV 2013-14'!$B$2:$I$5181,5,0)</f>
        <v>#N/A</v>
      </c>
      <c r="G1027" s="51">
        <v>6</v>
      </c>
      <c r="H1027" s="19">
        <v>3</v>
      </c>
      <c r="I1027" s="19">
        <v>2</v>
      </c>
      <c r="J1027" s="48">
        <v>2015</v>
      </c>
      <c r="K1027" s="27">
        <f t="shared" ref="K1027:K1090" si="35">DATE(J1027,I1027,H1027)</f>
        <v>42038</v>
      </c>
      <c r="L1027" s="29">
        <v>0.39583333333333331</v>
      </c>
      <c r="M1027" s="29">
        <v>0.44097222222222227</v>
      </c>
      <c r="N1027" s="26">
        <f t="shared" si="34"/>
        <v>4.5138888888888951E-2</v>
      </c>
      <c r="O1027" s="19"/>
    </row>
    <row r="1028" spans="1:15" ht="15.75" customHeight="1">
      <c r="A1028" s="19">
        <v>588</v>
      </c>
      <c r="B1028" s="34"/>
      <c r="C1028" s="24" t="str">
        <f>VLOOKUP($E1028,'[1]DS HSSV 2013-14'!$B$2:$I$5181,2,0)</f>
        <v>Diệp Thái</v>
      </c>
      <c r="D1028" s="23" t="str">
        <f>VLOOKUP($E1028,'[1]DS HSSV 2013-14'!$B$2:$I$5181,3,0)</f>
        <v>Thanh</v>
      </c>
      <c r="E1028" s="33" t="s">
        <v>107</v>
      </c>
      <c r="F1028" s="28" t="str">
        <f>VLOOKUP($E1028,'[1]DS HSSV 2013-14'!$B$2:$I$5181,5,0)</f>
        <v>14CĐ-TP1</v>
      </c>
      <c r="G1028" s="19">
        <v>3</v>
      </c>
      <c r="H1028" s="19">
        <v>3</v>
      </c>
      <c r="I1028" s="19">
        <v>2</v>
      </c>
      <c r="J1028" s="48">
        <v>2015</v>
      </c>
      <c r="K1028" s="27">
        <f t="shared" si="35"/>
        <v>42038</v>
      </c>
      <c r="L1028" s="29">
        <v>0.39583333333333331</v>
      </c>
      <c r="M1028" s="29">
        <v>0.44097222222222227</v>
      </c>
      <c r="N1028" s="26">
        <f t="shared" si="34"/>
        <v>4.5138888888888951E-2</v>
      </c>
      <c r="O1028" s="19"/>
    </row>
    <row r="1029" spans="1:15" ht="15.75" customHeight="1">
      <c r="A1029" s="19">
        <v>589</v>
      </c>
      <c r="B1029" s="34"/>
      <c r="C1029" s="24" t="e">
        <f>VLOOKUP($E1029,'[1]DS HSSV 2013-14'!$B$2:$I$5181,2,0)</f>
        <v>#N/A</v>
      </c>
      <c r="D1029" s="23" t="e">
        <f>VLOOKUP($E1029,'[1]DS HSSV 2013-14'!$B$2:$I$5181,3,0)</f>
        <v>#N/A</v>
      </c>
      <c r="E1029" s="33" t="s">
        <v>460</v>
      </c>
      <c r="F1029" s="28" t="e">
        <f>VLOOKUP($E1029,'[1]DS HSSV 2013-14'!$B$2:$I$5181,5,0)</f>
        <v>#N/A</v>
      </c>
      <c r="G1029" s="19">
        <v>2</v>
      </c>
      <c r="H1029" s="19">
        <v>3</v>
      </c>
      <c r="I1029" s="19">
        <v>2</v>
      </c>
      <c r="J1029" s="48">
        <v>2015</v>
      </c>
      <c r="K1029" s="27">
        <f t="shared" si="35"/>
        <v>42038</v>
      </c>
      <c r="L1029" s="29">
        <v>0.39583333333333331</v>
      </c>
      <c r="M1029" s="29">
        <v>0.44097222222222227</v>
      </c>
      <c r="N1029" s="26">
        <f t="shared" si="34"/>
        <v>4.5138888888888951E-2</v>
      </c>
      <c r="O1029" s="19"/>
    </row>
    <row r="1030" spans="1:15" ht="15.75" customHeight="1">
      <c r="A1030" s="19">
        <v>590</v>
      </c>
      <c r="B1030" s="34"/>
      <c r="C1030" s="24" t="str">
        <f>VLOOKUP($E1030,'[1]DS HSSV 2013-14'!$B$2:$I$5181,2,0)</f>
        <v>Nguyễn Xuân</v>
      </c>
      <c r="D1030" s="23" t="str">
        <f>VLOOKUP($E1030,'[1]DS HSSV 2013-14'!$B$2:$I$5181,3,0)</f>
        <v>Dũng</v>
      </c>
      <c r="E1030" s="33" t="s">
        <v>235</v>
      </c>
      <c r="F1030" s="28" t="str">
        <f>VLOOKUP($E1030,'[1]DS HSSV 2013-14'!$B$2:$I$5181,5,0)</f>
        <v>14CĐ-Ô4</v>
      </c>
      <c r="G1030" s="19">
        <v>14</v>
      </c>
      <c r="H1030" s="19">
        <v>3</v>
      </c>
      <c r="I1030" s="19">
        <v>2</v>
      </c>
      <c r="J1030" s="48">
        <v>2015</v>
      </c>
      <c r="K1030" s="27">
        <f t="shared" si="35"/>
        <v>42038</v>
      </c>
      <c r="L1030" s="29">
        <v>0.43055555555555558</v>
      </c>
      <c r="M1030" s="29">
        <v>0.52430555555555558</v>
      </c>
      <c r="N1030" s="26">
        <f t="shared" si="34"/>
        <v>9.375E-2</v>
      </c>
      <c r="O1030" s="19"/>
    </row>
    <row r="1031" spans="1:15" ht="15.75" customHeight="1">
      <c r="A1031" s="19">
        <v>591</v>
      </c>
      <c r="B1031" s="34"/>
      <c r="C1031" s="24" t="str">
        <f>VLOOKUP($E1031,'[1]DS HSSV 2013-14'!$B$2:$I$5181,2,0)</f>
        <v>Lê Minh</v>
      </c>
      <c r="D1031" s="23" t="str">
        <f>VLOOKUP($E1031,'[1]DS HSSV 2013-14'!$B$2:$I$5181,3,0)</f>
        <v>Phương</v>
      </c>
      <c r="E1031" s="19" t="s">
        <v>29</v>
      </c>
      <c r="F1031" s="28" t="str">
        <f>VLOOKUP($E1031,'[1]DS HSSV 2013-14'!$B$2:$I$5181,5,0)</f>
        <v>13CĐ-CK3</v>
      </c>
      <c r="G1031" s="19">
        <v>15</v>
      </c>
      <c r="H1031" s="19">
        <v>3</v>
      </c>
      <c r="I1031" s="19">
        <v>2</v>
      </c>
      <c r="J1031" s="48">
        <v>2015</v>
      </c>
      <c r="K1031" s="27">
        <f t="shared" si="35"/>
        <v>42038</v>
      </c>
      <c r="L1031" s="29">
        <v>0.45833333333333331</v>
      </c>
      <c r="M1031" s="29">
        <v>0.51041666666666663</v>
      </c>
      <c r="N1031" s="26">
        <f t="shared" si="34"/>
        <v>5.2083333333333315E-2</v>
      </c>
      <c r="O1031" s="19"/>
    </row>
    <row r="1032" spans="1:15" ht="15.75" customHeight="1">
      <c r="A1032" s="19">
        <v>592</v>
      </c>
      <c r="B1032" s="34"/>
      <c r="C1032" s="24" t="str">
        <f>VLOOKUP($E1032,'[1]DS HSSV 2013-14'!$B$2:$I$5181,2,0)</f>
        <v>Nguyễn Hoàng</v>
      </c>
      <c r="D1032" s="23" t="str">
        <f>VLOOKUP($E1032,'[1]DS HSSV 2013-14'!$B$2:$I$5181,3,0)</f>
        <v>Huy</v>
      </c>
      <c r="E1032" s="19" t="s">
        <v>103</v>
      </c>
      <c r="F1032" s="28" t="str">
        <f>VLOOKUP($E1032,'[1]DS HSSV 2013-14'!$B$2:$I$5181,5,0)</f>
        <v>13CĐ-NL1</v>
      </c>
      <c r="G1032" s="19">
        <v>11</v>
      </c>
      <c r="H1032" s="19">
        <v>3</v>
      </c>
      <c r="I1032" s="19">
        <v>2</v>
      </c>
      <c r="J1032" s="48">
        <v>2015</v>
      </c>
      <c r="K1032" s="27">
        <f t="shared" si="35"/>
        <v>42038</v>
      </c>
      <c r="L1032" s="29">
        <v>0.46875</v>
      </c>
      <c r="M1032" s="29">
        <v>0.52430555555555558</v>
      </c>
      <c r="N1032" s="26">
        <f t="shared" si="34"/>
        <v>5.555555555555558E-2</v>
      </c>
      <c r="O1032" s="19"/>
    </row>
    <row r="1033" spans="1:15" ht="15.75" customHeight="1">
      <c r="A1033" s="19">
        <v>593</v>
      </c>
      <c r="B1033" s="34"/>
      <c r="C1033" s="24" t="s">
        <v>221</v>
      </c>
      <c r="D1033" s="23" t="s">
        <v>165</v>
      </c>
      <c r="E1033" s="19"/>
      <c r="F1033" s="28" t="s">
        <v>523</v>
      </c>
      <c r="G1033" s="19">
        <v>2</v>
      </c>
      <c r="H1033" s="19">
        <v>3</v>
      </c>
      <c r="I1033" s="19">
        <v>2</v>
      </c>
      <c r="J1033" s="48">
        <v>2015</v>
      </c>
      <c r="K1033" s="27">
        <f t="shared" si="35"/>
        <v>42038</v>
      </c>
      <c r="L1033" s="29">
        <v>0.46875</v>
      </c>
      <c r="M1033" s="29">
        <v>0.625</v>
      </c>
      <c r="N1033" s="26">
        <f t="shared" si="34"/>
        <v>0.15625</v>
      </c>
      <c r="O1033" s="19"/>
    </row>
    <row r="1034" spans="1:15" ht="15.75" customHeight="1">
      <c r="A1034" s="19">
        <v>594</v>
      </c>
      <c r="B1034" s="34"/>
      <c r="C1034" s="24" t="str">
        <f>VLOOKUP($E1034,'[1]DS HSSV 2013-14'!$B$2:$I$5181,2,0)</f>
        <v xml:space="preserve">Đàng Năng </v>
      </c>
      <c r="D1034" s="23" t="str">
        <f>VLOOKUP($E1034,'[1]DS HSSV 2013-14'!$B$2:$I$5181,3,0)</f>
        <v>Trọng</v>
      </c>
      <c r="E1034" s="31" t="s">
        <v>522</v>
      </c>
      <c r="F1034" s="28" t="str">
        <f>VLOOKUP($E1034,'[1]DS HSSV 2013-14'!$B$2:$I$5181,5,0)</f>
        <v>14TC-CKP</v>
      </c>
      <c r="G1034" s="19">
        <v>3</v>
      </c>
      <c r="H1034" s="19">
        <v>3</v>
      </c>
      <c r="I1034" s="19">
        <v>2</v>
      </c>
      <c r="J1034" s="48">
        <v>2015</v>
      </c>
      <c r="K1034" s="27">
        <f t="shared" si="35"/>
        <v>42038</v>
      </c>
      <c r="L1034" s="29">
        <v>0.4826388888888889</v>
      </c>
      <c r="M1034" s="29">
        <v>0.52430555555555558</v>
      </c>
      <c r="N1034" s="26">
        <f t="shared" si="34"/>
        <v>4.1666666666666685E-2</v>
      </c>
      <c r="O1034" s="19"/>
    </row>
    <row r="1035" spans="1:15" ht="15.75" customHeight="1">
      <c r="A1035" s="19">
        <v>595</v>
      </c>
      <c r="B1035" s="34"/>
      <c r="C1035" s="24" t="str">
        <f>VLOOKUP($E1035,'[1]DS HSSV 2013-14'!$B$2:$I$5181,2,0)</f>
        <v>Nguyễn Văn</v>
      </c>
      <c r="D1035" s="23" t="str">
        <f>VLOOKUP($E1035,'[1]DS HSSV 2013-14'!$B$2:$I$5181,3,0)</f>
        <v>Huỳnh</v>
      </c>
      <c r="E1035" s="19" t="s">
        <v>521</v>
      </c>
      <c r="F1035" s="28" t="str">
        <f>VLOOKUP($E1035,'[1]DS HSSV 2013-14'!$B$2:$I$5181,5,0)</f>
        <v>13CĐ-TM1</v>
      </c>
      <c r="G1035" s="19">
        <v>13</v>
      </c>
      <c r="H1035" s="19">
        <v>3</v>
      </c>
      <c r="I1035" s="19">
        <v>2</v>
      </c>
      <c r="J1035" s="48">
        <v>2015</v>
      </c>
      <c r="K1035" s="27">
        <f t="shared" si="35"/>
        <v>42038</v>
      </c>
      <c r="L1035" s="29">
        <v>0.48958333333333331</v>
      </c>
      <c r="M1035" s="29">
        <v>0.5131944444444444</v>
      </c>
      <c r="N1035" s="26">
        <f t="shared" ref="N1035:N1098" si="36">M1035-L1035</f>
        <v>2.3611111111111083E-2</v>
      </c>
      <c r="O1035" s="19"/>
    </row>
    <row r="1036" spans="1:15" ht="15.75" customHeight="1">
      <c r="A1036" s="19">
        <v>596</v>
      </c>
      <c r="B1036" s="34"/>
      <c r="C1036" s="24" t="str">
        <f>VLOOKUP($E1036,'[1]DS HSSV 2013-14'!$B$2:$I$5181,2,0)</f>
        <v>Trần Văn Minh</v>
      </c>
      <c r="D1036" s="23" t="str">
        <f>VLOOKUP($E1036,'[1]DS HSSV 2013-14'!$B$2:$I$5181,3,0)</f>
        <v>Thông</v>
      </c>
      <c r="E1036" s="19" t="s">
        <v>520</v>
      </c>
      <c r="F1036" s="28" t="str">
        <f>VLOOKUP($E1036,'[1]DS HSSV 2013-14'!$B$2:$I$5181,5,0)</f>
        <v>13CĐ-CK1</v>
      </c>
      <c r="G1036" s="19">
        <v>5</v>
      </c>
      <c r="H1036" s="19">
        <v>3</v>
      </c>
      <c r="I1036" s="19">
        <v>2</v>
      </c>
      <c r="J1036" s="48">
        <v>2015</v>
      </c>
      <c r="K1036" s="27">
        <f t="shared" si="35"/>
        <v>42038</v>
      </c>
      <c r="L1036" s="29">
        <v>0.5</v>
      </c>
      <c r="M1036" s="29">
        <v>0.53472222222222221</v>
      </c>
      <c r="N1036" s="26">
        <f t="shared" si="36"/>
        <v>3.472222222222221E-2</v>
      </c>
      <c r="O1036" s="19"/>
    </row>
    <row r="1037" spans="1:15" ht="15.75" customHeight="1">
      <c r="A1037" s="19">
        <v>597</v>
      </c>
      <c r="B1037" s="34"/>
      <c r="C1037" s="24" t="str">
        <f>VLOOKUP($E1037,'[1]DS HSSV 2013-14'!$B$2:$I$5181,2,0)</f>
        <v>Nguyễn</v>
      </c>
      <c r="D1037" s="23" t="str">
        <f>VLOOKUP($E1037,'[1]DS HSSV 2013-14'!$B$2:$I$5181,3,0)</f>
        <v>Sáng</v>
      </c>
      <c r="E1037" s="19" t="s">
        <v>519</v>
      </c>
      <c r="F1037" s="28" t="str">
        <f>VLOOKUP($E1037,'[1]DS HSSV 2013-14'!$B$2:$I$5181,5,0)</f>
        <v>13CĐ-CK1</v>
      </c>
      <c r="G1037" s="19">
        <v>6</v>
      </c>
      <c r="H1037" s="19">
        <v>3</v>
      </c>
      <c r="I1037" s="19">
        <v>2</v>
      </c>
      <c r="J1037" s="48">
        <v>2015</v>
      </c>
      <c r="K1037" s="27">
        <f t="shared" si="35"/>
        <v>42038</v>
      </c>
      <c r="L1037" s="29">
        <v>0.5</v>
      </c>
      <c r="M1037" s="29">
        <v>0.53472222222222221</v>
      </c>
      <c r="N1037" s="26">
        <f t="shared" si="36"/>
        <v>3.472222222222221E-2</v>
      </c>
      <c r="O1037" s="19"/>
    </row>
    <row r="1038" spans="1:15" ht="15.75" customHeight="1">
      <c r="A1038" s="19">
        <v>598</v>
      </c>
      <c r="B1038" s="34"/>
      <c r="C1038" s="24" t="str">
        <f>VLOOKUP($E1038,'[1]DS HSSV 2013-14'!$B$2:$I$5181,2,0)</f>
        <v>Lê Văn</v>
      </c>
      <c r="D1038" s="23" t="str">
        <f>VLOOKUP($E1038,'[1]DS HSSV 2013-14'!$B$2:$I$5181,3,0)</f>
        <v>Phước</v>
      </c>
      <c r="E1038" s="19" t="s">
        <v>341</v>
      </c>
      <c r="F1038" s="28" t="str">
        <f>VLOOKUP($E1038,'[1]DS HSSV 2013-14'!$B$2:$I$5181,5,0)</f>
        <v>12CĐ-ĐT2</v>
      </c>
      <c r="G1038" s="19">
        <v>11</v>
      </c>
      <c r="H1038" s="19">
        <v>3</v>
      </c>
      <c r="I1038" s="19">
        <v>2</v>
      </c>
      <c r="J1038" s="48">
        <v>2015</v>
      </c>
      <c r="K1038" s="27">
        <f t="shared" si="35"/>
        <v>42038</v>
      </c>
      <c r="L1038" s="29">
        <v>0.54861111111111105</v>
      </c>
      <c r="M1038" s="29">
        <v>0.61805555555555558</v>
      </c>
      <c r="N1038" s="26">
        <f t="shared" si="36"/>
        <v>6.9444444444444531E-2</v>
      </c>
      <c r="O1038" s="19"/>
    </row>
    <row r="1039" spans="1:15" ht="15.75" customHeight="1">
      <c r="A1039" s="19">
        <v>599</v>
      </c>
      <c r="B1039" s="34"/>
      <c r="C1039" s="24" t="str">
        <f>VLOOKUP($E1039,'[1]DS HSSV 2013-14'!$B$2:$I$5181,2,0)</f>
        <v xml:space="preserve">Bùi Hữu  </v>
      </c>
      <c r="D1039" s="23" t="str">
        <f>VLOOKUP($E1039,'[1]DS HSSV 2013-14'!$B$2:$I$5181,3,0)</f>
        <v>Nghĩa</v>
      </c>
      <c r="E1039" s="19" t="s">
        <v>423</v>
      </c>
      <c r="F1039" s="28" t="str">
        <f>VLOOKUP($E1039,'[1]DS HSSV 2013-14'!$B$2:$I$5181,5,0)</f>
        <v>12CĐ-Đ1</v>
      </c>
      <c r="G1039" s="19"/>
      <c r="H1039" s="19">
        <v>3</v>
      </c>
      <c r="I1039" s="19">
        <v>2</v>
      </c>
      <c r="J1039" s="48">
        <v>2015</v>
      </c>
      <c r="K1039" s="27">
        <f t="shared" si="35"/>
        <v>42038</v>
      </c>
      <c r="L1039" s="29">
        <v>0.55902777777777779</v>
      </c>
      <c r="M1039" s="29">
        <v>0.65625</v>
      </c>
      <c r="N1039" s="26">
        <f t="shared" si="36"/>
        <v>9.722222222222221E-2</v>
      </c>
      <c r="O1039" s="19"/>
    </row>
    <row r="1040" spans="1:15" ht="15.75" customHeight="1">
      <c r="A1040" s="19">
        <v>600</v>
      </c>
      <c r="B1040" s="34"/>
      <c r="C1040" s="24" t="s">
        <v>518</v>
      </c>
      <c r="D1040" s="23" t="s">
        <v>517</v>
      </c>
      <c r="E1040" s="19"/>
      <c r="F1040" s="28" t="s">
        <v>302</v>
      </c>
      <c r="G1040" s="19">
        <v>12</v>
      </c>
      <c r="H1040" s="19">
        <v>3</v>
      </c>
      <c r="I1040" s="19">
        <v>2</v>
      </c>
      <c r="J1040" s="48">
        <v>2015</v>
      </c>
      <c r="K1040" s="27">
        <f t="shared" si="35"/>
        <v>42038</v>
      </c>
      <c r="L1040" s="29">
        <v>0.58333333333333337</v>
      </c>
      <c r="M1040" s="29">
        <v>0.59375</v>
      </c>
      <c r="N1040" s="26">
        <f t="shared" si="36"/>
        <v>1.041666666666663E-2</v>
      </c>
      <c r="O1040" s="19"/>
    </row>
    <row r="1041" spans="1:15" ht="15.75" customHeight="1">
      <c r="A1041" s="19">
        <v>601</v>
      </c>
      <c r="B1041" s="34"/>
      <c r="C1041" s="24" t="s">
        <v>33</v>
      </c>
      <c r="D1041" s="23" t="s">
        <v>32</v>
      </c>
      <c r="E1041" s="19"/>
      <c r="F1041" s="28" t="s">
        <v>31</v>
      </c>
      <c r="G1041" s="19">
        <v>14</v>
      </c>
      <c r="H1041" s="19">
        <v>3</v>
      </c>
      <c r="I1041" s="19">
        <v>2</v>
      </c>
      <c r="J1041" s="48">
        <v>2015</v>
      </c>
      <c r="K1041" s="27">
        <f t="shared" si="35"/>
        <v>42038</v>
      </c>
      <c r="L1041" s="29">
        <v>0.58333333333333337</v>
      </c>
      <c r="M1041" s="29">
        <v>0.59027777777777779</v>
      </c>
      <c r="N1041" s="26">
        <f t="shared" si="36"/>
        <v>6.9444444444444198E-3</v>
      </c>
      <c r="O1041" s="19"/>
    </row>
    <row r="1042" spans="1:15" ht="15.75" customHeight="1">
      <c r="A1042" s="19">
        <v>602</v>
      </c>
      <c r="B1042" s="34"/>
      <c r="C1042" s="24" t="str">
        <f>VLOOKUP($E1042,'[1]DS HSSV 2013-14'!$B$2:$I$5181,2,0)</f>
        <v xml:space="preserve">Đoàn Văn  </v>
      </c>
      <c r="D1042" s="23" t="str">
        <f>VLOOKUP($E1042,'[1]DS HSSV 2013-14'!$B$2:$I$5181,3,0)</f>
        <v>Hướng</v>
      </c>
      <c r="E1042" s="33" t="s">
        <v>401</v>
      </c>
      <c r="F1042" s="28" t="str">
        <f>VLOOKUP($E1042,'[1]DS HSSV 2013-14'!$B$2:$I$5181,5,0)</f>
        <v>14CĐ-CK4</v>
      </c>
      <c r="G1042" s="19">
        <v>3</v>
      </c>
      <c r="H1042" s="19">
        <v>3</v>
      </c>
      <c r="I1042" s="19">
        <v>2</v>
      </c>
      <c r="J1042" s="48">
        <v>2015</v>
      </c>
      <c r="K1042" s="27">
        <f t="shared" si="35"/>
        <v>42038</v>
      </c>
      <c r="L1042" s="29">
        <v>0.59027777777777779</v>
      </c>
      <c r="M1042" s="29">
        <v>0.65972222222222221</v>
      </c>
      <c r="N1042" s="26">
        <f t="shared" si="36"/>
        <v>6.944444444444442E-2</v>
      </c>
      <c r="O1042" s="19"/>
    </row>
    <row r="1043" spans="1:15" ht="15.75" customHeight="1">
      <c r="A1043" s="19">
        <v>603</v>
      </c>
      <c r="B1043" s="34"/>
      <c r="C1043" s="24" t="str">
        <f>VLOOKUP($E1043,'[1]DS HSSV 2013-14'!$B$2:$I$5181,2,0)</f>
        <v>Đỗ Văn</v>
      </c>
      <c r="D1043" s="23" t="str">
        <f>VLOOKUP($E1043,'[1]DS HSSV 2013-14'!$B$2:$I$5181,3,0)</f>
        <v>Cường</v>
      </c>
      <c r="E1043" s="31" t="s">
        <v>189</v>
      </c>
      <c r="F1043" s="28" t="str">
        <f>VLOOKUP($E1043,'[1]DS HSSV 2013-14'!$B$2:$I$5181,5,0)</f>
        <v>12CĐ-NL1</v>
      </c>
      <c r="G1043" s="19">
        <v>14</v>
      </c>
      <c r="H1043" s="19">
        <v>3</v>
      </c>
      <c r="I1043" s="19">
        <v>2</v>
      </c>
      <c r="J1043" s="48">
        <v>2015</v>
      </c>
      <c r="K1043" s="27">
        <f t="shared" si="35"/>
        <v>42038</v>
      </c>
      <c r="L1043" s="29">
        <v>0.62013888888888891</v>
      </c>
      <c r="M1043" s="29">
        <v>0.63194444444444442</v>
      </c>
      <c r="N1043" s="26">
        <f t="shared" si="36"/>
        <v>1.1805555555555514E-2</v>
      </c>
      <c r="O1043" s="19"/>
    </row>
    <row r="1044" spans="1:15" ht="15.75" customHeight="1">
      <c r="A1044" s="19">
        <v>604</v>
      </c>
      <c r="B1044" s="34"/>
      <c r="C1044" s="24" t="str">
        <f>VLOOKUP($E1044,'[1]DS HSSV 2013-14'!$B$2:$I$5181,2,0)</f>
        <v>Nguyễn Ngọc</v>
      </c>
      <c r="D1044" s="23" t="str">
        <f>VLOOKUP($E1044,'[1]DS HSSV 2013-14'!$B$2:$I$5181,3,0)</f>
        <v>Mạnh</v>
      </c>
      <c r="E1044" s="19" t="s">
        <v>516</v>
      </c>
      <c r="F1044" s="28" t="str">
        <f>VLOOKUP($E1044,'[1]DS HSSV 2013-14'!$B$2:$I$5181,5,0)</f>
        <v>13CĐ-NL1</v>
      </c>
      <c r="G1044" s="19">
        <v>14</v>
      </c>
      <c r="H1044" s="19">
        <v>3</v>
      </c>
      <c r="I1044" s="19">
        <v>2</v>
      </c>
      <c r="J1044" s="48">
        <v>2015</v>
      </c>
      <c r="K1044" s="27">
        <f t="shared" si="35"/>
        <v>42038</v>
      </c>
      <c r="L1044" s="29">
        <v>0.64236111111111105</v>
      </c>
      <c r="M1044" s="29">
        <v>0.65277777777777779</v>
      </c>
      <c r="N1044" s="26">
        <f t="shared" si="36"/>
        <v>1.0416666666666741E-2</v>
      </c>
      <c r="O1044" s="19"/>
    </row>
    <row r="1045" spans="1:15" ht="15.75" customHeight="1">
      <c r="A1045" s="19">
        <v>605</v>
      </c>
      <c r="B1045" s="34"/>
      <c r="C1045" s="24" t="str">
        <f>VLOOKUP($E1045,'[1]DS HSSV 2013-14'!$B$2:$I$5181,2,0)</f>
        <v>Trần Nguyễn Khánh</v>
      </c>
      <c r="D1045" s="23" t="str">
        <f>VLOOKUP($E1045,'[1]DS HSSV 2013-14'!$B$2:$I$5181,3,0)</f>
        <v>Thức</v>
      </c>
      <c r="E1045" s="19" t="s">
        <v>503</v>
      </c>
      <c r="F1045" s="28" t="str">
        <f>VLOOKUP($E1045,'[1]DS HSSV 2013-14'!$B$2:$I$5181,5,0)</f>
        <v>13TC-Ô2</v>
      </c>
      <c r="G1045" s="19">
        <v>15</v>
      </c>
      <c r="H1045" s="19">
        <v>3</v>
      </c>
      <c r="I1045" s="19">
        <v>2</v>
      </c>
      <c r="J1045" s="48">
        <v>2015</v>
      </c>
      <c r="K1045" s="27">
        <f t="shared" si="35"/>
        <v>42038</v>
      </c>
      <c r="L1045" s="29">
        <v>0.64583333333333337</v>
      </c>
      <c r="M1045" s="29">
        <v>0.69444444444444453</v>
      </c>
      <c r="N1045" s="26">
        <f t="shared" si="36"/>
        <v>4.861111111111116E-2</v>
      </c>
      <c r="O1045" s="19"/>
    </row>
    <row r="1046" spans="1:15" ht="15.75" customHeight="1">
      <c r="A1046" s="19">
        <v>606</v>
      </c>
      <c r="B1046" s="34"/>
      <c r="C1046" s="24" t="s">
        <v>221</v>
      </c>
      <c r="D1046" s="23" t="s">
        <v>165</v>
      </c>
      <c r="E1046" s="19"/>
      <c r="F1046" s="28" t="s">
        <v>422</v>
      </c>
      <c r="G1046" s="19">
        <v>2</v>
      </c>
      <c r="H1046" s="19">
        <v>3</v>
      </c>
      <c r="I1046" s="19">
        <v>2</v>
      </c>
      <c r="J1046" s="48">
        <v>2015</v>
      </c>
      <c r="K1046" s="27">
        <f t="shared" si="35"/>
        <v>42038</v>
      </c>
      <c r="L1046" s="29">
        <v>0.65972222222222221</v>
      </c>
      <c r="M1046" s="29">
        <v>0.67708333333333337</v>
      </c>
      <c r="N1046" s="26">
        <f t="shared" si="36"/>
        <v>1.736111111111116E-2</v>
      </c>
      <c r="O1046" s="19"/>
    </row>
    <row r="1047" spans="1:15" ht="15.75" customHeight="1">
      <c r="A1047" s="19">
        <v>607</v>
      </c>
      <c r="B1047" s="34"/>
      <c r="C1047" s="24" t="s">
        <v>479</v>
      </c>
      <c r="D1047" s="23" t="s">
        <v>286</v>
      </c>
      <c r="E1047" s="19"/>
      <c r="F1047" s="28" t="s">
        <v>193</v>
      </c>
      <c r="G1047" s="19">
        <v>12</v>
      </c>
      <c r="H1047" s="19">
        <v>3</v>
      </c>
      <c r="I1047" s="19">
        <v>2</v>
      </c>
      <c r="J1047" s="48">
        <v>2015</v>
      </c>
      <c r="K1047" s="27">
        <f t="shared" si="35"/>
        <v>42038</v>
      </c>
      <c r="L1047" s="29">
        <v>0.65972222222222221</v>
      </c>
      <c r="M1047" s="29">
        <v>0.66666666666666663</v>
      </c>
      <c r="N1047" s="26">
        <f t="shared" si="36"/>
        <v>6.9444444444444198E-3</v>
      </c>
      <c r="O1047" s="19"/>
    </row>
    <row r="1048" spans="1:15" ht="15.75" customHeight="1">
      <c r="A1048" s="19">
        <v>608</v>
      </c>
      <c r="B1048" s="34"/>
      <c r="C1048" s="24" t="s">
        <v>33</v>
      </c>
      <c r="D1048" s="23" t="s">
        <v>32</v>
      </c>
      <c r="E1048" s="19"/>
      <c r="F1048" s="28" t="s">
        <v>31</v>
      </c>
      <c r="G1048" s="19">
        <v>13</v>
      </c>
      <c r="H1048" s="19">
        <v>3</v>
      </c>
      <c r="I1048" s="19">
        <v>2</v>
      </c>
      <c r="J1048" s="48">
        <v>2015</v>
      </c>
      <c r="K1048" s="27">
        <f t="shared" si="35"/>
        <v>42038</v>
      </c>
      <c r="L1048" s="29">
        <v>0.65972222222222221</v>
      </c>
      <c r="M1048" s="29">
        <v>0.66666666666666663</v>
      </c>
      <c r="N1048" s="26">
        <f t="shared" si="36"/>
        <v>6.9444444444444198E-3</v>
      </c>
      <c r="O1048" s="19"/>
    </row>
    <row r="1049" spans="1:15" ht="15.75" customHeight="1">
      <c r="A1049" s="19">
        <v>609</v>
      </c>
      <c r="B1049" s="34"/>
      <c r="C1049" s="24" t="s">
        <v>33</v>
      </c>
      <c r="D1049" s="23" t="s">
        <v>32</v>
      </c>
      <c r="E1049" s="19"/>
      <c r="F1049" s="28" t="s">
        <v>31</v>
      </c>
      <c r="G1049" s="19">
        <v>14</v>
      </c>
      <c r="H1049" s="19">
        <v>4</v>
      </c>
      <c r="I1049" s="19">
        <v>2</v>
      </c>
      <c r="J1049" s="48">
        <v>2015</v>
      </c>
      <c r="K1049" s="27">
        <f t="shared" si="35"/>
        <v>42039</v>
      </c>
      <c r="L1049" s="29">
        <v>0.33749999999999997</v>
      </c>
      <c r="M1049" s="29">
        <v>0.34375</v>
      </c>
      <c r="N1049" s="26">
        <f t="shared" si="36"/>
        <v>6.2500000000000333E-3</v>
      </c>
      <c r="O1049" s="19"/>
    </row>
    <row r="1050" spans="1:15" ht="15.75" customHeight="1">
      <c r="A1050" s="19">
        <v>610</v>
      </c>
      <c r="B1050" s="34"/>
      <c r="C1050" s="24" t="str">
        <f>VLOOKUP($E1050,'[1]DS HSSV 2013-14'!$B$2:$I$5181,2,0)</f>
        <v>Lê Minh</v>
      </c>
      <c r="D1050" s="23" t="str">
        <f>VLOOKUP($E1050,'[1]DS HSSV 2013-14'!$B$2:$I$5181,3,0)</f>
        <v>Luân</v>
      </c>
      <c r="E1050" s="31" t="s">
        <v>515</v>
      </c>
      <c r="F1050" s="28" t="str">
        <f>VLOOKUP($E1050,'[1]DS HSSV 2013-14'!$B$2:$I$5181,5,0)</f>
        <v>12CĐ-Ô2</v>
      </c>
      <c r="G1050" s="19">
        <v>15</v>
      </c>
      <c r="H1050" s="19">
        <v>4</v>
      </c>
      <c r="I1050" s="19">
        <v>2</v>
      </c>
      <c r="J1050" s="48">
        <v>2015</v>
      </c>
      <c r="K1050" s="27">
        <f t="shared" si="35"/>
        <v>42039</v>
      </c>
      <c r="L1050" s="29">
        <v>0.37152777777777773</v>
      </c>
      <c r="M1050" s="29">
        <v>0.40277777777777773</v>
      </c>
      <c r="N1050" s="26">
        <f t="shared" si="36"/>
        <v>3.125E-2</v>
      </c>
      <c r="O1050" s="19"/>
    </row>
    <row r="1051" spans="1:15" ht="15.75" customHeight="1">
      <c r="A1051" s="19">
        <v>611</v>
      </c>
      <c r="B1051" s="34"/>
      <c r="C1051" s="24" t="str">
        <f>VLOOKUP($E1051,'[1]DS HSSV 2013-14'!$B$2:$I$5181,2,0)</f>
        <v xml:space="preserve">Đỗ Hoàng  </v>
      </c>
      <c r="D1051" s="23" t="str">
        <f>VLOOKUP($E1051,'[1]DS HSSV 2013-14'!$B$2:$I$5181,3,0)</f>
        <v>Nam</v>
      </c>
      <c r="E1051" s="31" t="s">
        <v>433</v>
      </c>
      <c r="F1051" s="28" t="str">
        <f>VLOOKUP($E1051,'[1]DS HSSV 2013-14'!$B$2:$I$5181,5,0)</f>
        <v>12CĐ-NL1</v>
      </c>
      <c r="G1051" s="19">
        <v>14</v>
      </c>
      <c r="H1051" s="19">
        <v>4</v>
      </c>
      <c r="I1051" s="19">
        <v>2</v>
      </c>
      <c r="J1051" s="48">
        <v>2015</v>
      </c>
      <c r="K1051" s="27">
        <f t="shared" si="35"/>
        <v>42039</v>
      </c>
      <c r="L1051" s="29">
        <v>0.3888888888888889</v>
      </c>
      <c r="M1051" s="29">
        <v>0.39930555555555558</v>
      </c>
      <c r="N1051" s="26">
        <f t="shared" si="36"/>
        <v>1.0416666666666685E-2</v>
      </c>
      <c r="O1051" s="19"/>
    </row>
    <row r="1052" spans="1:15" ht="15.75" customHeight="1">
      <c r="A1052" s="19">
        <v>612</v>
      </c>
      <c r="B1052" s="34"/>
      <c r="C1052" s="24" t="str">
        <f>VLOOKUP($E1052,'[1]DS HSSV 2013-14'!$B$2:$I$5181,2,0)</f>
        <v>Lê Đình</v>
      </c>
      <c r="D1052" s="23" t="str">
        <f>VLOOKUP($E1052,'[1]DS HSSV 2013-14'!$B$2:$I$5181,3,0)</f>
        <v>Ân</v>
      </c>
      <c r="E1052" s="31" t="s">
        <v>514</v>
      </c>
      <c r="F1052" s="28" t="str">
        <f>VLOOKUP($E1052,'[1]DS HSSV 2013-14'!$B$2:$I$5181,5,0)</f>
        <v>12CĐ-Đ1</v>
      </c>
      <c r="G1052" s="19">
        <v>18</v>
      </c>
      <c r="H1052" s="19">
        <v>4</v>
      </c>
      <c r="I1052" s="19">
        <v>2</v>
      </c>
      <c r="J1052" s="48">
        <v>2015</v>
      </c>
      <c r="K1052" s="27">
        <f t="shared" si="35"/>
        <v>42039</v>
      </c>
      <c r="L1052" s="29">
        <v>0.3888888888888889</v>
      </c>
      <c r="M1052" s="29">
        <v>0.41319444444444442</v>
      </c>
      <c r="N1052" s="26">
        <f t="shared" si="36"/>
        <v>2.4305555555555525E-2</v>
      </c>
      <c r="O1052" s="19"/>
    </row>
    <row r="1053" spans="1:15" ht="15.75" customHeight="1">
      <c r="A1053" s="19">
        <v>613</v>
      </c>
      <c r="B1053" s="34"/>
      <c r="C1053" s="24" t="e">
        <f>VLOOKUP($E1053,'[1]DS HSSV 2013-14'!$B$2:$I$5181,2,0)</f>
        <v>#N/A</v>
      </c>
      <c r="D1053" s="23" t="e">
        <f>VLOOKUP($E1053,'[1]DS HSSV 2013-14'!$B$2:$I$5181,3,0)</f>
        <v>#N/A</v>
      </c>
      <c r="E1053" s="31" t="s">
        <v>471</v>
      </c>
      <c r="F1053" s="28" t="e">
        <f>VLOOKUP($E1053,'[1]DS HSSV 2013-14'!$B$2:$I$5181,5,0)</f>
        <v>#N/A</v>
      </c>
      <c r="G1053" s="19">
        <v>3</v>
      </c>
      <c r="H1053" s="19">
        <v>4</v>
      </c>
      <c r="I1053" s="19">
        <v>2</v>
      </c>
      <c r="J1053" s="48">
        <v>2015</v>
      </c>
      <c r="K1053" s="27">
        <f t="shared" si="35"/>
        <v>42039</v>
      </c>
      <c r="L1053" s="29">
        <v>0.43541666666666662</v>
      </c>
      <c r="M1053" s="29">
        <v>0.50347222222222221</v>
      </c>
      <c r="N1053" s="26">
        <f t="shared" si="36"/>
        <v>6.8055555555555591E-2</v>
      </c>
      <c r="O1053" s="19"/>
    </row>
    <row r="1054" spans="1:15" ht="15.75" customHeight="1">
      <c r="A1054" s="19">
        <v>616</v>
      </c>
      <c r="B1054" s="34"/>
      <c r="C1054" s="24" t="str">
        <f>VLOOKUP($E1054,'[1]DS HSSV 2013-14'!$B$2:$I$5181,2,0)</f>
        <v>Nguyễn Tiến</v>
      </c>
      <c r="D1054" s="23" t="str">
        <f>VLOOKUP($E1054,'[1]DS HSSV 2013-14'!$B$2:$I$5181,3,0)</f>
        <v>Ngọc</v>
      </c>
      <c r="E1054" s="19" t="s">
        <v>513</v>
      </c>
      <c r="F1054" s="28" t="str">
        <f>VLOOKUP($E1054,'[1]DS HSSV 2013-14'!$B$2:$I$5181,5,0)</f>
        <v>12CĐ-ĐT2</v>
      </c>
      <c r="G1054" s="19">
        <v>13</v>
      </c>
      <c r="H1054" s="19">
        <v>4</v>
      </c>
      <c r="I1054" s="19">
        <v>2</v>
      </c>
      <c r="J1054" s="48">
        <v>2015</v>
      </c>
      <c r="K1054" s="27">
        <f t="shared" si="35"/>
        <v>42039</v>
      </c>
      <c r="L1054" s="29">
        <v>0.46527777777777773</v>
      </c>
      <c r="M1054" s="29">
        <v>0.5</v>
      </c>
      <c r="N1054" s="26">
        <f t="shared" si="36"/>
        <v>3.4722222222222265E-2</v>
      </c>
      <c r="O1054" s="19"/>
    </row>
    <row r="1055" spans="1:15" ht="15.75" customHeight="1">
      <c r="A1055" s="19">
        <v>617</v>
      </c>
      <c r="B1055" s="34"/>
      <c r="C1055" s="24" t="str">
        <f>VLOOKUP($E1055,'[1]DS HSSV 2013-14'!$B$2:$I$5181,2,0)</f>
        <v>Bùi Văn</v>
      </c>
      <c r="D1055" s="23" t="str">
        <f>VLOOKUP($E1055,'[1]DS HSSV 2013-14'!$B$2:$I$5181,3,0)</f>
        <v>Hiếu</v>
      </c>
      <c r="E1055" s="31" t="s">
        <v>459</v>
      </c>
      <c r="F1055" s="28" t="str">
        <f>VLOOKUP($E1055,'[1]DS HSSV 2013-14'!$B$2:$I$5181,5,0)</f>
        <v>14TC-Đ1</v>
      </c>
      <c r="G1055" s="19">
        <v>15</v>
      </c>
      <c r="H1055" s="19">
        <v>4</v>
      </c>
      <c r="I1055" s="19">
        <v>2</v>
      </c>
      <c r="J1055" s="48">
        <v>2015</v>
      </c>
      <c r="K1055" s="27">
        <f t="shared" si="35"/>
        <v>42039</v>
      </c>
      <c r="L1055" s="29">
        <v>0.4861111111111111</v>
      </c>
      <c r="M1055" s="29">
        <v>0.52083333333333337</v>
      </c>
      <c r="N1055" s="26">
        <f t="shared" si="36"/>
        <v>3.4722222222222265E-2</v>
      </c>
      <c r="O1055" s="19"/>
    </row>
    <row r="1056" spans="1:15" ht="15.75" customHeight="1">
      <c r="A1056" s="19">
        <v>618</v>
      </c>
      <c r="B1056" s="34"/>
      <c r="C1056" s="24" t="s">
        <v>221</v>
      </c>
      <c r="D1056" s="23" t="s">
        <v>165</v>
      </c>
      <c r="E1056" s="19"/>
      <c r="F1056" s="28" t="s">
        <v>164</v>
      </c>
      <c r="G1056" s="19">
        <v>2</v>
      </c>
      <c r="H1056" s="19">
        <v>4</v>
      </c>
      <c r="I1056" s="19">
        <v>2</v>
      </c>
      <c r="J1056" s="48">
        <v>2015</v>
      </c>
      <c r="K1056" s="27">
        <f t="shared" si="35"/>
        <v>42039</v>
      </c>
      <c r="L1056" s="29">
        <v>0.47916666666666669</v>
      </c>
      <c r="M1056" s="50">
        <v>0.54861111111111105</v>
      </c>
      <c r="N1056" s="26">
        <f t="shared" si="36"/>
        <v>6.9444444444444364E-2</v>
      </c>
      <c r="O1056" s="19"/>
    </row>
    <row r="1057" spans="1:15" ht="15.75" customHeight="1">
      <c r="A1057" s="19">
        <v>619</v>
      </c>
      <c r="B1057" s="34"/>
      <c r="C1057" s="24" t="str">
        <f>VLOOKUP($E1057,'[1]DS HSSV 2013-14'!$B$2:$I$5181,2,0)</f>
        <v xml:space="preserve">Đoàn Thanh </v>
      </c>
      <c r="D1057" s="23" t="str">
        <f>VLOOKUP($E1057,'[1]DS HSSV 2013-14'!$B$2:$I$5181,3,0)</f>
        <v>Minh</v>
      </c>
      <c r="E1057" s="31" t="s">
        <v>112</v>
      </c>
      <c r="F1057" s="28" t="str">
        <f>VLOOKUP($E1057,'[1]DS HSSV 2013-14'!$B$2:$I$5181,5,0)</f>
        <v>14TC-Đ1</v>
      </c>
      <c r="G1057" s="19">
        <v>16</v>
      </c>
      <c r="H1057" s="19">
        <v>4</v>
      </c>
      <c r="I1057" s="19">
        <v>2</v>
      </c>
      <c r="J1057" s="48">
        <v>2015</v>
      </c>
      <c r="K1057" s="27">
        <f t="shared" si="35"/>
        <v>42039</v>
      </c>
      <c r="L1057" s="29">
        <v>0.4861111111111111</v>
      </c>
      <c r="M1057" s="29">
        <v>0.51736111111111105</v>
      </c>
      <c r="N1057" s="26">
        <f t="shared" si="36"/>
        <v>3.1249999999999944E-2</v>
      </c>
      <c r="O1057" s="19"/>
    </row>
    <row r="1058" spans="1:15" ht="15.75" customHeight="1">
      <c r="A1058" s="19">
        <v>620</v>
      </c>
      <c r="B1058" s="34"/>
      <c r="C1058" s="24" t="str">
        <f>VLOOKUP($E1058,'[1]DS HSSV 2013-14'!$B$2:$I$5181,2,0)</f>
        <v xml:space="preserve">Đinh Hoàng </v>
      </c>
      <c r="D1058" s="23" t="str">
        <f>VLOOKUP($E1058,'[1]DS HSSV 2013-14'!$B$2:$I$5181,3,0)</f>
        <v>Phúc</v>
      </c>
      <c r="E1058" s="19">
        <v>14000229</v>
      </c>
      <c r="F1058" s="28" t="str">
        <f>VLOOKUP($E1058,'[1]DS HSSV 2013-14'!$B$2:$I$5181,5,0)</f>
        <v>14TC-Ô1</v>
      </c>
      <c r="G1058" s="19">
        <v>18</v>
      </c>
      <c r="H1058" s="19">
        <v>4</v>
      </c>
      <c r="I1058" s="19">
        <v>2</v>
      </c>
      <c r="J1058" s="48">
        <v>2015</v>
      </c>
      <c r="K1058" s="27">
        <f t="shared" si="35"/>
        <v>42039</v>
      </c>
      <c r="L1058" s="29">
        <v>0.50347222222222221</v>
      </c>
      <c r="M1058" s="29">
        <v>0.52083333333333337</v>
      </c>
      <c r="N1058" s="26">
        <f t="shared" si="36"/>
        <v>1.736111111111116E-2</v>
      </c>
      <c r="O1058" s="19"/>
    </row>
    <row r="1059" spans="1:15" ht="15.75" customHeight="1">
      <c r="A1059" s="19">
        <v>621</v>
      </c>
      <c r="B1059" s="34"/>
      <c r="C1059" s="24" t="str">
        <f>VLOOKUP($E1059,'[1]DS HSSV 2013-14'!$B$2:$I$5181,2,0)</f>
        <v>Nguyễn Yến</v>
      </c>
      <c r="D1059" s="23" t="str">
        <f>VLOOKUP($E1059,'[1]DS HSSV 2013-14'!$B$2:$I$5181,3,0)</f>
        <v>Nhi</v>
      </c>
      <c r="E1059" s="31" t="s">
        <v>350</v>
      </c>
      <c r="F1059" s="28" t="str">
        <f>VLOOKUP($E1059,'[1]DS HSSV 2013-14'!$B$2:$I$5181,5,0)</f>
        <v>12CĐ-TP1</v>
      </c>
      <c r="G1059" s="19">
        <v>12</v>
      </c>
      <c r="H1059" s="19">
        <v>4</v>
      </c>
      <c r="I1059" s="19">
        <v>2</v>
      </c>
      <c r="J1059" s="48">
        <v>2015</v>
      </c>
      <c r="K1059" s="27">
        <f t="shared" si="35"/>
        <v>42039</v>
      </c>
      <c r="L1059" s="29">
        <v>0.51041666666666663</v>
      </c>
      <c r="M1059" s="29">
        <v>0.52777777777777779</v>
      </c>
      <c r="N1059" s="26">
        <f t="shared" si="36"/>
        <v>1.736111111111116E-2</v>
      </c>
      <c r="O1059" s="19"/>
    </row>
    <row r="1060" spans="1:15" ht="15.75" customHeight="1">
      <c r="A1060" s="19">
        <v>622</v>
      </c>
      <c r="B1060" s="34"/>
      <c r="C1060" s="24" t="str">
        <f>VLOOKUP($E1060,'[1]DS HSSV 2013-14'!$B$2:$I$5181,2,0)</f>
        <v>Lê Quang</v>
      </c>
      <c r="D1060" s="23" t="str">
        <f>VLOOKUP($E1060,'[1]DS HSSV 2013-14'!$B$2:$I$5181,3,0)</f>
        <v>Phát</v>
      </c>
      <c r="E1060" s="19" t="s">
        <v>42</v>
      </c>
      <c r="F1060" s="28" t="str">
        <f>VLOOKUP($E1060,'[1]DS HSSV 2013-14'!$B$2:$I$5181,5,0)</f>
        <v>13CĐ-CK3</v>
      </c>
      <c r="G1060" s="19">
        <v>11</v>
      </c>
      <c r="H1060" s="19">
        <v>4</v>
      </c>
      <c r="I1060" s="19">
        <v>2</v>
      </c>
      <c r="J1060" s="48">
        <v>2015</v>
      </c>
      <c r="K1060" s="27">
        <v>0.51388888888888895</v>
      </c>
      <c r="L1060" s="29">
        <v>0.51388888888888895</v>
      </c>
      <c r="M1060" s="29">
        <v>0.58333333333333337</v>
      </c>
      <c r="N1060" s="26">
        <f t="shared" si="36"/>
        <v>6.944444444444442E-2</v>
      </c>
      <c r="O1060" s="19"/>
    </row>
    <row r="1061" spans="1:15" ht="15.75" customHeight="1">
      <c r="A1061" s="19">
        <v>623</v>
      </c>
      <c r="B1061" s="34"/>
      <c r="C1061" s="24" t="str">
        <f>VLOOKUP($E1061,'[1]DS HSSV 2013-14'!$B$2:$I$5181,2,0)</f>
        <v>Huỳnh Thanh</v>
      </c>
      <c r="D1061" s="23" t="str">
        <f>VLOOKUP($E1061,'[1]DS HSSV 2013-14'!$B$2:$I$5181,3,0)</f>
        <v>Lịch</v>
      </c>
      <c r="E1061" s="40">
        <v>14000144</v>
      </c>
      <c r="F1061" s="28" t="str">
        <f>VLOOKUP($E1061,'[1]DS HSSV 2013-14'!$B$2:$I$5181,5,0)</f>
        <v>14TC-CKT</v>
      </c>
      <c r="G1061" s="19">
        <v>6</v>
      </c>
      <c r="H1061" s="19">
        <v>4</v>
      </c>
      <c r="I1061" s="19">
        <v>2</v>
      </c>
      <c r="J1061" s="48">
        <v>2015</v>
      </c>
      <c r="K1061" s="27">
        <f t="shared" ref="K1061:K1124" si="37">DATE(J1061,I1061,H1061)</f>
        <v>42039</v>
      </c>
      <c r="L1061" s="29">
        <v>0.43541666666666662</v>
      </c>
      <c r="M1061" s="29">
        <v>0.50347222222222221</v>
      </c>
      <c r="N1061" s="26">
        <f t="shared" si="36"/>
        <v>6.8055555555555591E-2</v>
      </c>
      <c r="O1061" s="19"/>
    </row>
    <row r="1062" spans="1:15" ht="15.75" customHeight="1">
      <c r="A1062" s="19">
        <v>624</v>
      </c>
      <c r="B1062" s="34"/>
      <c r="C1062" s="24" t="str">
        <f>VLOOKUP($E1062,'[1]DS HSSV 2013-14'!$B$2:$I$5181,2,0)</f>
        <v xml:space="preserve">Lê Ngọc </v>
      </c>
      <c r="D1062" s="23" t="str">
        <f>VLOOKUP($E1062,'[1]DS HSSV 2013-14'!$B$2:$I$5181,3,0)</f>
        <v>Sơn</v>
      </c>
      <c r="E1062" s="40">
        <v>14000161</v>
      </c>
      <c r="F1062" s="28" t="str">
        <f>VLOOKUP($E1062,'[1]DS HSSV 2013-14'!$B$2:$I$5181,5,0)</f>
        <v>14TC-CKT</v>
      </c>
      <c r="G1062" s="19">
        <v>5</v>
      </c>
      <c r="H1062" s="19">
        <v>4</v>
      </c>
      <c r="I1062" s="19">
        <v>2</v>
      </c>
      <c r="J1062" s="48">
        <v>2015</v>
      </c>
      <c r="K1062" s="27">
        <f t="shared" si="37"/>
        <v>42039</v>
      </c>
      <c r="L1062" s="29">
        <v>0.51736111111111105</v>
      </c>
      <c r="M1062" s="29">
        <v>0.59722222222222221</v>
      </c>
      <c r="N1062" s="26">
        <f t="shared" si="36"/>
        <v>7.986111111111116E-2</v>
      </c>
      <c r="O1062" s="19"/>
    </row>
    <row r="1063" spans="1:15" ht="15.75" customHeight="1">
      <c r="A1063" s="19">
        <v>625</v>
      </c>
      <c r="B1063" s="34"/>
      <c r="C1063" s="24" t="str">
        <f>VLOOKUP($E1063,'[1]DS HSSV 2013-14'!$B$2:$I$5181,2,0)</f>
        <v>Lê Văn</v>
      </c>
      <c r="D1063" s="23" t="str">
        <f>VLOOKUP($E1063,'[1]DS HSSV 2013-14'!$B$2:$I$5181,3,0)</f>
        <v>Phước</v>
      </c>
      <c r="E1063" s="31" t="s">
        <v>341</v>
      </c>
      <c r="F1063" s="28" t="str">
        <f>VLOOKUP($E1063,'[1]DS HSSV 2013-14'!$B$2:$I$5181,5,0)</f>
        <v>12CĐ-ĐT2</v>
      </c>
      <c r="G1063" s="19">
        <v>12</v>
      </c>
      <c r="H1063" s="19">
        <v>4</v>
      </c>
      <c r="I1063" s="19">
        <v>2</v>
      </c>
      <c r="J1063" s="48">
        <v>2015</v>
      </c>
      <c r="K1063" s="27">
        <f t="shared" si="37"/>
        <v>42039</v>
      </c>
      <c r="L1063" s="29">
        <v>0.52777777777777779</v>
      </c>
      <c r="M1063" s="29">
        <v>0.57986111111111105</v>
      </c>
      <c r="N1063" s="26">
        <f t="shared" si="36"/>
        <v>5.2083333333333259E-2</v>
      </c>
      <c r="O1063" s="19"/>
    </row>
    <row r="1064" spans="1:15" ht="15.75" customHeight="1">
      <c r="A1064" s="19">
        <v>626</v>
      </c>
      <c r="B1064" s="34"/>
      <c r="C1064" s="24" t="s">
        <v>33</v>
      </c>
      <c r="D1064" s="23" t="s">
        <v>32</v>
      </c>
      <c r="E1064" s="19"/>
      <c r="F1064" s="28" t="s">
        <v>31</v>
      </c>
      <c r="G1064" s="19">
        <v>14</v>
      </c>
      <c r="H1064" s="19">
        <v>5</v>
      </c>
      <c r="I1064" s="19">
        <v>2</v>
      </c>
      <c r="J1064" s="48">
        <v>2015</v>
      </c>
      <c r="K1064" s="27">
        <f t="shared" si="37"/>
        <v>42040</v>
      </c>
      <c r="L1064" s="29">
        <v>0.58680555555555558</v>
      </c>
      <c r="M1064" s="29">
        <v>0.59375</v>
      </c>
      <c r="N1064" s="26">
        <f t="shared" si="36"/>
        <v>6.9444444444444198E-3</v>
      </c>
      <c r="O1064" s="19"/>
    </row>
    <row r="1065" spans="1:15" ht="15.75" customHeight="1">
      <c r="A1065" s="19">
        <v>627</v>
      </c>
      <c r="B1065" s="34"/>
      <c r="C1065" s="24" t="e">
        <f>VLOOKUP($E1065,'[1]DS HSSV 2013-14'!$B$2:$I$5181,2,0)</f>
        <v>#N/A</v>
      </c>
      <c r="D1065" s="23" t="e">
        <f>VLOOKUP($E1065,'[1]DS HSSV 2013-14'!$B$2:$I$5181,3,0)</f>
        <v>#N/A</v>
      </c>
      <c r="E1065" s="33" t="s">
        <v>460</v>
      </c>
      <c r="F1065" s="28" t="e">
        <f>VLOOKUP($E1065,'[1]DS HSSV 2013-14'!$B$2:$I$5181,5,0)</f>
        <v>#N/A</v>
      </c>
      <c r="G1065" s="19">
        <v>16</v>
      </c>
      <c r="H1065" s="19">
        <v>5</v>
      </c>
      <c r="I1065" s="19">
        <v>2</v>
      </c>
      <c r="J1065" s="48">
        <v>2015</v>
      </c>
      <c r="K1065" s="27">
        <f t="shared" si="37"/>
        <v>42040</v>
      </c>
      <c r="L1065" s="29">
        <v>0.30208333333333331</v>
      </c>
      <c r="M1065" s="29">
        <v>0.41666666666666669</v>
      </c>
      <c r="N1065" s="26">
        <f t="shared" si="36"/>
        <v>0.11458333333333337</v>
      </c>
      <c r="O1065" s="19"/>
    </row>
    <row r="1066" spans="1:15" ht="15.75" customHeight="1">
      <c r="A1066" s="19">
        <v>628</v>
      </c>
      <c r="B1066" s="34"/>
      <c r="C1066" s="24" t="str">
        <f>VLOOKUP($E1066,'[1]DS HSSV 2013-14'!$B$2:$I$5181,2,0)</f>
        <v>Nguyễn Yến</v>
      </c>
      <c r="D1066" s="23" t="str">
        <f>VLOOKUP($E1066,'[1]DS HSSV 2013-14'!$B$2:$I$5181,3,0)</f>
        <v>Nhi</v>
      </c>
      <c r="E1066" s="31" t="s">
        <v>350</v>
      </c>
      <c r="F1066" s="28" t="str">
        <f>VLOOKUP($E1066,'[1]DS HSSV 2013-14'!$B$2:$I$5181,5,0)</f>
        <v>12CĐ-TP1</v>
      </c>
      <c r="G1066" s="19">
        <v>11</v>
      </c>
      <c r="H1066" s="19">
        <v>5</v>
      </c>
      <c r="I1066" s="19">
        <v>2</v>
      </c>
      <c r="J1066" s="48">
        <v>2015</v>
      </c>
      <c r="K1066" s="27">
        <f t="shared" si="37"/>
        <v>42040</v>
      </c>
      <c r="L1066" s="29">
        <v>0.33680555555555558</v>
      </c>
      <c r="M1066" s="29">
        <v>0.3888888888888889</v>
      </c>
      <c r="N1066" s="26">
        <f t="shared" si="36"/>
        <v>5.2083333333333315E-2</v>
      </c>
      <c r="O1066" s="19"/>
    </row>
    <row r="1067" spans="1:15" ht="15.75" customHeight="1">
      <c r="A1067" s="19">
        <v>629</v>
      </c>
      <c r="B1067" s="34"/>
      <c r="C1067" s="24" t="str">
        <f>VLOOKUP($E1067,'[1]DS HSSV 2013-14'!$B$2:$I$5181,2,0)</f>
        <v>Nguyễn Văn</v>
      </c>
      <c r="D1067" s="23" t="str">
        <f>VLOOKUP($E1067,'[1]DS HSSV 2013-14'!$B$2:$I$5181,3,0)</f>
        <v>Hợp</v>
      </c>
      <c r="E1067" s="19" t="s">
        <v>333</v>
      </c>
      <c r="F1067" s="28" t="str">
        <f>VLOOKUP($E1067,'[1]DS HSSV 2013-14'!$B$2:$I$5181,5,0)</f>
        <v>12CĐ-Ô2</v>
      </c>
      <c r="G1067" s="19">
        <v>3</v>
      </c>
      <c r="H1067" s="19">
        <v>5</v>
      </c>
      <c r="I1067" s="19">
        <v>2</v>
      </c>
      <c r="J1067" s="48">
        <v>2015</v>
      </c>
      <c r="K1067" s="27">
        <f t="shared" si="37"/>
        <v>42040</v>
      </c>
      <c r="L1067" s="29">
        <v>0.35416666666666669</v>
      </c>
      <c r="M1067" s="29">
        <v>0.41666666666666669</v>
      </c>
      <c r="N1067" s="26">
        <f t="shared" si="36"/>
        <v>6.25E-2</v>
      </c>
      <c r="O1067" s="19"/>
    </row>
    <row r="1068" spans="1:15" ht="15.75" customHeight="1">
      <c r="A1068" s="19">
        <v>630</v>
      </c>
      <c r="B1068" s="34"/>
      <c r="C1068" s="24" t="e">
        <f>VLOOKUP($E1068,'[1]DS HSSV 2013-14'!$B$2:$I$5181,2,0)</f>
        <v>#N/A</v>
      </c>
      <c r="D1068" s="23" t="e">
        <f>VLOOKUP($E1068,'[1]DS HSSV 2013-14'!$B$2:$I$5181,3,0)</f>
        <v>#N/A</v>
      </c>
      <c r="E1068" s="33" t="s">
        <v>512</v>
      </c>
      <c r="F1068" s="28" t="e">
        <f>VLOOKUP($E1068,'[1]DS HSSV 2013-14'!$B$2:$I$5181,5,0)</f>
        <v>#N/A</v>
      </c>
      <c r="G1068" s="19">
        <v>8</v>
      </c>
      <c r="H1068" s="19">
        <v>5</v>
      </c>
      <c r="I1068" s="19">
        <v>2</v>
      </c>
      <c r="J1068" s="48">
        <v>2015</v>
      </c>
      <c r="K1068" s="27">
        <f t="shared" si="37"/>
        <v>42040</v>
      </c>
      <c r="L1068" s="29">
        <v>0.3923611111111111</v>
      </c>
      <c r="M1068" s="29">
        <v>0.39583333333333331</v>
      </c>
      <c r="N1068" s="26">
        <f t="shared" si="36"/>
        <v>3.4722222222222099E-3</v>
      </c>
      <c r="O1068" s="19"/>
    </row>
    <row r="1069" spans="1:15" ht="15.75" customHeight="1">
      <c r="A1069" s="19">
        <v>631</v>
      </c>
      <c r="B1069" s="34"/>
      <c r="C1069" s="24" t="e">
        <f>VLOOKUP($E1069,'[1]DS HSSV 2013-14'!$B$2:$I$5181,2,0)</f>
        <v>#N/A</v>
      </c>
      <c r="D1069" s="23" t="e">
        <f>VLOOKUP($E1069,'[1]DS HSSV 2013-14'!$B$2:$I$5181,3,0)</f>
        <v>#N/A</v>
      </c>
      <c r="E1069" s="33" t="s">
        <v>511</v>
      </c>
      <c r="F1069" s="28" t="e">
        <f>VLOOKUP($E1069,'[1]DS HSSV 2013-14'!$B$2:$I$5181,5,0)</f>
        <v>#N/A</v>
      </c>
      <c r="G1069" s="19">
        <v>14</v>
      </c>
      <c r="H1069" s="19">
        <v>5</v>
      </c>
      <c r="I1069" s="19">
        <v>2</v>
      </c>
      <c r="J1069" s="48">
        <v>2015</v>
      </c>
      <c r="K1069" s="27">
        <f t="shared" si="37"/>
        <v>42040</v>
      </c>
      <c r="L1069" s="29">
        <v>0.40833333333333338</v>
      </c>
      <c r="M1069" s="29">
        <v>0.52083333333333337</v>
      </c>
      <c r="N1069" s="26">
        <f t="shared" si="36"/>
        <v>0.11249999999999999</v>
      </c>
      <c r="O1069" s="19"/>
    </row>
    <row r="1070" spans="1:15" ht="15.75" customHeight="1">
      <c r="A1070" s="19">
        <v>632</v>
      </c>
      <c r="B1070" s="34"/>
      <c r="C1070" s="24" t="str">
        <f>VLOOKUP($E1070,'[1]DS HSSV 2013-14'!$B$2:$I$5181,2,0)</f>
        <v>Mai Trung</v>
      </c>
      <c r="D1070" s="23" t="str">
        <f>VLOOKUP($E1070,'[1]DS HSSV 2013-14'!$B$2:$I$5181,3,0)</f>
        <v>Tân</v>
      </c>
      <c r="E1070" s="31" t="s">
        <v>510</v>
      </c>
      <c r="F1070" s="28" t="str">
        <f>VLOOKUP($E1070,'[1]DS HSSV 2013-14'!$B$2:$I$5181,5,0)</f>
        <v>14TC-QTM</v>
      </c>
      <c r="G1070" s="19">
        <v>13</v>
      </c>
      <c r="H1070" s="19">
        <v>5</v>
      </c>
      <c r="I1070" s="19">
        <v>2</v>
      </c>
      <c r="J1070" s="48">
        <v>2015</v>
      </c>
      <c r="K1070" s="27">
        <f t="shared" si="37"/>
        <v>42040</v>
      </c>
      <c r="L1070" s="29">
        <v>0.40833333333333338</v>
      </c>
      <c r="M1070" s="29">
        <v>0.52083333333333337</v>
      </c>
      <c r="N1070" s="26">
        <f t="shared" si="36"/>
        <v>0.11249999999999999</v>
      </c>
      <c r="O1070" s="19"/>
    </row>
    <row r="1071" spans="1:15" ht="15.75" customHeight="1">
      <c r="A1071" s="19">
        <v>633</v>
      </c>
      <c r="B1071" s="34"/>
      <c r="C1071" s="24" t="str">
        <f>VLOOKUP($E1071,'[1]DS HSSV 2013-14'!$B$2:$I$5181,2,0)</f>
        <v>Phan Thị</v>
      </c>
      <c r="D1071" s="23" t="str">
        <f>VLOOKUP($E1071,'[1]DS HSSV 2013-14'!$B$2:$I$5181,3,0)</f>
        <v>Hết</v>
      </c>
      <c r="E1071" s="19" t="s">
        <v>104</v>
      </c>
      <c r="F1071" s="28" t="str">
        <f>VLOOKUP($E1071,'[1]DS HSSV 2013-14'!$B$2:$I$5181,5,0)</f>
        <v>13CĐ-NL1</v>
      </c>
      <c r="G1071" s="19">
        <v>11</v>
      </c>
      <c r="H1071" s="19">
        <v>5</v>
      </c>
      <c r="I1071" s="19">
        <v>2</v>
      </c>
      <c r="J1071" s="48">
        <v>2015</v>
      </c>
      <c r="K1071" s="27">
        <f t="shared" si="37"/>
        <v>42040</v>
      </c>
      <c r="L1071" s="29">
        <v>0.43402777777777773</v>
      </c>
      <c r="M1071" s="29">
        <v>0.59722222222222221</v>
      </c>
      <c r="N1071" s="26">
        <f t="shared" si="36"/>
        <v>0.16319444444444448</v>
      </c>
      <c r="O1071" s="19"/>
    </row>
    <row r="1072" spans="1:15" ht="15.75" customHeight="1">
      <c r="A1072" s="19">
        <v>634</v>
      </c>
      <c r="B1072" s="34"/>
      <c r="C1072" s="24" t="str">
        <f>VLOOKUP($E1072,'[1]DS HSSV 2013-14'!$B$2:$I$5181,2,0)</f>
        <v xml:space="preserve">Nguyễn Quốc </v>
      </c>
      <c r="D1072" s="23" t="str">
        <f>VLOOKUP($E1072,'[1]DS HSSV 2013-14'!$B$2:$I$5181,3,0)</f>
        <v>Việt</v>
      </c>
      <c r="E1072" s="36">
        <v>14000176</v>
      </c>
      <c r="F1072" s="28" t="str">
        <f>VLOOKUP($E1072,'[1]DS HSSV 2013-14'!$B$2:$I$5181,5,0)</f>
        <v>14TC-CKT</v>
      </c>
      <c r="G1072" s="19">
        <v>16</v>
      </c>
      <c r="H1072" s="19">
        <v>5</v>
      </c>
      <c r="I1072" s="19">
        <v>2</v>
      </c>
      <c r="J1072" s="48">
        <v>2015</v>
      </c>
      <c r="K1072" s="27">
        <f t="shared" si="37"/>
        <v>42040</v>
      </c>
      <c r="L1072" s="29">
        <v>0.4826388888888889</v>
      </c>
      <c r="M1072" s="29">
        <v>0.52430555555555558</v>
      </c>
      <c r="N1072" s="26">
        <f t="shared" si="36"/>
        <v>4.1666666666666685E-2</v>
      </c>
      <c r="O1072" s="19"/>
    </row>
    <row r="1073" spans="1:15" ht="15.75" customHeight="1">
      <c r="A1073" s="19">
        <v>635</v>
      </c>
      <c r="B1073" s="34"/>
      <c r="C1073" s="24" t="str">
        <f>VLOOKUP($E1073,'[1]DS HSSV 2013-14'!$B$2:$I$5181,2,0)</f>
        <v>Nguyễn Ngọc</v>
      </c>
      <c r="D1073" s="23" t="str">
        <f>VLOOKUP($E1073,'[1]DS HSSV 2013-14'!$B$2:$I$5181,3,0)</f>
        <v>Thoại</v>
      </c>
      <c r="E1073" s="19" t="s">
        <v>509</v>
      </c>
      <c r="F1073" s="28" t="str">
        <f>VLOOKUP($E1073,'[1]DS HSSV 2013-14'!$B$2:$I$5181,5,0)</f>
        <v>13CĐ-Ô4</v>
      </c>
      <c r="G1073" s="19">
        <v>17</v>
      </c>
      <c r="H1073" s="19">
        <v>5</v>
      </c>
      <c r="I1073" s="19">
        <v>2</v>
      </c>
      <c r="J1073" s="48">
        <v>2015</v>
      </c>
      <c r="K1073" s="27">
        <f t="shared" si="37"/>
        <v>42040</v>
      </c>
      <c r="L1073" s="29">
        <v>0.4826388888888889</v>
      </c>
      <c r="M1073" s="29">
        <v>0.50694444444444442</v>
      </c>
      <c r="N1073" s="26">
        <f t="shared" si="36"/>
        <v>2.4305555555555525E-2</v>
      </c>
      <c r="O1073" s="19"/>
    </row>
    <row r="1074" spans="1:15" ht="15.75" customHeight="1">
      <c r="A1074" s="19">
        <v>636</v>
      </c>
      <c r="B1074" s="34"/>
      <c r="C1074" s="24" t="str">
        <f>VLOOKUP($E1074,'[1]DS HSSV 2013-14'!$B$2:$I$5181,2,0)</f>
        <v>Trần Nguyễn Khánh</v>
      </c>
      <c r="D1074" s="23" t="str">
        <f>VLOOKUP($E1074,'[1]DS HSSV 2013-14'!$B$2:$I$5181,3,0)</f>
        <v>Thức</v>
      </c>
      <c r="E1074" s="19" t="s">
        <v>503</v>
      </c>
      <c r="F1074" s="28" t="str">
        <f>VLOOKUP($E1074,'[1]DS HSSV 2013-14'!$B$2:$I$5181,5,0)</f>
        <v>13TC-Ô2</v>
      </c>
      <c r="G1074" s="19">
        <v>16</v>
      </c>
      <c r="H1074" s="19">
        <v>5</v>
      </c>
      <c r="I1074" s="19">
        <v>2</v>
      </c>
      <c r="J1074" s="48">
        <v>2015</v>
      </c>
      <c r="K1074" s="27">
        <f t="shared" si="37"/>
        <v>42040</v>
      </c>
      <c r="L1074" s="29">
        <v>0.4861111111111111</v>
      </c>
      <c r="M1074" s="29">
        <v>0.54166666666666663</v>
      </c>
      <c r="N1074" s="26">
        <f t="shared" si="36"/>
        <v>5.5555555555555525E-2</v>
      </c>
      <c r="O1074" s="19"/>
    </row>
    <row r="1075" spans="1:15" ht="15.75" customHeight="1">
      <c r="A1075" s="19">
        <v>637</v>
      </c>
      <c r="B1075" s="34"/>
      <c r="C1075" s="24" t="str">
        <f>VLOOKUP($E1075,'[1]DS HSSV 2013-14'!$B$2:$I$5181,2,0)</f>
        <v>Bùi Quốc</v>
      </c>
      <c r="D1075" s="23" t="str">
        <f>VLOOKUP($E1075,'[1]DS HSSV 2013-14'!$B$2:$I$5181,3,0)</f>
        <v>Thống</v>
      </c>
      <c r="E1075" s="19">
        <v>14000169</v>
      </c>
      <c r="F1075" s="28" t="str">
        <f>VLOOKUP($E1075,'[1]DS HSSV 2013-14'!$B$2:$I$5181,5,0)</f>
        <v>14TC-CKT</v>
      </c>
      <c r="G1075" s="19">
        <v>2</v>
      </c>
      <c r="H1075" s="19">
        <v>5</v>
      </c>
      <c r="I1075" s="19">
        <v>2</v>
      </c>
      <c r="J1075" s="48">
        <v>2015</v>
      </c>
      <c r="K1075" s="27">
        <f t="shared" si="37"/>
        <v>42040</v>
      </c>
      <c r="L1075" s="29">
        <v>0.48958333333333331</v>
      </c>
      <c r="M1075" s="29">
        <v>0.53333333333333333</v>
      </c>
      <c r="N1075" s="26">
        <f t="shared" si="36"/>
        <v>4.3750000000000011E-2</v>
      </c>
      <c r="O1075" s="19"/>
    </row>
    <row r="1076" spans="1:15" ht="15.75" customHeight="1">
      <c r="A1076" s="19">
        <v>638</v>
      </c>
      <c r="B1076" s="34"/>
      <c r="C1076" s="24" t="str">
        <f>VLOOKUP($E1076,'[1]DS HSSV 2013-14'!$B$2:$I$5181,2,0)</f>
        <v>Trần Minh</v>
      </c>
      <c r="D1076" s="23" t="str">
        <f>VLOOKUP($E1076,'[1]DS HSSV 2013-14'!$B$2:$I$5181,3,0)</f>
        <v>Thanh</v>
      </c>
      <c r="E1076" s="19" t="s">
        <v>30</v>
      </c>
      <c r="F1076" s="28" t="str">
        <f>VLOOKUP($E1076,'[1]DS HSSV 2013-14'!$B$2:$I$5181,5,0)</f>
        <v>13CĐ-Đ1</v>
      </c>
      <c r="G1076" s="19">
        <v>14</v>
      </c>
      <c r="H1076" s="19">
        <v>5</v>
      </c>
      <c r="I1076" s="19">
        <v>2</v>
      </c>
      <c r="J1076" s="48">
        <v>2015</v>
      </c>
      <c r="K1076" s="27">
        <f t="shared" si="37"/>
        <v>42040</v>
      </c>
      <c r="L1076" s="29">
        <v>0.3576388888888889</v>
      </c>
      <c r="M1076" s="29">
        <v>0.49652777777777773</v>
      </c>
      <c r="N1076" s="26">
        <f t="shared" si="36"/>
        <v>0.13888888888888884</v>
      </c>
      <c r="O1076" s="19"/>
    </row>
    <row r="1077" spans="1:15" ht="15.75" customHeight="1">
      <c r="A1077" s="19">
        <v>639</v>
      </c>
      <c r="B1077" s="34"/>
      <c r="C1077" s="24" t="str">
        <f>VLOOKUP($E1077,'[1]DS HSSV 2013-14'!$B$2:$I$5181,2,0)</f>
        <v>Hoàng Nguyễn Võ Quốc</v>
      </c>
      <c r="D1077" s="23" t="str">
        <f>VLOOKUP($E1077,'[1]DS HSSV 2013-14'!$B$2:$I$5181,3,0)</f>
        <v>Sơn</v>
      </c>
      <c r="E1077" s="19" t="s">
        <v>508</v>
      </c>
      <c r="F1077" s="28" t="str">
        <f>VLOOKUP($E1077,'[1]DS HSSV 2013-14'!$B$2:$I$5181,5,0)</f>
        <v>12CĐ-ĐT1</v>
      </c>
      <c r="G1077" s="19">
        <v>11</v>
      </c>
      <c r="H1077" s="19">
        <v>5</v>
      </c>
      <c r="I1077" s="19">
        <v>2</v>
      </c>
      <c r="J1077" s="48">
        <v>2015</v>
      </c>
      <c r="K1077" s="27">
        <f t="shared" si="37"/>
        <v>42040</v>
      </c>
      <c r="L1077" s="29">
        <v>0.40972222222222227</v>
      </c>
      <c r="M1077" s="29">
        <v>0.41666666666666669</v>
      </c>
      <c r="N1077" s="26">
        <f t="shared" si="36"/>
        <v>6.9444444444444198E-3</v>
      </c>
      <c r="O1077" s="19"/>
    </row>
    <row r="1078" spans="1:15" ht="15.75" customHeight="1">
      <c r="A1078" s="19">
        <v>640</v>
      </c>
      <c r="B1078" s="34"/>
      <c r="C1078" s="24" t="str">
        <f>VLOOKUP($E1078,'[1]DS HSSV 2013-14'!$B$2:$I$5181,2,0)</f>
        <v xml:space="preserve">Trần Cung  </v>
      </c>
      <c r="D1078" s="23" t="str">
        <f>VLOOKUP($E1078,'[1]DS HSSV 2013-14'!$B$2:$I$5181,3,0)</f>
        <v>Duẩn</v>
      </c>
      <c r="E1078" s="19" t="s">
        <v>507</v>
      </c>
      <c r="F1078" s="28" t="str">
        <f>VLOOKUP($E1078,'[1]DS HSSV 2013-14'!$B$2:$I$5181,5,0)</f>
        <v>12CĐ-Đ1</v>
      </c>
      <c r="G1078" s="19">
        <v>16</v>
      </c>
      <c r="H1078" s="19">
        <v>5</v>
      </c>
      <c r="I1078" s="19">
        <v>2</v>
      </c>
      <c r="J1078" s="48">
        <v>2015</v>
      </c>
      <c r="K1078" s="27">
        <f t="shared" si="37"/>
        <v>42040</v>
      </c>
      <c r="L1078" s="29">
        <v>0.4548611111111111</v>
      </c>
      <c r="M1078" s="29">
        <v>0.49027777777777781</v>
      </c>
      <c r="N1078" s="26">
        <f t="shared" si="36"/>
        <v>3.5416666666666707E-2</v>
      </c>
      <c r="O1078" s="19"/>
    </row>
    <row r="1079" spans="1:15" ht="15.75" customHeight="1">
      <c r="A1079" s="19">
        <v>641</v>
      </c>
      <c r="B1079" s="34"/>
      <c r="C1079" s="24" t="e">
        <f>VLOOKUP($E1079,'[1]DS HSSV 2013-14'!$B$2:$I$5181,2,0)</f>
        <v>#N/A</v>
      </c>
      <c r="D1079" s="23" t="e">
        <f>VLOOKUP($E1079,'[1]DS HSSV 2013-14'!$B$2:$I$5181,3,0)</f>
        <v>#N/A</v>
      </c>
      <c r="E1079" s="33" t="s">
        <v>460</v>
      </c>
      <c r="F1079" s="28" t="e">
        <f>VLOOKUP($E1079,'[1]DS HSSV 2013-14'!$B$2:$I$5181,5,0)</f>
        <v>#N/A</v>
      </c>
      <c r="G1079" s="19">
        <v>5</v>
      </c>
      <c r="H1079" s="19">
        <v>5</v>
      </c>
      <c r="I1079" s="19">
        <v>2</v>
      </c>
      <c r="J1079" s="48">
        <v>2015</v>
      </c>
      <c r="K1079" s="27">
        <f t="shared" si="37"/>
        <v>42040</v>
      </c>
      <c r="L1079" s="29">
        <v>0.47222222222222227</v>
      </c>
      <c r="M1079" s="29">
        <v>0.5</v>
      </c>
      <c r="N1079" s="26">
        <f t="shared" si="36"/>
        <v>2.7777777777777735E-2</v>
      </c>
      <c r="O1079" s="19"/>
    </row>
    <row r="1080" spans="1:15" ht="15.75" customHeight="1">
      <c r="A1080" s="19">
        <v>642</v>
      </c>
      <c r="B1080" s="34"/>
      <c r="C1080" s="24" t="str">
        <f>VLOOKUP($E1080,'[1]DS HSSV 2013-14'!$B$2:$I$5181,2,0)</f>
        <v>Trần Thế</v>
      </c>
      <c r="D1080" s="23" t="str">
        <f>VLOOKUP($E1080,'[1]DS HSSV 2013-14'!$B$2:$I$5181,3,0)</f>
        <v>Cường</v>
      </c>
      <c r="E1080" s="31" t="s">
        <v>506</v>
      </c>
      <c r="F1080" s="28" t="str">
        <f>VLOOKUP($E1080,'[1]DS HSSV 2013-14'!$B$2:$I$5181,5,0)</f>
        <v>14TC-ĐL</v>
      </c>
      <c r="G1080" s="19">
        <v>2</v>
      </c>
      <c r="H1080" s="19">
        <v>5</v>
      </c>
      <c r="I1080" s="19">
        <v>2</v>
      </c>
      <c r="J1080" s="48">
        <v>2015</v>
      </c>
      <c r="K1080" s="27">
        <f t="shared" si="37"/>
        <v>42040</v>
      </c>
      <c r="L1080" s="29">
        <v>0.47916666666666669</v>
      </c>
      <c r="M1080" s="29">
        <v>0.51041666666666663</v>
      </c>
      <c r="N1080" s="26">
        <f t="shared" si="36"/>
        <v>3.1249999999999944E-2</v>
      </c>
      <c r="O1080" s="19"/>
    </row>
    <row r="1081" spans="1:15" ht="15.75" customHeight="1">
      <c r="A1081" s="19">
        <v>643</v>
      </c>
      <c r="B1081" s="34"/>
      <c r="C1081" s="24" t="str">
        <f>VLOOKUP($E1081,'[1]DS HSSV 2013-14'!$B$2:$I$5181,2,0)</f>
        <v>Nguyễn Hữu</v>
      </c>
      <c r="D1081" s="23" t="str">
        <f>VLOOKUP($E1081,'[1]DS HSSV 2013-14'!$B$2:$I$5181,3,0)</f>
        <v>Hoan</v>
      </c>
      <c r="E1081" s="31" t="s">
        <v>505</v>
      </c>
      <c r="F1081" s="28" t="str">
        <f>VLOOKUP($E1081,'[1]DS HSSV 2013-14'!$B$2:$I$5181,5,0)</f>
        <v>14TC-ĐL</v>
      </c>
      <c r="G1081" s="19">
        <v>3</v>
      </c>
      <c r="H1081" s="19">
        <v>5</v>
      </c>
      <c r="I1081" s="19">
        <v>2</v>
      </c>
      <c r="J1081" s="48">
        <v>2015</v>
      </c>
      <c r="K1081" s="27">
        <f t="shared" si="37"/>
        <v>42040</v>
      </c>
      <c r="L1081" s="29">
        <v>0.47430555555555554</v>
      </c>
      <c r="M1081" s="29">
        <v>0.51736111111111105</v>
      </c>
      <c r="N1081" s="26">
        <f t="shared" si="36"/>
        <v>4.3055555555555514E-2</v>
      </c>
      <c r="O1081" s="19"/>
    </row>
    <row r="1082" spans="1:15" ht="15.75" customHeight="1">
      <c r="A1082" s="19">
        <v>644</v>
      </c>
      <c r="B1082" s="34"/>
      <c r="C1082" s="24" t="str">
        <f>VLOOKUP($E1082,'[1]DS HSSV 2013-14'!$B$2:$I$5181,2,0)</f>
        <v xml:space="preserve">Nguyễn Hữu </v>
      </c>
      <c r="D1082" s="23" t="str">
        <f>VLOOKUP($E1082,'[1]DS HSSV 2013-14'!$B$2:$I$5181,3,0)</f>
        <v>Tín</v>
      </c>
      <c r="E1082" s="31" t="s">
        <v>504</v>
      </c>
      <c r="F1082" s="28" t="str">
        <f>VLOOKUP($E1082,'[1]DS HSSV 2013-14'!$B$2:$I$5181,5,0)</f>
        <v>14TC-ĐL</v>
      </c>
      <c r="G1082" s="19">
        <v>1</v>
      </c>
      <c r="H1082" s="19">
        <v>5</v>
      </c>
      <c r="I1082" s="19">
        <v>2</v>
      </c>
      <c r="J1082" s="48">
        <v>2015</v>
      </c>
      <c r="K1082" s="27">
        <f t="shared" si="37"/>
        <v>42040</v>
      </c>
      <c r="L1082" s="29">
        <v>0.47916666666666669</v>
      </c>
      <c r="M1082" s="29">
        <v>0.51736111111111105</v>
      </c>
      <c r="N1082" s="26">
        <f t="shared" si="36"/>
        <v>3.8194444444444364E-2</v>
      </c>
      <c r="O1082" s="19"/>
    </row>
    <row r="1083" spans="1:15" ht="15.75" customHeight="1">
      <c r="A1083" s="19">
        <v>645</v>
      </c>
      <c r="B1083" s="34"/>
      <c r="C1083" s="24" t="str">
        <f>VLOOKUP($E1083,'[1]DS HSSV 2013-14'!$B$2:$I$5181,2,0)</f>
        <v>Nguyễn Văn</v>
      </c>
      <c r="D1083" s="23" t="str">
        <f>VLOOKUP($E1083,'[1]DS HSSV 2013-14'!$B$2:$I$5181,3,0)</f>
        <v>Vương</v>
      </c>
      <c r="E1083" s="19">
        <v>14000367</v>
      </c>
      <c r="F1083" s="28" t="str">
        <f>VLOOKUP($E1083,'[1]DS HSSV 2013-14'!$B$2:$I$5181,5,0)</f>
        <v>14TC-QTM</v>
      </c>
      <c r="G1083" s="19">
        <v>13</v>
      </c>
      <c r="H1083" s="19">
        <v>5</v>
      </c>
      <c r="I1083" s="19">
        <v>2</v>
      </c>
      <c r="J1083" s="48">
        <v>2015</v>
      </c>
      <c r="K1083" s="27">
        <f t="shared" si="37"/>
        <v>42040</v>
      </c>
      <c r="L1083" s="29">
        <v>0.4861111111111111</v>
      </c>
      <c r="M1083" s="29">
        <v>0.52083333333333337</v>
      </c>
      <c r="N1083" s="26">
        <f t="shared" si="36"/>
        <v>3.4722222222222265E-2</v>
      </c>
      <c r="O1083" s="19"/>
    </row>
    <row r="1084" spans="1:15" ht="15.75" customHeight="1">
      <c r="A1084" s="19">
        <v>646</v>
      </c>
      <c r="B1084" s="34"/>
      <c r="C1084" s="24" t="str">
        <f>VLOOKUP($E1084,'[1]DS HSSV 2013-14'!$B$2:$I$5181,2,0)</f>
        <v>Trần Nguyễn Khánh</v>
      </c>
      <c r="D1084" s="23" t="str">
        <f>VLOOKUP($E1084,'[1]DS HSSV 2013-14'!$B$2:$I$5181,3,0)</f>
        <v>Thức</v>
      </c>
      <c r="E1084" s="19" t="s">
        <v>503</v>
      </c>
      <c r="F1084" s="28" t="str">
        <f>VLOOKUP($E1084,'[1]DS HSSV 2013-14'!$B$2:$I$5181,5,0)</f>
        <v>13TC-Ô2</v>
      </c>
      <c r="G1084" s="19">
        <v>16</v>
      </c>
      <c r="H1084" s="19">
        <v>5</v>
      </c>
      <c r="I1084" s="19">
        <v>2</v>
      </c>
      <c r="J1084" s="48">
        <v>2015</v>
      </c>
      <c r="K1084" s="27">
        <f t="shared" si="37"/>
        <v>42040</v>
      </c>
      <c r="L1084" s="29">
        <v>0.5</v>
      </c>
      <c r="M1084" s="29">
        <v>0.51041666666666663</v>
      </c>
      <c r="N1084" s="26">
        <f t="shared" si="36"/>
        <v>1.041666666666663E-2</v>
      </c>
      <c r="O1084" s="19"/>
    </row>
    <row r="1085" spans="1:15" ht="15.75" customHeight="1">
      <c r="A1085" s="19">
        <v>647</v>
      </c>
      <c r="B1085" s="34"/>
      <c r="C1085" s="24" t="str">
        <f>VLOOKUP($E1085,'[1]DS HSSV 2013-14'!$B$2:$I$5181,2,0)</f>
        <v>Nguyễn Minh</v>
      </c>
      <c r="D1085" s="23" t="str">
        <f>VLOOKUP($E1085,'[1]DS HSSV 2013-14'!$B$2:$I$5181,3,0)</f>
        <v>Quân</v>
      </c>
      <c r="E1085" s="36">
        <v>14000156</v>
      </c>
      <c r="F1085" s="28" t="str">
        <f>VLOOKUP($E1085,'[1]DS HSSV 2013-14'!$B$2:$I$5181,5,0)</f>
        <v>14TC-CKT</v>
      </c>
      <c r="G1085" s="19">
        <v>8</v>
      </c>
      <c r="H1085" s="19">
        <v>5</v>
      </c>
      <c r="I1085" s="19">
        <v>2</v>
      </c>
      <c r="J1085" s="48">
        <v>2015</v>
      </c>
      <c r="K1085" s="27">
        <f t="shared" si="37"/>
        <v>42040</v>
      </c>
      <c r="L1085" s="29">
        <v>0.50347222222222221</v>
      </c>
      <c r="M1085" s="29">
        <v>0.50694444444444442</v>
      </c>
      <c r="N1085" s="26">
        <f t="shared" si="36"/>
        <v>3.4722222222222099E-3</v>
      </c>
      <c r="O1085" s="19"/>
    </row>
    <row r="1086" spans="1:15" ht="15.75" customHeight="1">
      <c r="A1086" s="19">
        <v>648</v>
      </c>
      <c r="B1086" s="34"/>
      <c r="C1086" s="24" t="str">
        <f>VLOOKUP($E1086,'[1]DS HSSV 2013-14'!$B$2:$I$5181,2,0)</f>
        <v>Nguyễn Phát</v>
      </c>
      <c r="D1086" s="23" t="str">
        <f>VLOOKUP($E1086,'[1]DS HSSV 2013-14'!$B$2:$I$5181,3,0)</f>
        <v>Hưng</v>
      </c>
      <c r="E1086" s="19" t="s">
        <v>110</v>
      </c>
      <c r="F1086" s="28" t="str">
        <f>VLOOKUP($E1086,'[1]DS HSSV 2013-14'!$B$2:$I$5181,5,0)</f>
        <v>12CĐ-Đ1</v>
      </c>
      <c r="G1086" s="19">
        <v>9</v>
      </c>
      <c r="H1086" s="19">
        <v>5</v>
      </c>
      <c r="I1086" s="19">
        <v>2</v>
      </c>
      <c r="J1086" s="48">
        <v>2015</v>
      </c>
      <c r="K1086" s="27">
        <f t="shared" si="37"/>
        <v>42040</v>
      </c>
      <c r="L1086" s="29">
        <v>0.64583333333333337</v>
      </c>
      <c r="M1086" s="29">
        <v>0.65277777777777779</v>
      </c>
      <c r="N1086" s="26">
        <f t="shared" si="36"/>
        <v>6.9444444444444198E-3</v>
      </c>
      <c r="O1086" s="19"/>
    </row>
    <row r="1087" spans="1:15" ht="15.75" customHeight="1">
      <c r="A1087" s="19">
        <v>649</v>
      </c>
      <c r="B1087" s="34"/>
      <c r="C1087" s="24" t="e">
        <f>VLOOKUP($E1087,'[1]DS HSSV 2013-14'!$B$2:$I$5181,2,0)</f>
        <v>#N/A</v>
      </c>
      <c r="D1087" s="23" t="e">
        <f>VLOOKUP($E1087,'[1]DS HSSV 2013-14'!$B$2:$I$5181,3,0)</f>
        <v>#N/A</v>
      </c>
      <c r="E1087" s="33" t="s">
        <v>491</v>
      </c>
      <c r="F1087" s="28" t="e">
        <f>VLOOKUP($E1087,'[1]DS HSSV 2013-14'!$B$2:$I$5181,5,0)</f>
        <v>#N/A</v>
      </c>
      <c r="G1087" s="19">
        <v>1</v>
      </c>
      <c r="H1087" s="19">
        <v>7</v>
      </c>
      <c r="I1087" s="19">
        <v>2</v>
      </c>
      <c r="J1087" s="48">
        <v>2015</v>
      </c>
      <c r="K1087" s="27">
        <f t="shared" si="37"/>
        <v>42042</v>
      </c>
      <c r="L1087" s="29">
        <v>0.46875</v>
      </c>
      <c r="M1087" s="29">
        <v>0.47916666666666669</v>
      </c>
      <c r="N1087" s="26">
        <f t="shared" si="36"/>
        <v>1.0416666666666685E-2</v>
      </c>
      <c r="O1087" s="19"/>
    </row>
    <row r="1088" spans="1:15" ht="15.75" customHeight="1">
      <c r="A1088" s="19">
        <v>650</v>
      </c>
      <c r="B1088" s="34"/>
      <c r="C1088" s="24" t="s">
        <v>479</v>
      </c>
      <c r="D1088" s="23" t="s">
        <v>286</v>
      </c>
      <c r="E1088" s="19"/>
      <c r="F1088" s="28" t="s">
        <v>193</v>
      </c>
      <c r="G1088" s="19">
        <v>12</v>
      </c>
      <c r="H1088" s="19">
        <v>7</v>
      </c>
      <c r="I1088" s="19">
        <v>2</v>
      </c>
      <c r="J1088" s="48">
        <v>2015</v>
      </c>
      <c r="K1088" s="27">
        <f t="shared" si="37"/>
        <v>42042</v>
      </c>
      <c r="L1088" s="29">
        <v>0.58680555555555558</v>
      </c>
      <c r="M1088" s="29">
        <v>0.59375</v>
      </c>
      <c r="N1088" s="26">
        <f t="shared" si="36"/>
        <v>6.9444444444444198E-3</v>
      </c>
      <c r="O1088" s="19"/>
    </row>
    <row r="1089" spans="1:15" ht="15.75" customHeight="1">
      <c r="A1089" s="19">
        <v>651</v>
      </c>
      <c r="B1089" s="34"/>
      <c r="C1089" s="24" t="s">
        <v>33</v>
      </c>
      <c r="D1089" s="23" t="s">
        <v>32</v>
      </c>
      <c r="E1089" s="19"/>
      <c r="F1089" s="28" t="s">
        <v>31</v>
      </c>
      <c r="G1089" s="19">
        <v>13</v>
      </c>
      <c r="H1089" s="19">
        <v>7</v>
      </c>
      <c r="I1089" s="19">
        <v>2</v>
      </c>
      <c r="J1089" s="48">
        <v>2015</v>
      </c>
      <c r="K1089" s="27">
        <f t="shared" si="37"/>
        <v>42042</v>
      </c>
      <c r="L1089" s="29">
        <v>0.58680555555555558</v>
      </c>
      <c r="M1089" s="29">
        <v>0.59375</v>
      </c>
      <c r="N1089" s="26">
        <f t="shared" si="36"/>
        <v>6.9444444444444198E-3</v>
      </c>
      <c r="O1089" s="19"/>
    </row>
    <row r="1090" spans="1:15" ht="15.75" customHeight="1">
      <c r="A1090" s="19">
        <v>652</v>
      </c>
      <c r="B1090" s="34"/>
      <c r="C1090" s="24" t="s">
        <v>479</v>
      </c>
      <c r="D1090" s="23" t="s">
        <v>286</v>
      </c>
      <c r="E1090" s="19"/>
      <c r="F1090" s="28" t="s">
        <v>193</v>
      </c>
      <c r="G1090" s="19">
        <v>12</v>
      </c>
      <c r="H1090" s="19">
        <v>7</v>
      </c>
      <c r="I1090" s="19">
        <v>2</v>
      </c>
      <c r="J1090" s="48">
        <v>2015</v>
      </c>
      <c r="K1090" s="27">
        <f t="shared" si="37"/>
        <v>42042</v>
      </c>
      <c r="L1090" s="29">
        <v>0.66666666666666663</v>
      </c>
      <c r="M1090" s="29">
        <v>0.68055555555555547</v>
      </c>
      <c r="N1090" s="26">
        <f t="shared" si="36"/>
        <v>1.388888888888884E-2</v>
      </c>
      <c r="O1090" s="19"/>
    </row>
    <row r="1091" spans="1:15" ht="15.75" customHeight="1">
      <c r="A1091" s="19">
        <v>653</v>
      </c>
      <c r="B1091" s="34"/>
      <c r="C1091" s="24" t="s">
        <v>33</v>
      </c>
      <c r="D1091" s="23" t="s">
        <v>32</v>
      </c>
      <c r="E1091" s="19"/>
      <c r="F1091" s="28" t="s">
        <v>31</v>
      </c>
      <c r="G1091" s="19">
        <v>13</v>
      </c>
      <c r="H1091" s="19">
        <v>7</v>
      </c>
      <c r="I1091" s="19">
        <v>2</v>
      </c>
      <c r="J1091" s="48">
        <v>2015</v>
      </c>
      <c r="K1091" s="27">
        <f t="shared" si="37"/>
        <v>42042</v>
      </c>
      <c r="L1091" s="29">
        <v>0.66666666666666663</v>
      </c>
      <c r="M1091" s="29">
        <v>0.68055555555555547</v>
      </c>
      <c r="N1091" s="26">
        <f t="shared" si="36"/>
        <v>1.388888888888884E-2</v>
      </c>
      <c r="O1091" s="19"/>
    </row>
    <row r="1092" spans="1:15" ht="15.75" customHeight="1">
      <c r="A1092" s="19">
        <v>654</v>
      </c>
      <c r="B1092" s="34"/>
      <c r="C1092" s="24" t="s">
        <v>479</v>
      </c>
      <c r="D1092" s="23" t="s">
        <v>286</v>
      </c>
      <c r="E1092" s="19"/>
      <c r="F1092" s="28" t="s">
        <v>193</v>
      </c>
      <c r="G1092" s="19">
        <v>12</v>
      </c>
      <c r="H1092" s="19">
        <v>24</v>
      </c>
      <c r="I1092" s="19">
        <v>2</v>
      </c>
      <c r="J1092" s="48">
        <v>2015</v>
      </c>
      <c r="K1092" s="27">
        <f t="shared" si="37"/>
        <v>42059</v>
      </c>
      <c r="L1092" s="29">
        <v>0.34375</v>
      </c>
      <c r="M1092" s="29">
        <v>0.36458333333333331</v>
      </c>
      <c r="N1092" s="26">
        <f t="shared" si="36"/>
        <v>2.0833333333333315E-2</v>
      </c>
      <c r="O1092" s="19"/>
    </row>
    <row r="1093" spans="1:15" ht="15.75" customHeight="1">
      <c r="A1093" s="19">
        <v>655</v>
      </c>
      <c r="B1093" s="34"/>
      <c r="C1093" s="24" t="s">
        <v>33</v>
      </c>
      <c r="D1093" s="23" t="s">
        <v>32</v>
      </c>
      <c r="E1093" s="19"/>
      <c r="F1093" s="28" t="s">
        <v>31</v>
      </c>
      <c r="G1093" s="19">
        <v>13</v>
      </c>
      <c r="H1093" s="19">
        <v>24</v>
      </c>
      <c r="I1093" s="19">
        <v>2</v>
      </c>
      <c r="J1093" s="48">
        <v>2015</v>
      </c>
      <c r="K1093" s="27">
        <f t="shared" si="37"/>
        <v>42059</v>
      </c>
      <c r="L1093" s="29">
        <v>0.34375</v>
      </c>
      <c r="M1093" s="29">
        <v>0.36458333333333331</v>
      </c>
      <c r="N1093" s="26">
        <f t="shared" si="36"/>
        <v>2.0833333333333315E-2</v>
      </c>
      <c r="O1093" s="19"/>
    </row>
    <row r="1094" spans="1:15" ht="15.75" customHeight="1">
      <c r="A1094" s="19">
        <v>656</v>
      </c>
      <c r="B1094" s="34"/>
      <c r="C1094" s="24" t="s">
        <v>221</v>
      </c>
      <c r="D1094" s="23" t="s">
        <v>165</v>
      </c>
      <c r="E1094" s="19"/>
      <c r="F1094" s="28" t="s">
        <v>422</v>
      </c>
      <c r="G1094" s="19">
        <v>2</v>
      </c>
      <c r="H1094" s="19">
        <v>25</v>
      </c>
      <c r="I1094" s="19">
        <v>2</v>
      </c>
      <c r="J1094" s="48">
        <v>2015</v>
      </c>
      <c r="K1094" s="27">
        <f t="shared" si="37"/>
        <v>42060</v>
      </c>
      <c r="L1094" s="29">
        <v>8.3333333333333329E-2</v>
      </c>
      <c r="M1094" s="29">
        <v>9.375E-2</v>
      </c>
      <c r="N1094" s="26">
        <f t="shared" si="36"/>
        <v>1.0416666666666671E-2</v>
      </c>
      <c r="O1094" s="19"/>
    </row>
    <row r="1095" spans="1:15" ht="15.75" customHeight="1">
      <c r="A1095" s="19">
        <v>657</v>
      </c>
      <c r="B1095" s="34"/>
      <c r="C1095" s="24" t="s">
        <v>33</v>
      </c>
      <c r="D1095" s="23" t="s">
        <v>32</v>
      </c>
      <c r="E1095" s="19"/>
      <c r="F1095" s="28" t="s">
        <v>31</v>
      </c>
      <c r="G1095" s="19">
        <v>13</v>
      </c>
      <c r="H1095" s="19">
        <v>25</v>
      </c>
      <c r="I1095" s="19">
        <v>2</v>
      </c>
      <c r="J1095" s="48">
        <v>2015</v>
      </c>
      <c r="K1095" s="27">
        <f t="shared" si="37"/>
        <v>42060</v>
      </c>
      <c r="L1095" s="29">
        <v>0.33333333333333331</v>
      </c>
      <c r="M1095" s="29">
        <v>0.36458333333333331</v>
      </c>
      <c r="N1095" s="26">
        <f t="shared" si="36"/>
        <v>3.125E-2</v>
      </c>
      <c r="O1095" s="19"/>
    </row>
    <row r="1096" spans="1:15" ht="15.75" customHeight="1">
      <c r="A1096" s="19">
        <v>658</v>
      </c>
      <c r="B1096" s="34"/>
      <c r="C1096" s="24" t="s">
        <v>479</v>
      </c>
      <c r="D1096" s="23" t="s">
        <v>286</v>
      </c>
      <c r="E1096" s="19"/>
      <c r="F1096" s="28" t="s">
        <v>193</v>
      </c>
      <c r="G1096" s="19">
        <v>12</v>
      </c>
      <c r="H1096" s="19">
        <v>26</v>
      </c>
      <c r="I1096" s="19">
        <v>2</v>
      </c>
      <c r="J1096" s="48">
        <v>2015</v>
      </c>
      <c r="K1096" s="27">
        <f t="shared" si="37"/>
        <v>42061</v>
      </c>
      <c r="L1096" s="29">
        <v>0.35416666666666669</v>
      </c>
      <c r="M1096" s="29">
        <v>0.36458333333333331</v>
      </c>
      <c r="N1096" s="26">
        <f t="shared" si="36"/>
        <v>1.041666666666663E-2</v>
      </c>
      <c r="O1096" s="19"/>
    </row>
    <row r="1097" spans="1:15" ht="15.75" customHeight="1">
      <c r="A1097" s="19">
        <v>659</v>
      </c>
      <c r="B1097" s="34"/>
      <c r="C1097" s="24" t="s">
        <v>33</v>
      </c>
      <c r="D1097" s="23" t="s">
        <v>32</v>
      </c>
      <c r="E1097" s="19"/>
      <c r="F1097" s="28" t="s">
        <v>31</v>
      </c>
      <c r="G1097" s="19">
        <v>13</v>
      </c>
      <c r="H1097" s="19">
        <v>26</v>
      </c>
      <c r="I1097" s="19">
        <v>2</v>
      </c>
      <c r="J1097" s="48">
        <v>2015</v>
      </c>
      <c r="K1097" s="27">
        <f t="shared" si="37"/>
        <v>42061</v>
      </c>
      <c r="L1097" s="29">
        <v>8.3333333333333329E-2</v>
      </c>
      <c r="M1097" s="29">
        <v>9.375E-2</v>
      </c>
      <c r="N1097" s="26">
        <f t="shared" si="36"/>
        <v>1.0416666666666671E-2</v>
      </c>
      <c r="O1097" s="19"/>
    </row>
    <row r="1098" spans="1:15" ht="15.75" customHeight="1">
      <c r="A1098" s="19">
        <v>660</v>
      </c>
      <c r="B1098" s="34"/>
      <c r="C1098" s="24" t="s">
        <v>33</v>
      </c>
      <c r="D1098" s="23" t="s">
        <v>32</v>
      </c>
      <c r="E1098" s="19"/>
      <c r="F1098" s="28" t="s">
        <v>193</v>
      </c>
      <c r="G1098" s="19">
        <v>13</v>
      </c>
      <c r="H1098" s="19">
        <v>27</v>
      </c>
      <c r="I1098" s="19">
        <v>2</v>
      </c>
      <c r="J1098" s="48">
        <v>2015</v>
      </c>
      <c r="K1098" s="27">
        <f t="shared" si="37"/>
        <v>42062</v>
      </c>
      <c r="L1098" s="29">
        <v>8.3333333333333329E-2</v>
      </c>
      <c r="M1098" s="29">
        <v>9.375E-2</v>
      </c>
      <c r="N1098" s="26">
        <f t="shared" si="36"/>
        <v>1.0416666666666671E-2</v>
      </c>
      <c r="O1098" s="19"/>
    </row>
    <row r="1099" spans="1:15" ht="15.75" customHeight="1">
      <c r="A1099" s="19">
        <v>661</v>
      </c>
      <c r="B1099" s="34"/>
      <c r="C1099" s="24" t="s">
        <v>33</v>
      </c>
      <c r="D1099" s="23" t="s">
        <v>32</v>
      </c>
      <c r="E1099" s="19"/>
      <c r="F1099" s="28" t="s">
        <v>31</v>
      </c>
      <c r="G1099" s="19">
        <v>13</v>
      </c>
      <c r="H1099" s="19">
        <v>27</v>
      </c>
      <c r="I1099" s="19">
        <v>2</v>
      </c>
      <c r="J1099" s="48">
        <v>2015</v>
      </c>
      <c r="K1099" s="27">
        <f t="shared" si="37"/>
        <v>42062</v>
      </c>
      <c r="L1099" s="29">
        <v>0.65625</v>
      </c>
      <c r="M1099" s="29">
        <v>0.66666666666666663</v>
      </c>
      <c r="N1099" s="26">
        <f t="shared" ref="N1099:N1162" si="38">M1099-L1099</f>
        <v>1.041666666666663E-2</v>
      </c>
      <c r="O1099" s="19"/>
    </row>
    <row r="1100" spans="1:15" ht="15.75" customHeight="1">
      <c r="A1100" s="19">
        <v>662</v>
      </c>
      <c r="B1100" s="34"/>
      <c r="C1100" s="24" t="s">
        <v>502</v>
      </c>
      <c r="D1100" s="23" t="s">
        <v>424</v>
      </c>
      <c r="E1100" s="19"/>
      <c r="F1100" s="28" t="s">
        <v>501</v>
      </c>
      <c r="G1100" s="19">
        <v>6</v>
      </c>
      <c r="H1100" s="19">
        <v>28</v>
      </c>
      <c r="I1100" s="19">
        <v>2</v>
      </c>
      <c r="J1100" s="48">
        <v>2015</v>
      </c>
      <c r="K1100" s="27">
        <f t="shared" si="37"/>
        <v>42063</v>
      </c>
      <c r="L1100" s="29">
        <v>0.60069444444444442</v>
      </c>
      <c r="M1100" s="29">
        <v>0.625</v>
      </c>
      <c r="N1100" s="26">
        <f t="shared" si="38"/>
        <v>2.430555555555558E-2</v>
      </c>
      <c r="O1100" s="19"/>
    </row>
    <row r="1101" spans="1:15" ht="15.75" customHeight="1">
      <c r="A1101" s="19">
        <v>663</v>
      </c>
      <c r="B1101" s="34"/>
      <c r="C1101" s="24" t="s">
        <v>33</v>
      </c>
      <c r="D1101" s="23" t="s">
        <v>32</v>
      </c>
      <c r="E1101" s="33"/>
      <c r="F1101" s="28" t="s">
        <v>31</v>
      </c>
      <c r="G1101" s="19">
        <v>13</v>
      </c>
      <c r="H1101" s="19">
        <v>28</v>
      </c>
      <c r="I1101" s="19">
        <v>2</v>
      </c>
      <c r="J1101" s="48">
        <v>2015</v>
      </c>
      <c r="K1101" s="27">
        <f t="shared" si="37"/>
        <v>42063</v>
      </c>
      <c r="L1101" s="29">
        <v>0.58333333333333337</v>
      </c>
      <c r="M1101" s="29">
        <v>0.59375</v>
      </c>
      <c r="N1101" s="26">
        <f t="shared" si="38"/>
        <v>1.041666666666663E-2</v>
      </c>
      <c r="O1101" s="19"/>
    </row>
    <row r="1102" spans="1:15" ht="15.75" customHeight="1">
      <c r="A1102" s="19">
        <v>664</v>
      </c>
      <c r="B1102" s="34"/>
      <c r="C1102" s="24" t="e">
        <f>VLOOKUP($E1102,'[1]DS HSSV 2013-14'!$B$2:$I$5181,2,0)</f>
        <v>#N/A</v>
      </c>
      <c r="D1102" s="23" t="e">
        <f>VLOOKUP($E1102,'[1]DS HSSV 2013-14'!$B$2:$I$5181,3,0)</f>
        <v>#N/A</v>
      </c>
      <c r="E1102" s="33" t="s">
        <v>500</v>
      </c>
      <c r="F1102" s="28" t="e">
        <f>VLOOKUP($E1102,'[1]DS HSSV 2013-14'!$B$2:$I$5181,5,0)</f>
        <v>#N/A</v>
      </c>
      <c r="G1102" s="19">
        <v>6</v>
      </c>
      <c r="H1102" s="19">
        <v>2</v>
      </c>
      <c r="I1102" s="19">
        <v>3</v>
      </c>
      <c r="J1102" s="48">
        <v>2015</v>
      </c>
      <c r="K1102" s="27">
        <f t="shared" si="37"/>
        <v>42065</v>
      </c>
      <c r="L1102" s="29">
        <v>0.34027777777777773</v>
      </c>
      <c r="M1102" s="29">
        <v>0.3888888888888889</v>
      </c>
      <c r="N1102" s="26">
        <f t="shared" si="38"/>
        <v>4.861111111111116E-2</v>
      </c>
      <c r="O1102" s="19"/>
    </row>
    <row r="1103" spans="1:15" ht="15.75" customHeight="1">
      <c r="A1103" s="19">
        <v>665</v>
      </c>
      <c r="B1103" s="34"/>
      <c r="C1103" s="24" t="str">
        <f>VLOOKUP($E1103,'[1]DS HSSV 2013-14'!$B$2:$I$5181,2,0)</f>
        <v>Võ Văn</v>
      </c>
      <c r="D1103" s="23" t="str">
        <f>VLOOKUP($E1103,'[1]DS HSSV 2013-14'!$B$2:$I$5181,3,0)</f>
        <v>Nghĩa</v>
      </c>
      <c r="E1103" s="33" t="s">
        <v>105</v>
      </c>
      <c r="F1103" s="28" t="str">
        <f>VLOOKUP($E1103,'[1]DS HSSV 2013-14'!$B$2:$I$5181,5,0)</f>
        <v>14CĐ-TP1</v>
      </c>
      <c r="G1103" s="19">
        <v>5</v>
      </c>
      <c r="H1103" s="19">
        <v>2</v>
      </c>
      <c r="I1103" s="19">
        <v>3</v>
      </c>
      <c r="J1103" s="48">
        <v>2015</v>
      </c>
      <c r="K1103" s="27">
        <f t="shared" si="37"/>
        <v>42065</v>
      </c>
      <c r="L1103" s="29">
        <v>0.34027777777777773</v>
      </c>
      <c r="M1103" s="29">
        <v>0.3888888888888889</v>
      </c>
      <c r="N1103" s="26">
        <f t="shared" si="38"/>
        <v>4.861111111111116E-2</v>
      </c>
      <c r="O1103" s="19"/>
    </row>
    <row r="1104" spans="1:15" ht="15.75" customHeight="1">
      <c r="A1104" s="19">
        <v>666</v>
      </c>
      <c r="B1104" s="34"/>
      <c r="C1104" s="24" t="str">
        <f>VLOOKUP($E1104,'[1]DS HSSV 2013-14'!$B$2:$I$5181,2,0)</f>
        <v>Trần Văn</v>
      </c>
      <c r="D1104" s="23" t="str">
        <f>VLOOKUP($E1104,'[1]DS HSSV 2013-14'!$B$2:$I$5181,3,0)</f>
        <v>Pháp</v>
      </c>
      <c r="E1104" s="36">
        <v>14000151</v>
      </c>
      <c r="F1104" s="28" t="str">
        <f>VLOOKUP($E1104,'[1]DS HSSV 2013-14'!$B$2:$I$5181,5,0)</f>
        <v>14TC-CKT</v>
      </c>
      <c r="G1104" s="19">
        <v>16</v>
      </c>
      <c r="H1104" s="19">
        <v>2</v>
      </c>
      <c r="I1104" s="19">
        <v>3</v>
      </c>
      <c r="J1104" s="48">
        <v>2015</v>
      </c>
      <c r="K1104" s="27">
        <f t="shared" si="37"/>
        <v>42065</v>
      </c>
      <c r="L1104" s="29">
        <v>0.48958333333333331</v>
      </c>
      <c r="M1104" s="29">
        <v>0.53819444444444442</v>
      </c>
      <c r="N1104" s="26">
        <f t="shared" si="38"/>
        <v>4.8611111111111105E-2</v>
      </c>
      <c r="O1104" s="19"/>
    </row>
    <row r="1105" spans="1:15" ht="15.75" customHeight="1">
      <c r="A1105" s="19">
        <v>667</v>
      </c>
      <c r="B1105" s="34"/>
      <c r="C1105" s="24" t="str">
        <f>VLOOKUP($E1105,'[1]DS HSSV 2013-14'!$B$2:$I$5181,2,0)</f>
        <v>Đào Duy</v>
      </c>
      <c r="D1105" s="23" t="str">
        <f>VLOOKUP($E1105,'[1]DS HSSV 2013-14'!$B$2:$I$5181,3,0)</f>
        <v>Nguyên</v>
      </c>
      <c r="E1105" s="36">
        <v>14000149</v>
      </c>
      <c r="F1105" s="28" t="str">
        <f>VLOOKUP($E1105,'[1]DS HSSV 2013-14'!$B$2:$I$5181,5,0)</f>
        <v>14TC-CKT</v>
      </c>
      <c r="G1105" s="19">
        <v>17</v>
      </c>
      <c r="H1105" s="19">
        <v>2</v>
      </c>
      <c r="I1105" s="19">
        <v>3</v>
      </c>
      <c r="J1105" s="48">
        <v>2015</v>
      </c>
      <c r="K1105" s="27">
        <f t="shared" si="37"/>
        <v>42065</v>
      </c>
      <c r="L1105" s="29">
        <v>0.48958333333333331</v>
      </c>
      <c r="M1105" s="29">
        <v>0.52152777777777781</v>
      </c>
      <c r="N1105" s="26">
        <f t="shared" si="38"/>
        <v>3.1944444444444497E-2</v>
      </c>
      <c r="O1105" s="19"/>
    </row>
    <row r="1106" spans="1:15" ht="15.75" customHeight="1">
      <c r="A1106" s="19">
        <v>668</v>
      </c>
      <c r="B1106" s="34"/>
      <c r="C1106" s="24" t="str">
        <f>VLOOKUP($E1106,'[1]DS HSSV 2013-14'!$B$2:$I$5181,2,0)</f>
        <v>Trịnh Thị</v>
      </c>
      <c r="D1106" s="23" t="str">
        <f>VLOOKUP($E1106,'[1]DS HSSV 2013-14'!$B$2:$I$5181,3,0)</f>
        <v>Nhung</v>
      </c>
      <c r="E1106" s="19" t="s">
        <v>118</v>
      </c>
      <c r="F1106" s="28" t="str">
        <f>VLOOKUP($E1106,'[1]DS HSSV 2013-14'!$B$2:$I$5181,5,0)</f>
        <v>12CĐ-M</v>
      </c>
      <c r="G1106" s="19">
        <v>14</v>
      </c>
      <c r="H1106" s="19">
        <v>2</v>
      </c>
      <c r="I1106" s="19">
        <v>3</v>
      </c>
      <c r="J1106" s="48">
        <v>2015</v>
      </c>
      <c r="K1106" s="27">
        <f t="shared" si="37"/>
        <v>42065</v>
      </c>
      <c r="L1106" s="29">
        <v>0.49652777777777773</v>
      </c>
      <c r="M1106" s="29">
        <v>0.53125</v>
      </c>
      <c r="N1106" s="26">
        <f t="shared" si="38"/>
        <v>3.4722222222222265E-2</v>
      </c>
      <c r="O1106" s="19"/>
    </row>
    <row r="1107" spans="1:15" ht="15.75" customHeight="1">
      <c r="A1107" s="19">
        <v>669</v>
      </c>
      <c r="B1107" s="34"/>
      <c r="C1107" s="24" t="str">
        <f>VLOOKUP($E1107,'[1]DS HSSV 2013-14'!$B$2:$I$5181,2,0)</f>
        <v>Huỳnh</v>
      </c>
      <c r="D1107" s="23" t="str">
        <f>VLOOKUP($E1107,'[1]DS HSSV 2013-14'!$B$2:$I$5181,3,0)</f>
        <v>Đạt</v>
      </c>
      <c r="E1107" s="19" t="s">
        <v>35</v>
      </c>
      <c r="F1107" s="28" t="str">
        <f>VLOOKUP($E1107,'[1]DS HSSV 2013-14'!$B$2:$I$5181,5,0)</f>
        <v>13TC-QTM</v>
      </c>
      <c r="G1107" s="19">
        <v>6</v>
      </c>
      <c r="H1107" s="19">
        <v>2</v>
      </c>
      <c r="I1107" s="19">
        <v>3</v>
      </c>
      <c r="J1107" s="48">
        <v>2015</v>
      </c>
      <c r="K1107" s="27">
        <f t="shared" si="37"/>
        <v>42065</v>
      </c>
      <c r="L1107" s="29">
        <v>0.49652777777777773</v>
      </c>
      <c r="M1107" s="29">
        <v>0.55902777777777779</v>
      </c>
      <c r="N1107" s="26">
        <f t="shared" si="38"/>
        <v>6.2500000000000056E-2</v>
      </c>
      <c r="O1107" s="19"/>
    </row>
    <row r="1108" spans="1:15" ht="15.75" customHeight="1">
      <c r="A1108" s="19">
        <v>670</v>
      </c>
      <c r="B1108" s="34"/>
      <c r="C1108" s="24" t="str">
        <f>VLOOKUP($E1108,'[1]DS HSSV 2013-14'!$B$2:$I$5181,2,0)</f>
        <v>Nguyễn Thị Ngọc</v>
      </c>
      <c r="D1108" s="23" t="str">
        <f>VLOOKUP($E1108,'[1]DS HSSV 2013-14'!$B$2:$I$5181,3,0)</f>
        <v>Thảo</v>
      </c>
      <c r="E1108" s="19" t="s">
        <v>337</v>
      </c>
      <c r="F1108" s="28" t="str">
        <f>VLOOKUP($E1108,'[1]DS HSSV 2013-14'!$B$2:$I$5181,5,0)</f>
        <v>12CĐ-M</v>
      </c>
      <c r="G1108" s="19">
        <v>3</v>
      </c>
      <c r="H1108" s="19">
        <v>2</v>
      </c>
      <c r="I1108" s="19">
        <v>3</v>
      </c>
      <c r="J1108" s="48">
        <v>2015</v>
      </c>
      <c r="K1108" s="27">
        <f t="shared" si="37"/>
        <v>42065</v>
      </c>
      <c r="L1108" s="29">
        <v>0.49652777777777773</v>
      </c>
      <c r="M1108" s="29">
        <v>0.53125</v>
      </c>
      <c r="N1108" s="26">
        <f t="shared" si="38"/>
        <v>3.4722222222222265E-2</v>
      </c>
      <c r="O1108" s="19"/>
    </row>
    <row r="1109" spans="1:15" ht="15.75" customHeight="1">
      <c r="A1109" s="19">
        <v>671</v>
      </c>
      <c r="B1109" s="34"/>
      <c r="C1109" s="24" t="str">
        <f>VLOOKUP($E1109,'[1]DS HSSV 2013-14'!$B$2:$I$5181,2,0)</f>
        <v>Lê Thị Minh</v>
      </c>
      <c r="D1109" s="23" t="str">
        <f>VLOOKUP($E1109,'[1]DS HSSV 2013-14'!$B$2:$I$5181,3,0)</f>
        <v>Gương</v>
      </c>
      <c r="E1109" s="19" t="s">
        <v>339</v>
      </c>
      <c r="F1109" s="28" t="str">
        <f>VLOOKUP($E1109,'[1]DS HSSV 2013-14'!$B$2:$I$5181,5,0)</f>
        <v>12CĐ-M</v>
      </c>
      <c r="G1109" s="19">
        <v>4</v>
      </c>
      <c r="H1109" s="19">
        <v>2</v>
      </c>
      <c r="I1109" s="19">
        <v>3</v>
      </c>
      <c r="J1109" s="48">
        <v>2015</v>
      </c>
      <c r="K1109" s="27">
        <f t="shared" si="37"/>
        <v>42065</v>
      </c>
      <c r="L1109" s="29">
        <v>0.49652777777777773</v>
      </c>
      <c r="M1109" s="29">
        <v>0.53125</v>
      </c>
      <c r="N1109" s="26">
        <f t="shared" si="38"/>
        <v>3.4722222222222265E-2</v>
      </c>
      <c r="O1109" s="19"/>
    </row>
    <row r="1110" spans="1:15" ht="15.75" customHeight="1">
      <c r="A1110" s="19">
        <v>672</v>
      </c>
      <c r="B1110" s="34"/>
      <c r="C1110" s="24" t="s">
        <v>33</v>
      </c>
      <c r="D1110" s="23" t="s">
        <v>32</v>
      </c>
      <c r="E1110" s="33"/>
      <c r="F1110" s="28" t="s">
        <v>31</v>
      </c>
      <c r="G1110" s="19">
        <v>13</v>
      </c>
      <c r="H1110" s="19">
        <v>3</v>
      </c>
      <c r="I1110" s="19">
        <v>3</v>
      </c>
      <c r="J1110" s="48">
        <v>2015</v>
      </c>
      <c r="K1110" s="27">
        <f t="shared" si="37"/>
        <v>42066</v>
      </c>
      <c r="L1110" s="29">
        <v>0.34027777777777773</v>
      </c>
      <c r="M1110" s="29">
        <v>0.43888888888888888</v>
      </c>
      <c r="N1110" s="26">
        <f t="shared" si="38"/>
        <v>9.8611111111111149E-2</v>
      </c>
      <c r="O1110" s="19"/>
    </row>
    <row r="1111" spans="1:15" ht="15.75" customHeight="1">
      <c r="A1111" s="19">
        <v>673</v>
      </c>
      <c r="B1111" s="34"/>
      <c r="C1111" s="24" t="str">
        <f>VLOOKUP($E1111,'[1]DS HSSV 2013-14'!$B$2:$I$5181,2,0)</f>
        <v>Trần Minh</v>
      </c>
      <c r="D1111" s="23" t="str">
        <f>VLOOKUP($E1111,'[1]DS HSSV 2013-14'!$B$2:$I$5181,3,0)</f>
        <v>Thanh</v>
      </c>
      <c r="E1111" s="31" t="s">
        <v>30</v>
      </c>
      <c r="F1111" s="28" t="str">
        <f>VLOOKUP($E1111,'[1]DS HSSV 2013-14'!$B$2:$I$5181,5,0)</f>
        <v>13CĐ-Đ1</v>
      </c>
      <c r="G1111" s="19">
        <v>13</v>
      </c>
      <c r="H1111" s="19">
        <v>3</v>
      </c>
      <c r="I1111" s="19">
        <v>3</v>
      </c>
      <c r="J1111" s="48">
        <v>2015</v>
      </c>
      <c r="K1111" s="27">
        <f t="shared" si="37"/>
        <v>42066</v>
      </c>
      <c r="L1111" s="29">
        <v>0.43055555555555558</v>
      </c>
      <c r="M1111" s="29">
        <v>0.45833333333333331</v>
      </c>
      <c r="N1111" s="26">
        <f t="shared" si="38"/>
        <v>2.7777777777777735E-2</v>
      </c>
      <c r="O1111" s="19"/>
    </row>
    <row r="1112" spans="1:15" ht="15.75" customHeight="1">
      <c r="A1112" s="19">
        <v>674</v>
      </c>
      <c r="B1112" s="34"/>
      <c r="C1112" s="24" t="e">
        <f>VLOOKUP($E1112,'[1]DS HSSV 2013-14'!$B$2:$I$5181,2,0)</f>
        <v>#N/A</v>
      </c>
      <c r="D1112" s="23" t="e">
        <f>VLOOKUP($E1112,'[1]DS HSSV 2013-14'!$B$2:$I$5181,3,0)</f>
        <v>#N/A</v>
      </c>
      <c r="E1112" s="33" t="s">
        <v>484</v>
      </c>
      <c r="F1112" s="28" t="e">
        <f>VLOOKUP($E1112,'[1]DS HSSV 2013-14'!$B$2:$I$5181,5,0)</f>
        <v>#N/A</v>
      </c>
      <c r="G1112" s="19">
        <v>14</v>
      </c>
      <c r="H1112" s="19">
        <v>3</v>
      </c>
      <c r="I1112" s="19">
        <v>3</v>
      </c>
      <c r="J1112" s="48">
        <v>2015</v>
      </c>
      <c r="K1112" s="27">
        <f t="shared" si="37"/>
        <v>42066</v>
      </c>
      <c r="L1112" s="29">
        <v>0.36805555555555558</v>
      </c>
      <c r="M1112" s="29">
        <v>0.4604166666666667</v>
      </c>
      <c r="N1112" s="26">
        <f t="shared" si="38"/>
        <v>9.2361111111111116E-2</v>
      </c>
      <c r="O1112" s="19"/>
    </row>
    <row r="1113" spans="1:15" ht="15.75" customHeight="1">
      <c r="A1113" s="19">
        <v>675</v>
      </c>
      <c r="B1113" s="34"/>
      <c r="C1113" s="24" t="str">
        <f>VLOOKUP($E1113,'[1]DS HSSV 2013-14'!$B$2:$I$5181,2,0)</f>
        <v xml:space="preserve">Nguyễn Ngọc  </v>
      </c>
      <c r="D1113" s="23" t="str">
        <f>VLOOKUP($E1113,'[1]DS HSSV 2013-14'!$B$2:$I$5181,3,0)</f>
        <v>Hải</v>
      </c>
      <c r="E1113" s="33" t="s">
        <v>499</v>
      </c>
      <c r="F1113" s="28" t="str">
        <f>VLOOKUP($E1113,'[1]DS HSSV 2013-14'!$B$2:$I$5181,5,0)</f>
        <v>14CĐ-Ô4</v>
      </c>
      <c r="G1113" s="19">
        <v>18</v>
      </c>
      <c r="H1113" s="19">
        <v>3</v>
      </c>
      <c r="I1113" s="19">
        <v>3</v>
      </c>
      <c r="J1113" s="48">
        <v>2015</v>
      </c>
      <c r="K1113" s="27">
        <f t="shared" si="37"/>
        <v>42066</v>
      </c>
      <c r="L1113" s="29">
        <v>0.38194444444444442</v>
      </c>
      <c r="M1113" s="29">
        <v>0.43888888888888888</v>
      </c>
      <c r="N1113" s="26">
        <f t="shared" si="38"/>
        <v>5.6944444444444464E-2</v>
      </c>
      <c r="O1113" s="19"/>
    </row>
    <row r="1114" spans="1:15" ht="15.75" customHeight="1">
      <c r="A1114" s="19">
        <v>676</v>
      </c>
      <c r="B1114" s="34"/>
      <c r="C1114" s="24" t="str">
        <f>VLOOKUP($E1114,'[1]DS HSSV 2013-14'!$B$2:$I$5181,2,0)</f>
        <v xml:space="preserve">Đặng Thế  </v>
      </c>
      <c r="D1114" s="23" t="str">
        <f>VLOOKUP($E1114,'[1]DS HSSV 2013-14'!$B$2:$I$5181,3,0)</f>
        <v>Công</v>
      </c>
      <c r="E1114" s="31" t="s">
        <v>498</v>
      </c>
      <c r="F1114" s="28" t="str">
        <f>VLOOKUP($E1114,'[1]DS HSSV 2013-14'!$B$2:$I$5181,5,0)</f>
        <v>12CĐ-NL2</v>
      </c>
      <c r="G1114" s="19">
        <v>9</v>
      </c>
      <c r="H1114" s="19">
        <v>3</v>
      </c>
      <c r="I1114" s="19">
        <v>3</v>
      </c>
      <c r="J1114" s="48">
        <v>2015</v>
      </c>
      <c r="K1114" s="27">
        <f t="shared" si="37"/>
        <v>42066</v>
      </c>
      <c r="L1114" s="29">
        <v>0.46180555555555558</v>
      </c>
      <c r="M1114" s="29">
        <v>0.52777777777777779</v>
      </c>
      <c r="N1114" s="26">
        <f t="shared" si="38"/>
        <v>6.597222222222221E-2</v>
      </c>
      <c r="O1114" s="19"/>
    </row>
    <row r="1115" spans="1:15" ht="15.75" customHeight="1">
      <c r="A1115" s="19">
        <v>677</v>
      </c>
      <c r="B1115" s="34"/>
      <c r="C1115" s="24" t="e">
        <f>VLOOKUP($E1115,'[1]DS HSSV 2013-14'!$B$2:$I$5181,2,0)</f>
        <v>#N/A</v>
      </c>
      <c r="D1115" s="23" t="e">
        <f>VLOOKUP($E1115,'[1]DS HSSV 2013-14'!$B$2:$I$5181,3,0)</f>
        <v>#N/A</v>
      </c>
      <c r="E1115" s="33" t="s">
        <v>497</v>
      </c>
      <c r="F1115" s="28" t="e">
        <f>VLOOKUP($E1115,'[1]DS HSSV 2013-14'!$B$2:$I$5181,5,0)</f>
        <v>#N/A</v>
      </c>
      <c r="G1115" s="19">
        <v>2</v>
      </c>
      <c r="H1115" s="19">
        <v>3</v>
      </c>
      <c r="I1115" s="19">
        <v>3</v>
      </c>
      <c r="J1115" s="48">
        <v>2015</v>
      </c>
      <c r="K1115" s="27">
        <f t="shared" si="37"/>
        <v>42066</v>
      </c>
      <c r="L1115" s="29">
        <v>0.4826388888888889</v>
      </c>
      <c r="M1115" s="29">
        <v>0.52083333333333337</v>
      </c>
      <c r="N1115" s="26">
        <f t="shared" si="38"/>
        <v>3.8194444444444475E-2</v>
      </c>
      <c r="O1115" s="19"/>
    </row>
    <row r="1116" spans="1:15" ht="15.75" customHeight="1">
      <c r="A1116" s="19">
        <v>678</v>
      </c>
      <c r="B1116" s="34"/>
      <c r="C1116" s="24" t="e">
        <f>VLOOKUP($E1116,'[1]DS HSSV 2013-14'!$B$2:$I$5181,2,0)</f>
        <v>#N/A</v>
      </c>
      <c r="D1116" s="23" t="e">
        <f>VLOOKUP($E1116,'[1]DS HSSV 2013-14'!$B$2:$I$5181,3,0)</f>
        <v>#N/A</v>
      </c>
      <c r="E1116" s="31" t="s">
        <v>471</v>
      </c>
      <c r="F1116" s="28" t="e">
        <f>VLOOKUP($E1116,'[1]DS HSSV 2013-14'!$B$2:$I$5181,5,0)</f>
        <v>#N/A</v>
      </c>
      <c r="G1116" s="19">
        <v>4</v>
      </c>
      <c r="H1116" s="19">
        <v>3</v>
      </c>
      <c r="I1116" s="19">
        <v>3</v>
      </c>
      <c r="J1116" s="48">
        <v>2015</v>
      </c>
      <c r="K1116" s="27">
        <f t="shared" si="37"/>
        <v>42066</v>
      </c>
      <c r="L1116" s="29">
        <v>0.5</v>
      </c>
      <c r="M1116" s="29">
        <v>0.52083333333333337</v>
      </c>
      <c r="N1116" s="26">
        <f t="shared" si="38"/>
        <v>2.083333333333337E-2</v>
      </c>
      <c r="O1116" s="19"/>
    </row>
    <row r="1117" spans="1:15" ht="15.75" customHeight="1">
      <c r="A1117" s="19">
        <v>679</v>
      </c>
      <c r="B1117" s="34"/>
      <c r="C1117" s="24" t="s">
        <v>33</v>
      </c>
      <c r="D1117" s="23" t="s">
        <v>32</v>
      </c>
      <c r="E1117" s="33"/>
      <c r="F1117" s="28" t="s">
        <v>31</v>
      </c>
      <c r="G1117" s="19">
        <v>12</v>
      </c>
      <c r="H1117" s="19">
        <v>3</v>
      </c>
      <c r="I1117" s="19">
        <v>3</v>
      </c>
      <c r="J1117" s="48">
        <v>2015</v>
      </c>
      <c r="K1117" s="27">
        <f t="shared" si="37"/>
        <v>42066</v>
      </c>
      <c r="L1117" s="29">
        <v>0.50694444444444442</v>
      </c>
      <c r="M1117" s="29">
        <v>0.52083333333333337</v>
      </c>
      <c r="N1117" s="26">
        <f t="shared" si="38"/>
        <v>1.3888888888888951E-2</v>
      </c>
      <c r="O1117" s="19"/>
    </row>
    <row r="1118" spans="1:15" ht="15.75" customHeight="1">
      <c r="A1118" s="19">
        <v>680</v>
      </c>
      <c r="B1118" s="34"/>
      <c r="C1118" s="24" t="s">
        <v>496</v>
      </c>
      <c r="D1118" s="23" t="s">
        <v>495</v>
      </c>
      <c r="E1118" s="19"/>
      <c r="F1118" s="28" t="s">
        <v>164</v>
      </c>
      <c r="G1118" s="19">
        <v>14</v>
      </c>
      <c r="H1118" s="19">
        <v>3</v>
      </c>
      <c r="I1118" s="19">
        <v>3</v>
      </c>
      <c r="J1118" s="48">
        <v>2015</v>
      </c>
      <c r="K1118" s="27">
        <f t="shared" si="37"/>
        <v>42066</v>
      </c>
      <c r="L1118" s="29">
        <v>0.5</v>
      </c>
      <c r="M1118" s="29">
        <v>0.54861111111111105</v>
      </c>
      <c r="N1118" s="26">
        <f t="shared" si="38"/>
        <v>4.8611111111111049E-2</v>
      </c>
      <c r="O1118" s="19"/>
    </row>
    <row r="1119" spans="1:15" ht="15.75" customHeight="1">
      <c r="A1119" s="19">
        <v>681</v>
      </c>
      <c r="B1119" s="34"/>
      <c r="C1119" s="24" t="s">
        <v>221</v>
      </c>
      <c r="D1119" s="23" t="s">
        <v>165</v>
      </c>
      <c r="E1119" s="19"/>
      <c r="F1119" s="28" t="s">
        <v>422</v>
      </c>
      <c r="G1119" s="19">
        <v>7</v>
      </c>
      <c r="H1119" s="19">
        <v>3</v>
      </c>
      <c r="I1119" s="19">
        <v>3</v>
      </c>
      <c r="J1119" s="48">
        <v>2015</v>
      </c>
      <c r="K1119" s="27">
        <f t="shared" si="37"/>
        <v>42066</v>
      </c>
      <c r="L1119" s="29">
        <v>0.58333333333333337</v>
      </c>
      <c r="M1119" s="29">
        <v>0.625</v>
      </c>
      <c r="N1119" s="26">
        <f t="shared" si="38"/>
        <v>4.166666666666663E-2</v>
      </c>
      <c r="O1119" s="19"/>
    </row>
    <row r="1120" spans="1:15" ht="15.75" customHeight="1">
      <c r="A1120" s="19">
        <v>682</v>
      </c>
      <c r="B1120" s="34"/>
      <c r="C1120" s="24" t="s">
        <v>494</v>
      </c>
      <c r="D1120" s="23" t="s">
        <v>217</v>
      </c>
      <c r="E1120" s="19"/>
      <c r="F1120" s="42" t="s">
        <v>120</v>
      </c>
      <c r="G1120" s="19">
        <v>18</v>
      </c>
      <c r="H1120" s="19">
        <v>3</v>
      </c>
      <c r="I1120" s="19">
        <v>3</v>
      </c>
      <c r="J1120" s="48">
        <v>2015</v>
      </c>
      <c r="K1120" s="27">
        <f t="shared" si="37"/>
        <v>42066</v>
      </c>
      <c r="L1120" s="29">
        <v>0.52430555555555558</v>
      </c>
      <c r="M1120" s="29">
        <v>0.54513888888888895</v>
      </c>
      <c r="N1120" s="26">
        <f t="shared" si="38"/>
        <v>2.083333333333337E-2</v>
      </c>
      <c r="O1120" s="19"/>
    </row>
    <row r="1121" spans="1:15" ht="15.75" customHeight="1">
      <c r="A1121" s="19">
        <v>683</v>
      </c>
      <c r="B1121" s="34"/>
      <c r="C1121" s="24" t="s">
        <v>479</v>
      </c>
      <c r="D1121" s="23" t="s">
        <v>286</v>
      </c>
      <c r="E1121" s="19"/>
      <c r="F1121" s="28" t="s">
        <v>193</v>
      </c>
      <c r="G1121" s="19">
        <v>13</v>
      </c>
      <c r="H1121" s="19">
        <v>3</v>
      </c>
      <c r="I1121" s="19">
        <v>3</v>
      </c>
      <c r="J1121" s="48">
        <v>2015</v>
      </c>
      <c r="K1121" s="27">
        <f t="shared" si="37"/>
        <v>42066</v>
      </c>
      <c r="L1121" s="29">
        <v>0.58333333333333337</v>
      </c>
      <c r="M1121" s="29">
        <v>0.59375</v>
      </c>
      <c r="N1121" s="26">
        <f t="shared" si="38"/>
        <v>1.041666666666663E-2</v>
      </c>
      <c r="O1121" s="19"/>
    </row>
    <row r="1122" spans="1:15" ht="15.75" customHeight="1">
      <c r="A1122" s="19">
        <v>684</v>
      </c>
      <c r="B1122" s="34"/>
      <c r="C1122" s="24" t="str">
        <f>VLOOKUP($E1122,'[1]DS HSSV 2013-14'!$B$2:$I$5181,2,0)</f>
        <v>Bùi Thiên</v>
      </c>
      <c r="D1122" s="23" t="str">
        <f>VLOOKUP($E1122,'[1]DS HSSV 2013-14'!$B$2:$I$5181,3,0)</f>
        <v>Ân</v>
      </c>
      <c r="E1122" s="31" t="s">
        <v>428</v>
      </c>
      <c r="F1122" s="28" t="str">
        <f>VLOOKUP($E1122,'[1]DS HSSV 2013-14'!$B$2:$I$5181,5,0)</f>
        <v>13CĐ-CK3</v>
      </c>
      <c r="G1122" s="19">
        <v>12</v>
      </c>
      <c r="H1122" s="19">
        <v>3</v>
      </c>
      <c r="I1122" s="19">
        <v>3</v>
      </c>
      <c r="J1122" s="48">
        <v>2015</v>
      </c>
      <c r="K1122" s="27">
        <f t="shared" si="37"/>
        <v>42066</v>
      </c>
      <c r="L1122" s="29">
        <v>0.58333333333333337</v>
      </c>
      <c r="M1122" s="29">
        <v>0.64236111111111105</v>
      </c>
      <c r="N1122" s="26">
        <f t="shared" si="38"/>
        <v>5.9027777777777679E-2</v>
      </c>
      <c r="O1122" s="19"/>
    </row>
    <row r="1123" spans="1:15" ht="15.75" customHeight="1">
      <c r="A1123" s="19">
        <v>685</v>
      </c>
      <c r="B1123" s="34"/>
      <c r="C1123" s="24" t="e">
        <f>VLOOKUP($E1123,'[1]DS HSSV 2013-14'!$B$2:$I$5181,2,0)</f>
        <v>#N/A</v>
      </c>
      <c r="D1123" s="23" t="e">
        <f>VLOOKUP($E1123,'[1]DS HSSV 2013-14'!$B$2:$I$5181,3,0)</f>
        <v>#N/A</v>
      </c>
      <c r="E1123" s="33" t="s">
        <v>493</v>
      </c>
      <c r="F1123" s="28" t="e">
        <f>VLOOKUP($E1123,'[1]DS HSSV 2013-14'!$B$2:$I$5181,5,0)</f>
        <v>#N/A</v>
      </c>
      <c r="G1123" s="19">
        <v>1</v>
      </c>
      <c r="H1123" s="19">
        <v>3</v>
      </c>
      <c r="I1123" s="19">
        <v>3</v>
      </c>
      <c r="J1123" s="48">
        <v>2015</v>
      </c>
      <c r="K1123" s="27">
        <f t="shared" si="37"/>
        <v>42066</v>
      </c>
      <c r="L1123" s="29">
        <v>0.59722222222222221</v>
      </c>
      <c r="M1123" s="29">
        <v>0.63888888888888895</v>
      </c>
      <c r="N1123" s="26">
        <f t="shared" si="38"/>
        <v>4.1666666666666741E-2</v>
      </c>
      <c r="O1123" s="19"/>
    </row>
    <row r="1124" spans="1:15" ht="15.75" customHeight="1">
      <c r="A1124" s="19">
        <v>686</v>
      </c>
      <c r="B1124" s="34"/>
      <c r="C1124" s="24" t="s">
        <v>479</v>
      </c>
      <c r="D1124" s="23" t="s">
        <v>286</v>
      </c>
      <c r="E1124" s="19"/>
      <c r="F1124" s="28" t="s">
        <v>193</v>
      </c>
      <c r="G1124" s="19">
        <v>13</v>
      </c>
      <c r="H1124" s="19">
        <v>3</v>
      </c>
      <c r="I1124" s="19">
        <v>3</v>
      </c>
      <c r="J1124" s="48">
        <v>2015</v>
      </c>
      <c r="K1124" s="27">
        <f t="shared" si="37"/>
        <v>42066</v>
      </c>
      <c r="L1124" s="29">
        <v>0.65625</v>
      </c>
      <c r="M1124" s="29">
        <v>0.66666666666666663</v>
      </c>
      <c r="N1124" s="26">
        <f t="shared" si="38"/>
        <v>1.041666666666663E-2</v>
      </c>
      <c r="O1124" s="19"/>
    </row>
    <row r="1125" spans="1:15" ht="15.75" customHeight="1">
      <c r="A1125" s="19">
        <v>687</v>
      </c>
      <c r="B1125" s="34"/>
      <c r="C1125" s="24" t="s">
        <v>33</v>
      </c>
      <c r="D1125" s="23" t="s">
        <v>32</v>
      </c>
      <c r="E1125" s="19"/>
      <c r="F1125" s="28" t="s">
        <v>31</v>
      </c>
      <c r="G1125" s="19">
        <v>12</v>
      </c>
      <c r="H1125" s="19">
        <v>3</v>
      </c>
      <c r="I1125" s="19">
        <v>3</v>
      </c>
      <c r="J1125" s="48">
        <v>2015</v>
      </c>
      <c r="K1125" s="27">
        <f t="shared" ref="K1125:K1188" si="39">DATE(J1125,I1125,H1125)</f>
        <v>42066</v>
      </c>
      <c r="L1125" s="29">
        <v>0.65625</v>
      </c>
      <c r="M1125" s="29">
        <v>0.66666666666666663</v>
      </c>
      <c r="N1125" s="26">
        <f t="shared" si="38"/>
        <v>1.041666666666663E-2</v>
      </c>
      <c r="O1125" s="19"/>
    </row>
    <row r="1126" spans="1:15" ht="15.75" customHeight="1">
      <c r="A1126" s="19">
        <v>688</v>
      </c>
      <c r="B1126" s="34"/>
      <c r="C1126" s="24" t="s">
        <v>33</v>
      </c>
      <c r="D1126" s="23" t="s">
        <v>32</v>
      </c>
      <c r="E1126" s="19"/>
      <c r="F1126" s="28" t="s">
        <v>31</v>
      </c>
      <c r="G1126" s="19">
        <v>13</v>
      </c>
      <c r="H1126" s="19">
        <v>4</v>
      </c>
      <c r="I1126" s="19">
        <v>3</v>
      </c>
      <c r="J1126" s="48">
        <v>2015</v>
      </c>
      <c r="K1126" s="27">
        <f t="shared" si="39"/>
        <v>42067</v>
      </c>
      <c r="L1126" s="29">
        <v>0.34027777777777773</v>
      </c>
      <c r="M1126" s="29">
        <v>0.36458333333333331</v>
      </c>
      <c r="N1126" s="26">
        <f t="shared" si="38"/>
        <v>2.430555555555558E-2</v>
      </c>
      <c r="O1126" s="19"/>
    </row>
    <row r="1127" spans="1:15" ht="15.75" customHeight="1">
      <c r="A1127" s="19">
        <v>689</v>
      </c>
      <c r="B1127" s="34"/>
      <c r="C1127" s="24" t="str">
        <f>VLOOKUP($E1127,'[1]DS HSSV 2013-14'!$B$2:$I$5181,2,0)</f>
        <v>Nguyễn Minh</v>
      </c>
      <c r="D1127" s="23" t="str">
        <f>VLOOKUP($E1127,'[1]DS HSSV 2013-14'!$B$2:$I$5181,3,0)</f>
        <v>Quân</v>
      </c>
      <c r="E1127" s="36">
        <v>14000156</v>
      </c>
      <c r="F1127" s="28" t="str">
        <f>VLOOKUP($E1127,'[1]DS HSSV 2013-14'!$B$2:$I$5181,5,0)</f>
        <v>14TC-CKT</v>
      </c>
      <c r="G1127" s="19">
        <v>15</v>
      </c>
      <c r="H1127" s="19">
        <v>4</v>
      </c>
      <c r="I1127" s="19">
        <v>3</v>
      </c>
      <c r="J1127" s="48">
        <v>2015</v>
      </c>
      <c r="K1127" s="27">
        <f t="shared" si="39"/>
        <v>42067</v>
      </c>
      <c r="L1127" s="29">
        <v>0.43055555555555558</v>
      </c>
      <c r="M1127" s="29">
        <v>0.64583333333333337</v>
      </c>
      <c r="N1127" s="26">
        <f t="shared" si="38"/>
        <v>0.21527777777777779</v>
      </c>
      <c r="O1127" s="19"/>
    </row>
    <row r="1128" spans="1:15" ht="15.75" customHeight="1">
      <c r="A1128" s="19">
        <v>690</v>
      </c>
      <c r="B1128" s="34"/>
      <c r="C1128" s="24" t="str">
        <f>VLOOKUP($E1128,'[1]DS HSSV 2013-14'!$B$2:$I$5181,2,0)</f>
        <v xml:space="preserve">Đỗ Hoàng  </v>
      </c>
      <c r="D1128" s="23" t="str">
        <f>VLOOKUP($E1128,'[1]DS HSSV 2013-14'!$B$2:$I$5181,3,0)</f>
        <v>Nam</v>
      </c>
      <c r="E1128" s="31" t="s">
        <v>433</v>
      </c>
      <c r="F1128" s="28" t="str">
        <f>VLOOKUP($E1128,'[1]DS HSSV 2013-14'!$B$2:$I$5181,5,0)</f>
        <v>12CĐ-NL1</v>
      </c>
      <c r="G1128" s="19">
        <v>14</v>
      </c>
      <c r="H1128" s="19">
        <v>4</v>
      </c>
      <c r="I1128" s="19">
        <v>3</v>
      </c>
      <c r="J1128" s="48">
        <v>2015</v>
      </c>
      <c r="K1128" s="27">
        <f t="shared" si="39"/>
        <v>42067</v>
      </c>
      <c r="L1128" s="29">
        <v>0.46180555555555558</v>
      </c>
      <c r="M1128" s="29">
        <v>0.49652777777777773</v>
      </c>
      <c r="N1128" s="26">
        <f t="shared" si="38"/>
        <v>3.4722222222222154E-2</v>
      </c>
      <c r="O1128" s="19"/>
    </row>
    <row r="1129" spans="1:15" ht="15.75" customHeight="1">
      <c r="A1129" s="19">
        <v>691</v>
      </c>
      <c r="B1129" s="34"/>
      <c r="C1129" s="24" t="str">
        <f>VLOOKUP($E1129,'[1]DS HSSV 2013-14'!$B$2:$I$5181,2,0)</f>
        <v>Trần Văn</v>
      </c>
      <c r="D1129" s="23" t="str">
        <f>VLOOKUP($E1129,'[1]DS HSSV 2013-14'!$B$2:$I$5181,3,0)</f>
        <v>Thái</v>
      </c>
      <c r="E1129" s="31" t="s">
        <v>356</v>
      </c>
      <c r="F1129" s="28" t="str">
        <f>VLOOKUP($E1129,'[1]DS HSSV 2013-14'!$B$2:$I$5181,5,0)</f>
        <v>12CĐ-Ô2</v>
      </c>
      <c r="G1129" s="19">
        <v>13</v>
      </c>
      <c r="H1129" s="19">
        <v>4</v>
      </c>
      <c r="I1129" s="19">
        <v>3</v>
      </c>
      <c r="J1129" s="48">
        <v>2015</v>
      </c>
      <c r="K1129" s="27">
        <f t="shared" si="39"/>
        <v>42067</v>
      </c>
      <c r="L1129" s="29">
        <v>0.46875</v>
      </c>
      <c r="M1129" s="29">
        <v>0.55902777777777779</v>
      </c>
      <c r="N1129" s="26">
        <f t="shared" si="38"/>
        <v>9.027777777777779E-2</v>
      </c>
      <c r="O1129" s="19"/>
    </row>
    <row r="1130" spans="1:15" ht="15.75" customHeight="1">
      <c r="A1130" s="19">
        <v>692</v>
      </c>
      <c r="B1130" s="34"/>
      <c r="C1130" s="24" t="str">
        <f>VLOOKUP($E1130,'[1]DS HSSV 2013-14'!$B$2:$I$5181,2,0)</f>
        <v>Phan Thị</v>
      </c>
      <c r="D1130" s="23" t="str">
        <f>VLOOKUP($E1130,'[1]DS HSSV 2013-14'!$B$2:$I$5181,3,0)</f>
        <v>Hết</v>
      </c>
      <c r="E1130" s="31" t="s">
        <v>104</v>
      </c>
      <c r="F1130" s="28" t="str">
        <f>VLOOKUP($E1130,'[1]DS HSSV 2013-14'!$B$2:$I$5181,5,0)</f>
        <v>13CĐ-NL1</v>
      </c>
      <c r="G1130" s="19">
        <v>17</v>
      </c>
      <c r="H1130" s="19">
        <v>4</v>
      </c>
      <c r="I1130" s="19">
        <v>3</v>
      </c>
      <c r="J1130" s="48">
        <v>2015</v>
      </c>
      <c r="K1130" s="27">
        <f t="shared" si="39"/>
        <v>42067</v>
      </c>
      <c r="L1130" s="29">
        <v>0.47222222222222227</v>
      </c>
      <c r="M1130" s="29">
        <v>0.625</v>
      </c>
      <c r="N1130" s="26">
        <f t="shared" si="38"/>
        <v>0.15277777777777773</v>
      </c>
      <c r="O1130" s="19"/>
    </row>
    <row r="1131" spans="1:15" ht="15.75" customHeight="1">
      <c r="A1131" s="19">
        <v>693</v>
      </c>
      <c r="B1131" s="34"/>
      <c r="C1131" s="24" t="str">
        <f>VLOOKUP($E1131,'[1]DS HSSV 2013-14'!$B$2:$I$5181,2,0)</f>
        <v>Nguyễn Hoàng</v>
      </c>
      <c r="D1131" s="23" t="str">
        <f>VLOOKUP($E1131,'[1]DS HSSV 2013-14'!$B$2:$I$5181,3,0)</f>
        <v>Huy</v>
      </c>
      <c r="E1131" s="31" t="s">
        <v>103</v>
      </c>
      <c r="F1131" s="28" t="str">
        <f>VLOOKUP($E1131,'[1]DS HSSV 2013-14'!$B$2:$I$5181,5,0)</f>
        <v>13CĐ-NL1</v>
      </c>
      <c r="G1131" s="19">
        <v>18</v>
      </c>
      <c r="H1131" s="19">
        <v>4</v>
      </c>
      <c r="I1131" s="19">
        <v>3</v>
      </c>
      <c r="J1131" s="48">
        <v>2015</v>
      </c>
      <c r="K1131" s="27">
        <f t="shared" si="39"/>
        <v>42067</v>
      </c>
      <c r="L1131" s="29">
        <v>0.47222222222222227</v>
      </c>
      <c r="M1131" s="29">
        <v>0.625</v>
      </c>
      <c r="N1131" s="26">
        <f t="shared" si="38"/>
        <v>0.15277777777777773</v>
      </c>
      <c r="O1131" s="19"/>
    </row>
    <row r="1132" spans="1:15" ht="15.75" customHeight="1">
      <c r="A1132" s="19">
        <v>694</v>
      </c>
      <c r="B1132" s="34"/>
      <c r="C1132" s="24" t="s">
        <v>221</v>
      </c>
      <c r="D1132" s="23" t="s">
        <v>165</v>
      </c>
      <c r="E1132" s="19"/>
      <c r="F1132" s="28" t="s">
        <v>422</v>
      </c>
      <c r="G1132" s="19">
        <v>10</v>
      </c>
      <c r="H1132" s="19">
        <v>4</v>
      </c>
      <c r="I1132" s="19">
        <v>3</v>
      </c>
      <c r="J1132" s="48">
        <v>2015</v>
      </c>
      <c r="K1132" s="27">
        <f t="shared" si="39"/>
        <v>42067</v>
      </c>
      <c r="L1132" s="29">
        <v>0.47569444444444442</v>
      </c>
      <c r="M1132" s="29">
        <v>0.55555555555555558</v>
      </c>
      <c r="N1132" s="26">
        <f t="shared" si="38"/>
        <v>7.986111111111116E-2</v>
      </c>
      <c r="O1132" s="19"/>
    </row>
    <row r="1133" spans="1:15" ht="15.75" customHeight="1">
      <c r="A1133" s="19">
        <v>695</v>
      </c>
      <c r="B1133" s="34"/>
      <c r="C1133" s="24" t="str">
        <f>VLOOKUP($E1133,'[1]DS HSSV 2013-14'!$B$2:$I$5181,2,0)</f>
        <v xml:space="preserve">Nguyễn Văn  </v>
      </c>
      <c r="D1133" s="23" t="str">
        <f>VLOOKUP($E1133,'[1]DS HSSV 2013-14'!$B$2:$I$5181,3,0)</f>
        <v>Hảo</v>
      </c>
      <c r="E1133" s="31" t="s">
        <v>188</v>
      </c>
      <c r="F1133" s="28" t="str">
        <f>VLOOKUP($E1133,'[1]DS HSSV 2013-14'!$B$2:$I$5181,5,0)</f>
        <v>12CĐ-NL1</v>
      </c>
      <c r="G1133" s="19">
        <v>6</v>
      </c>
      <c r="H1133" s="19">
        <v>4</v>
      </c>
      <c r="I1133" s="19">
        <v>3</v>
      </c>
      <c r="J1133" s="48">
        <v>2015</v>
      </c>
      <c r="K1133" s="27">
        <f t="shared" si="39"/>
        <v>42067</v>
      </c>
      <c r="L1133" s="29">
        <v>0.47916666666666669</v>
      </c>
      <c r="M1133" s="29">
        <v>0.50555555555555554</v>
      </c>
      <c r="N1133" s="26">
        <f t="shared" si="38"/>
        <v>2.6388888888888851E-2</v>
      </c>
      <c r="O1133" s="19"/>
    </row>
    <row r="1134" spans="1:15" ht="15.75" customHeight="1">
      <c r="A1134" s="19">
        <v>696</v>
      </c>
      <c r="B1134" s="34"/>
      <c r="C1134" s="24" t="str">
        <f>VLOOKUP($E1134,'[1]DS HSSV 2013-14'!$B$2:$I$5181,2,0)</f>
        <v>Lê Xuân</v>
      </c>
      <c r="D1134" s="23" t="str">
        <f>VLOOKUP($E1134,'[1]DS HSSV 2013-14'!$B$2:$I$5181,3,0)</f>
        <v>Hải</v>
      </c>
      <c r="E1134" s="31" t="s">
        <v>489</v>
      </c>
      <c r="F1134" s="28" t="str">
        <f>VLOOKUP($E1134,'[1]DS HSSV 2013-14'!$B$2:$I$5181,5,0)</f>
        <v>12CĐ-Đ1</v>
      </c>
      <c r="G1134" s="19">
        <v>1</v>
      </c>
      <c r="H1134" s="19">
        <v>4</v>
      </c>
      <c r="I1134" s="19">
        <v>3</v>
      </c>
      <c r="J1134" s="48">
        <v>2015</v>
      </c>
      <c r="K1134" s="27">
        <f t="shared" si="39"/>
        <v>42067</v>
      </c>
      <c r="L1134" s="29">
        <v>0.48958333333333331</v>
      </c>
      <c r="M1134" s="29">
        <v>0.48958333333333331</v>
      </c>
      <c r="N1134" s="26">
        <f t="shared" si="38"/>
        <v>0</v>
      </c>
      <c r="O1134" s="19"/>
    </row>
    <row r="1135" spans="1:15">
      <c r="A1135" s="19">
        <v>697</v>
      </c>
      <c r="B1135" s="34"/>
      <c r="C1135" s="24" t="str">
        <f>VLOOKUP($E1135,'[1]DS HSSV 2013-14'!$B$2:$I$5181,2,0)</f>
        <v>Trần Văn</v>
      </c>
      <c r="D1135" s="23" t="str">
        <f>VLOOKUP($E1135,'[1]DS HSSV 2013-14'!$B$2:$I$5181,3,0)</f>
        <v>Phước</v>
      </c>
      <c r="E1135" s="31" t="s">
        <v>305</v>
      </c>
      <c r="F1135" s="28" t="str">
        <f>VLOOKUP($E1135,'[1]DS HSSV 2013-14'!$B$2:$I$5181,5,0)</f>
        <v>13CĐ-Ô2</v>
      </c>
      <c r="G1135" s="19">
        <v>2</v>
      </c>
      <c r="H1135" s="19">
        <v>4</v>
      </c>
      <c r="I1135" s="19">
        <v>3</v>
      </c>
      <c r="J1135" s="48">
        <v>2015</v>
      </c>
      <c r="K1135" s="27">
        <f t="shared" si="39"/>
        <v>42067</v>
      </c>
      <c r="L1135" s="29">
        <v>0.49305555555555558</v>
      </c>
      <c r="M1135" s="29">
        <v>0.52777777777777779</v>
      </c>
      <c r="N1135" s="26">
        <f t="shared" si="38"/>
        <v>3.472222222222221E-2</v>
      </c>
      <c r="O1135" s="19"/>
    </row>
    <row r="1136" spans="1:15">
      <c r="A1136" s="19">
        <v>698</v>
      </c>
      <c r="B1136" s="34"/>
      <c r="C1136" s="24" t="str">
        <f>VLOOKUP($E1136,'[1]DS HSSV 2013-14'!$B$2:$I$5181,2,0)</f>
        <v>Nguyễn Thành</v>
      </c>
      <c r="D1136" s="23" t="str">
        <f>VLOOKUP($E1136,'[1]DS HSSV 2013-14'!$B$2:$I$5181,3,0)</f>
        <v>Trí</v>
      </c>
      <c r="E1136" s="31" t="s">
        <v>492</v>
      </c>
      <c r="F1136" s="28" t="str">
        <f>VLOOKUP($E1136,'[1]DS HSSV 2013-14'!$B$2:$I$5181,5,0)</f>
        <v>13CĐ-Ô2</v>
      </c>
      <c r="G1136" s="19">
        <v>7</v>
      </c>
      <c r="H1136" s="19">
        <v>4</v>
      </c>
      <c r="I1136" s="19">
        <v>3</v>
      </c>
      <c r="J1136" s="48">
        <v>2015</v>
      </c>
      <c r="K1136" s="27">
        <f t="shared" si="39"/>
        <v>42067</v>
      </c>
      <c r="L1136" s="29">
        <v>0.49305555555555558</v>
      </c>
      <c r="M1136" s="29">
        <v>0.52777777777777779</v>
      </c>
      <c r="N1136" s="26">
        <f t="shared" si="38"/>
        <v>3.472222222222221E-2</v>
      </c>
      <c r="O1136" s="19"/>
    </row>
    <row r="1137" spans="1:15">
      <c r="A1137" s="19">
        <v>699</v>
      </c>
      <c r="B1137" s="34"/>
      <c r="C1137" s="24" t="e">
        <f>VLOOKUP($E1137,'[1]DS HSSV 2013-14'!$B$2:$I$5181,2,0)</f>
        <v>#N/A</v>
      </c>
      <c r="D1137" s="23" t="e">
        <f>VLOOKUP($E1137,'[1]DS HSSV 2013-14'!$B$2:$I$5181,3,0)</f>
        <v>#N/A</v>
      </c>
      <c r="E1137" s="33" t="s">
        <v>491</v>
      </c>
      <c r="F1137" s="28" t="e">
        <f>VLOOKUP($E1137,'[1]DS HSSV 2013-14'!$B$2:$I$5181,5,0)</f>
        <v>#N/A</v>
      </c>
      <c r="G1137" s="19">
        <v>5</v>
      </c>
      <c r="H1137" s="19">
        <v>4</v>
      </c>
      <c r="I1137" s="19">
        <v>3</v>
      </c>
      <c r="J1137" s="48">
        <v>2015</v>
      </c>
      <c r="K1137" s="27">
        <f t="shared" si="39"/>
        <v>42067</v>
      </c>
      <c r="L1137" s="29">
        <v>0.50694444444444442</v>
      </c>
      <c r="M1137" s="29">
        <v>0.55555555555555558</v>
      </c>
      <c r="N1137" s="26">
        <f t="shared" si="38"/>
        <v>4.861111111111116E-2</v>
      </c>
      <c r="O1137" s="19"/>
    </row>
    <row r="1138" spans="1:15">
      <c r="A1138" s="19">
        <v>700</v>
      </c>
      <c r="B1138" s="34"/>
      <c r="C1138" s="24" t="str">
        <f>VLOOKUP($E1138,'[1]DS HSSV 2013-14'!$B$2:$I$5181,2,0)</f>
        <v>Huỳnh</v>
      </c>
      <c r="D1138" s="23" t="str">
        <f>VLOOKUP($E1138,'[1]DS HSSV 2013-14'!$B$2:$I$5181,3,0)</f>
        <v>Đạt</v>
      </c>
      <c r="E1138" s="19" t="s">
        <v>35</v>
      </c>
      <c r="F1138" s="28" t="str">
        <f>VLOOKUP($E1138,'[1]DS HSSV 2013-14'!$B$2:$I$5181,5,0)</f>
        <v>13TC-QTM</v>
      </c>
      <c r="G1138" s="19">
        <v>6</v>
      </c>
      <c r="H1138" s="19">
        <v>4</v>
      </c>
      <c r="I1138" s="19">
        <v>3</v>
      </c>
      <c r="J1138" s="48">
        <v>2015</v>
      </c>
      <c r="K1138" s="27">
        <f t="shared" si="39"/>
        <v>42067</v>
      </c>
      <c r="L1138" s="29">
        <v>0.50694444444444442</v>
      </c>
      <c r="M1138" s="29">
        <v>0.52152777777777781</v>
      </c>
      <c r="N1138" s="26">
        <f t="shared" si="38"/>
        <v>1.4583333333333393E-2</v>
      </c>
      <c r="O1138" s="19"/>
    </row>
    <row r="1139" spans="1:15">
      <c r="A1139" s="19">
        <v>701</v>
      </c>
      <c r="B1139" s="34"/>
      <c r="C1139" s="24" t="s">
        <v>33</v>
      </c>
      <c r="D1139" s="23" t="s">
        <v>32</v>
      </c>
      <c r="E1139" s="19"/>
      <c r="F1139" s="28" t="s">
        <v>31</v>
      </c>
      <c r="G1139" s="19">
        <v>17</v>
      </c>
      <c r="H1139" s="19">
        <v>4</v>
      </c>
      <c r="I1139" s="19">
        <v>3</v>
      </c>
      <c r="J1139" s="48">
        <v>2015</v>
      </c>
      <c r="K1139" s="27">
        <f t="shared" si="39"/>
        <v>42067</v>
      </c>
      <c r="L1139" s="29">
        <v>0.50694444444444442</v>
      </c>
      <c r="M1139" s="29">
        <v>0.52083333333333337</v>
      </c>
      <c r="N1139" s="26">
        <f t="shared" si="38"/>
        <v>1.3888888888888951E-2</v>
      </c>
      <c r="O1139" s="19"/>
    </row>
    <row r="1140" spans="1:15">
      <c r="A1140" s="19">
        <v>702</v>
      </c>
      <c r="B1140" s="34"/>
      <c r="C1140" s="24" t="str">
        <f>VLOOKUP($E1140,'[1]DS HSSV 2013-14'!$B$2:$I$5181,2,0)</f>
        <v>Đỗ Thành</v>
      </c>
      <c r="D1140" s="23" t="str">
        <f>VLOOKUP($E1140,'[1]DS HSSV 2013-14'!$B$2:$I$5181,3,0)</f>
        <v>Phước</v>
      </c>
      <c r="E1140" s="31" t="s">
        <v>490</v>
      </c>
      <c r="F1140" s="28" t="str">
        <f>VLOOKUP($E1140,'[1]DS HSSV 2013-14'!$B$2:$I$5181,5,0)</f>
        <v>13CĐ-CK1</v>
      </c>
      <c r="G1140" s="19">
        <v>13</v>
      </c>
      <c r="H1140" s="19">
        <v>4</v>
      </c>
      <c r="I1140" s="19">
        <v>3</v>
      </c>
      <c r="J1140" s="48">
        <v>2015</v>
      </c>
      <c r="K1140" s="27">
        <f t="shared" si="39"/>
        <v>42067</v>
      </c>
      <c r="L1140" s="29">
        <v>0.51736111111111105</v>
      </c>
      <c r="M1140" s="29">
        <v>0.59027777777777779</v>
      </c>
      <c r="N1140" s="26">
        <f t="shared" si="38"/>
        <v>7.2916666666666741E-2</v>
      </c>
      <c r="O1140" s="19"/>
    </row>
    <row r="1141" spans="1:15">
      <c r="A1141" s="19">
        <v>703</v>
      </c>
      <c r="B1141" s="34"/>
      <c r="C1141" s="24" t="str">
        <f>VLOOKUP($E1141,'[1]DS HSSV 2013-14'!$B$2:$I$5181,2,0)</f>
        <v>Lê Hoàng Trúc</v>
      </c>
      <c r="D1141" s="23" t="str">
        <f>VLOOKUP($E1141,'[1]DS HSSV 2013-14'!$B$2:$I$5181,3,0)</f>
        <v>Quyên</v>
      </c>
      <c r="E1141" s="31" t="s">
        <v>438</v>
      </c>
      <c r="F1141" s="28" t="str">
        <f>VLOOKUP($E1141,'[1]DS HSSV 2013-14'!$B$2:$I$5181,5,0)</f>
        <v>13CĐ-M</v>
      </c>
      <c r="G1141" s="19">
        <v>5</v>
      </c>
      <c r="H1141" s="19">
        <v>4</v>
      </c>
      <c r="I1141" s="19">
        <v>3</v>
      </c>
      <c r="J1141" s="48">
        <v>2015</v>
      </c>
      <c r="K1141" s="27">
        <f t="shared" si="39"/>
        <v>42067</v>
      </c>
      <c r="L1141" s="29">
        <v>0.51388888888888895</v>
      </c>
      <c r="M1141" s="29">
        <v>0.52777777777777779</v>
      </c>
      <c r="N1141" s="26">
        <f t="shared" si="38"/>
        <v>1.388888888888884E-2</v>
      </c>
      <c r="O1141" s="19"/>
    </row>
    <row r="1142" spans="1:15">
      <c r="A1142" s="19">
        <v>704</v>
      </c>
      <c r="B1142" s="34"/>
      <c r="C1142" s="24" t="str">
        <f>VLOOKUP($E1142,'[1]DS HSSV 2013-14'!$B$2:$I$5181,2,0)</f>
        <v>Lê Xuân</v>
      </c>
      <c r="D1142" s="23" t="str">
        <f>VLOOKUP($E1142,'[1]DS HSSV 2013-14'!$B$2:$I$5181,3,0)</f>
        <v>Hải</v>
      </c>
      <c r="E1142" s="31" t="s">
        <v>489</v>
      </c>
      <c r="F1142" s="28" t="str">
        <f>VLOOKUP($E1142,'[1]DS HSSV 2013-14'!$B$2:$I$5181,5,0)</f>
        <v>12CĐ-Đ1</v>
      </c>
      <c r="G1142" s="19">
        <v>1</v>
      </c>
      <c r="H1142" s="19">
        <v>4</v>
      </c>
      <c r="I1142" s="19">
        <v>3</v>
      </c>
      <c r="J1142" s="48">
        <v>2015</v>
      </c>
      <c r="K1142" s="27">
        <f t="shared" si="39"/>
        <v>42067</v>
      </c>
      <c r="L1142" s="29">
        <v>0.61111111111111105</v>
      </c>
      <c r="M1142" s="29">
        <v>0.63888888888888895</v>
      </c>
      <c r="N1142" s="26">
        <f t="shared" si="38"/>
        <v>2.7777777777777901E-2</v>
      </c>
      <c r="O1142" s="19"/>
    </row>
    <row r="1143" spans="1:15">
      <c r="A1143" s="19">
        <v>705</v>
      </c>
      <c r="B1143" s="34"/>
      <c r="C1143" s="24" t="s">
        <v>479</v>
      </c>
      <c r="D1143" s="23" t="s">
        <v>286</v>
      </c>
      <c r="E1143" s="19"/>
      <c r="F1143" s="28" t="s">
        <v>193</v>
      </c>
      <c r="G1143" s="19">
        <v>1</v>
      </c>
      <c r="H1143" s="19">
        <v>4</v>
      </c>
      <c r="I1143" s="19">
        <v>3</v>
      </c>
      <c r="J1143" s="48">
        <v>2015</v>
      </c>
      <c r="K1143" s="27">
        <f t="shared" si="39"/>
        <v>42067</v>
      </c>
      <c r="L1143" s="29">
        <v>0.5</v>
      </c>
      <c r="M1143" s="29">
        <v>0.51041666666666663</v>
      </c>
      <c r="N1143" s="26">
        <f t="shared" si="38"/>
        <v>1.041666666666663E-2</v>
      </c>
      <c r="O1143" s="19"/>
    </row>
    <row r="1144" spans="1:15">
      <c r="A1144" s="19">
        <v>706</v>
      </c>
      <c r="B1144" s="34"/>
      <c r="C1144" s="24" t="s">
        <v>33</v>
      </c>
      <c r="D1144" s="23" t="s">
        <v>32</v>
      </c>
      <c r="E1144" s="19"/>
      <c r="F1144" s="28" t="s">
        <v>31</v>
      </c>
      <c r="G1144" s="19">
        <v>17</v>
      </c>
      <c r="H1144" s="19">
        <v>4</v>
      </c>
      <c r="I1144" s="19">
        <v>3</v>
      </c>
      <c r="J1144" s="48">
        <v>2015</v>
      </c>
      <c r="K1144" s="27">
        <f t="shared" si="39"/>
        <v>42067</v>
      </c>
      <c r="L1144" s="29">
        <v>0.50694444444444442</v>
      </c>
      <c r="M1144" s="29">
        <v>0.63888888888888895</v>
      </c>
      <c r="N1144" s="26">
        <f t="shared" si="38"/>
        <v>0.13194444444444453</v>
      </c>
      <c r="O1144" s="19"/>
    </row>
    <row r="1145" spans="1:15">
      <c r="A1145" s="19">
        <v>707</v>
      </c>
      <c r="B1145" s="34"/>
      <c r="C1145" s="24" t="str">
        <f>VLOOKUP($E1145,'[1]DS HSSV 2013-14'!$B$2:$I$5181,2,0)</f>
        <v>Nguyễn Hoàng</v>
      </c>
      <c r="D1145" s="23" t="str">
        <f>VLOOKUP($E1145,'[1]DS HSSV 2013-14'!$B$2:$I$5181,3,0)</f>
        <v>Duy</v>
      </c>
      <c r="E1145" s="31" t="s">
        <v>178</v>
      </c>
      <c r="F1145" s="28" t="str">
        <f>VLOOKUP($E1145,'[1]DS HSSV 2013-14'!$B$2:$I$5181,5,0)</f>
        <v>14TC-CKT</v>
      </c>
      <c r="G1145" s="19">
        <v>14</v>
      </c>
      <c r="H1145" s="19">
        <v>4</v>
      </c>
      <c r="I1145" s="19">
        <v>3</v>
      </c>
      <c r="J1145" s="48">
        <v>2015</v>
      </c>
      <c r="K1145" s="27">
        <f t="shared" si="39"/>
        <v>42067</v>
      </c>
      <c r="L1145" s="29">
        <v>0.59027777777777779</v>
      </c>
      <c r="M1145" s="29">
        <v>0.63888888888888895</v>
      </c>
      <c r="N1145" s="26">
        <f t="shared" si="38"/>
        <v>4.861111111111116E-2</v>
      </c>
      <c r="O1145" s="19"/>
    </row>
    <row r="1146" spans="1:15">
      <c r="A1146" s="19">
        <v>708</v>
      </c>
      <c r="B1146" s="34"/>
      <c r="C1146" s="24" t="str">
        <f>VLOOKUP($E1146,'[1]DS HSSV 2013-14'!$B$2:$I$5181,2,0)</f>
        <v>Trần Văn</v>
      </c>
      <c r="D1146" s="23" t="str">
        <f>VLOOKUP($E1146,'[1]DS HSSV 2013-14'!$B$2:$I$5181,3,0)</f>
        <v>Xiên</v>
      </c>
      <c r="E1146" s="32" t="s">
        <v>77</v>
      </c>
      <c r="F1146" s="28" t="str">
        <f>VLOOKUP($E1146,'[1]DS HSSV 2013-14'!$B$2:$I$5181,5,0)</f>
        <v>13TC-CKT</v>
      </c>
      <c r="G1146" s="19">
        <v>6</v>
      </c>
      <c r="H1146" s="19">
        <v>5</v>
      </c>
      <c r="I1146" s="19">
        <v>3</v>
      </c>
      <c r="J1146" s="48">
        <v>2015</v>
      </c>
      <c r="K1146" s="27">
        <f t="shared" si="39"/>
        <v>42068</v>
      </c>
      <c r="L1146" s="29">
        <v>0.31944444444444448</v>
      </c>
      <c r="M1146" s="29">
        <v>0.46180555555555558</v>
      </c>
      <c r="N1146" s="26">
        <f t="shared" si="38"/>
        <v>0.1423611111111111</v>
      </c>
      <c r="O1146" s="19"/>
    </row>
    <row r="1147" spans="1:15">
      <c r="A1147" s="19">
        <v>709</v>
      </c>
      <c r="B1147" s="34"/>
      <c r="C1147" s="24" t="e">
        <f>VLOOKUP($E1147,'[1]DS HSSV 2013-14'!$B$2:$I$5181,2,0)</f>
        <v>#N/A</v>
      </c>
      <c r="D1147" s="23" t="e">
        <f>VLOOKUP($E1147,'[1]DS HSSV 2013-14'!$B$2:$I$5181,3,0)</f>
        <v>#N/A</v>
      </c>
      <c r="E1147" s="33" t="s">
        <v>484</v>
      </c>
      <c r="F1147" s="28" t="e">
        <f>VLOOKUP($E1147,'[1]DS HSSV 2013-14'!$B$2:$I$5181,5,0)</f>
        <v>#N/A</v>
      </c>
      <c r="G1147" s="19">
        <v>13</v>
      </c>
      <c r="H1147" s="19">
        <v>5</v>
      </c>
      <c r="I1147" s="19">
        <v>3</v>
      </c>
      <c r="J1147" s="48">
        <v>2015</v>
      </c>
      <c r="K1147" s="27">
        <f t="shared" si="39"/>
        <v>42068</v>
      </c>
      <c r="L1147" s="29">
        <v>0.31597222222222221</v>
      </c>
      <c r="M1147" s="29">
        <v>0.42569444444444443</v>
      </c>
      <c r="N1147" s="26">
        <f t="shared" si="38"/>
        <v>0.10972222222222222</v>
      </c>
      <c r="O1147" s="19"/>
    </row>
    <row r="1148" spans="1:15">
      <c r="A1148" s="19">
        <v>710</v>
      </c>
      <c r="B1148" s="34"/>
      <c r="C1148" s="24" t="s">
        <v>479</v>
      </c>
      <c r="D1148" s="23" t="s">
        <v>286</v>
      </c>
      <c r="E1148" s="19"/>
      <c r="F1148" s="28" t="s">
        <v>193</v>
      </c>
      <c r="G1148" s="19">
        <v>12</v>
      </c>
      <c r="H1148" s="19">
        <v>5</v>
      </c>
      <c r="I1148" s="19">
        <v>3</v>
      </c>
      <c r="J1148" s="48">
        <v>2015</v>
      </c>
      <c r="K1148" s="27">
        <f t="shared" si="39"/>
        <v>42068</v>
      </c>
      <c r="L1148" s="29">
        <v>0.34375</v>
      </c>
      <c r="M1148" s="29">
        <v>0.36458333333333331</v>
      </c>
      <c r="N1148" s="26">
        <f t="shared" si="38"/>
        <v>2.0833333333333315E-2</v>
      </c>
      <c r="O1148" s="19"/>
    </row>
    <row r="1149" spans="1:15">
      <c r="A1149" s="19">
        <v>711</v>
      </c>
      <c r="B1149" s="34"/>
      <c r="C1149" s="24" t="s">
        <v>427</v>
      </c>
      <c r="D1149" s="23" t="s">
        <v>412</v>
      </c>
      <c r="E1149" s="19" t="s">
        <v>488</v>
      </c>
      <c r="F1149" s="28" t="s">
        <v>59</v>
      </c>
      <c r="G1149" s="19">
        <v>4</v>
      </c>
      <c r="H1149" s="19">
        <v>5</v>
      </c>
      <c r="I1149" s="19">
        <v>3</v>
      </c>
      <c r="J1149" s="48">
        <v>2015</v>
      </c>
      <c r="K1149" s="27">
        <f t="shared" si="39"/>
        <v>42068</v>
      </c>
      <c r="L1149" s="29">
        <v>0.3576388888888889</v>
      </c>
      <c r="M1149" s="29">
        <v>0.51041666666666663</v>
      </c>
      <c r="N1149" s="26">
        <f t="shared" si="38"/>
        <v>0.15277777777777773</v>
      </c>
      <c r="O1149" s="19"/>
    </row>
    <row r="1150" spans="1:15">
      <c r="A1150" s="19">
        <v>712</v>
      </c>
      <c r="B1150" s="34"/>
      <c r="C1150" s="24" t="s">
        <v>487</v>
      </c>
      <c r="D1150" s="23" t="s">
        <v>486</v>
      </c>
      <c r="E1150" s="19"/>
      <c r="F1150" s="28" t="s">
        <v>485</v>
      </c>
      <c r="G1150" s="19">
        <v>15</v>
      </c>
      <c r="H1150" s="19">
        <v>5</v>
      </c>
      <c r="I1150" s="19">
        <v>3</v>
      </c>
      <c r="J1150" s="48">
        <v>2015</v>
      </c>
      <c r="K1150" s="27">
        <f t="shared" si="39"/>
        <v>42068</v>
      </c>
      <c r="L1150" s="29">
        <v>0.39583333333333331</v>
      </c>
      <c r="M1150" s="29">
        <v>0.47916666666666669</v>
      </c>
      <c r="N1150" s="26">
        <f t="shared" si="38"/>
        <v>8.333333333333337E-2</v>
      </c>
      <c r="O1150" s="19"/>
    </row>
    <row r="1151" spans="1:15">
      <c r="A1151" s="19">
        <v>713</v>
      </c>
      <c r="B1151" s="34"/>
      <c r="C1151" s="24" t="s">
        <v>479</v>
      </c>
      <c r="D1151" s="23" t="s">
        <v>286</v>
      </c>
      <c r="E1151" s="19"/>
      <c r="F1151" s="28" t="s">
        <v>193</v>
      </c>
      <c r="G1151" s="19">
        <v>14</v>
      </c>
      <c r="H1151" s="19">
        <v>5</v>
      </c>
      <c r="I1151" s="19">
        <v>3</v>
      </c>
      <c r="J1151" s="48">
        <v>2015</v>
      </c>
      <c r="K1151" s="27">
        <f t="shared" si="39"/>
        <v>42068</v>
      </c>
      <c r="L1151" s="29">
        <v>0.4513888888888889</v>
      </c>
      <c r="M1151" s="29">
        <v>0.45833333333333331</v>
      </c>
      <c r="N1151" s="26">
        <f t="shared" si="38"/>
        <v>6.9444444444444198E-3</v>
      </c>
      <c r="O1151" s="19"/>
    </row>
    <row r="1152" spans="1:15">
      <c r="A1152" s="19">
        <v>714</v>
      </c>
      <c r="B1152" s="34"/>
      <c r="C1152" s="24" t="s">
        <v>221</v>
      </c>
      <c r="D1152" s="23" t="s">
        <v>165</v>
      </c>
      <c r="E1152" s="19"/>
      <c r="F1152" s="28" t="s">
        <v>422</v>
      </c>
      <c r="G1152" s="19">
        <v>10</v>
      </c>
      <c r="H1152" s="19">
        <v>5</v>
      </c>
      <c r="I1152" s="19">
        <v>3</v>
      </c>
      <c r="J1152" s="48">
        <v>2015</v>
      </c>
      <c r="K1152" s="27">
        <f t="shared" si="39"/>
        <v>42068</v>
      </c>
      <c r="L1152" s="29">
        <v>0.43055555555555558</v>
      </c>
      <c r="M1152" s="29">
        <v>0.4375</v>
      </c>
      <c r="N1152" s="26">
        <f t="shared" si="38"/>
        <v>6.9444444444444198E-3</v>
      </c>
      <c r="O1152" s="19"/>
    </row>
    <row r="1153" spans="1:15">
      <c r="A1153" s="19">
        <v>715</v>
      </c>
      <c r="B1153" s="34"/>
      <c r="C1153" s="24" t="str">
        <f>VLOOKUP($E1153,'[1]DS HSSV 2013-14'!$B$2:$I$5181,2,0)</f>
        <v>Nguyễn Hoàng</v>
      </c>
      <c r="D1153" s="23" t="str">
        <f>VLOOKUP($E1153,'[1]DS HSSV 2013-14'!$B$2:$I$5181,3,0)</f>
        <v>Duy</v>
      </c>
      <c r="E1153" s="31" t="s">
        <v>178</v>
      </c>
      <c r="F1153" s="28" t="str">
        <f>VLOOKUP($E1153,'[1]DS HSSV 2013-14'!$B$2:$I$5181,5,0)</f>
        <v>14TC-CKT</v>
      </c>
      <c r="G1153" s="19">
        <v>12</v>
      </c>
      <c r="H1153" s="19">
        <v>5</v>
      </c>
      <c r="I1153" s="19">
        <v>3</v>
      </c>
      <c r="J1153" s="48">
        <v>2015</v>
      </c>
      <c r="K1153" s="27">
        <f t="shared" si="39"/>
        <v>42068</v>
      </c>
      <c r="L1153" s="29">
        <v>0.40972222222222227</v>
      </c>
      <c r="M1153" s="29">
        <v>0.50694444444444442</v>
      </c>
      <c r="N1153" s="26">
        <f t="shared" si="38"/>
        <v>9.7222222222222154E-2</v>
      </c>
      <c r="O1153" s="19"/>
    </row>
    <row r="1154" spans="1:15">
      <c r="A1154" s="19">
        <v>716</v>
      </c>
      <c r="B1154" s="34"/>
      <c r="C1154" s="24" t="str">
        <f>VLOOKUP($E1154,'[1]DS HSSV 2013-14'!$B$2:$I$5181,2,0)</f>
        <v>Phan Thị</v>
      </c>
      <c r="D1154" s="23" t="str">
        <f>VLOOKUP($E1154,'[1]DS HSSV 2013-14'!$B$2:$I$5181,3,0)</f>
        <v>Hết</v>
      </c>
      <c r="E1154" s="19" t="s">
        <v>104</v>
      </c>
      <c r="F1154" s="28" t="str">
        <f>VLOOKUP($E1154,'[1]DS HSSV 2013-14'!$B$2:$I$5181,5,0)</f>
        <v>13CĐ-NL1</v>
      </c>
      <c r="G1154" s="19">
        <v>14</v>
      </c>
      <c r="H1154" s="19">
        <v>5</v>
      </c>
      <c r="I1154" s="19">
        <v>3</v>
      </c>
      <c r="J1154" s="48">
        <v>2015</v>
      </c>
      <c r="K1154" s="27">
        <f t="shared" si="39"/>
        <v>42068</v>
      </c>
      <c r="L1154" s="29">
        <v>0.45833333333333331</v>
      </c>
      <c r="M1154" s="29">
        <v>0.70833333333333337</v>
      </c>
      <c r="N1154" s="26">
        <f t="shared" si="38"/>
        <v>0.25000000000000006</v>
      </c>
      <c r="O1154" s="19"/>
    </row>
    <row r="1155" spans="1:15">
      <c r="A1155" s="19">
        <v>717</v>
      </c>
      <c r="B1155" s="34"/>
      <c r="C1155" s="24" t="str">
        <f>VLOOKUP($E1155,'[1]DS HSSV 2013-14'!$B$2:$I$5181,2,0)</f>
        <v>Nguyễn Hoàng</v>
      </c>
      <c r="D1155" s="23" t="str">
        <f>VLOOKUP($E1155,'[1]DS HSSV 2013-14'!$B$2:$I$5181,3,0)</f>
        <v>Huy</v>
      </c>
      <c r="E1155" s="31" t="s">
        <v>103</v>
      </c>
      <c r="F1155" s="28" t="str">
        <f>VLOOKUP($E1155,'[1]DS HSSV 2013-14'!$B$2:$I$5181,5,0)</f>
        <v>13CĐ-NL1</v>
      </c>
      <c r="G1155" s="19">
        <v>13</v>
      </c>
      <c r="H1155" s="19">
        <v>5</v>
      </c>
      <c r="I1155" s="19">
        <v>3</v>
      </c>
      <c r="J1155" s="48">
        <v>2015</v>
      </c>
      <c r="K1155" s="27">
        <f t="shared" si="39"/>
        <v>42068</v>
      </c>
      <c r="L1155" s="29">
        <v>0.46527777777777773</v>
      </c>
      <c r="M1155" s="29">
        <v>0.64583333333333337</v>
      </c>
      <c r="N1155" s="26">
        <f t="shared" si="38"/>
        <v>0.18055555555555564</v>
      </c>
      <c r="O1155" s="19"/>
    </row>
    <row r="1156" spans="1:15">
      <c r="A1156" s="19">
        <v>718</v>
      </c>
      <c r="B1156" s="34"/>
      <c r="C1156" s="24" t="str">
        <f>VLOOKUP($E1156,'[1]DS HSSV 2013-14'!$B$2:$I$5181,2,0)</f>
        <v>Lê Văn</v>
      </c>
      <c r="D1156" s="23" t="str">
        <f>VLOOKUP($E1156,'[1]DS HSSV 2013-14'!$B$2:$I$5181,3,0)</f>
        <v>Phước</v>
      </c>
      <c r="E1156" s="19" t="s">
        <v>341</v>
      </c>
      <c r="F1156" s="28" t="str">
        <f>VLOOKUP($E1156,'[1]DS HSSV 2013-14'!$B$2:$I$5181,5,0)</f>
        <v>12CĐ-ĐT2</v>
      </c>
      <c r="G1156" s="19">
        <v>11</v>
      </c>
      <c r="H1156" s="19">
        <v>5</v>
      </c>
      <c r="I1156" s="19">
        <v>3</v>
      </c>
      <c r="J1156" s="48">
        <v>2015</v>
      </c>
      <c r="K1156" s="27">
        <f t="shared" si="39"/>
        <v>42068</v>
      </c>
      <c r="L1156" s="29">
        <v>0.51388888888888895</v>
      </c>
      <c r="M1156" s="49">
        <v>0.5625</v>
      </c>
      <c r="N1156" s="26">
        <f t="shared" si="38"/>
        <v>4.8611111111111049E-2</v>
      </c>
      <c r="O1156" s="19"/>
    </row>
    <row r="1157" spans="1:15">
      <c r="A1157" s="19">
        <v>719</v>
      </c>
      <c r="B1157" s="34"/>
      <c r="C1157" s="24" t="str">
        <f>VLOOKUP($E1157,'[1]DS HSSV 2013-14'!$B$2:$I$5181,2,0)</f>
        <v>Nguyễn Hoàng</v>
      </c>
      <c r="D1157" s="23" t="str">
        <f>VLOOKUP($E1157,'[1]DS HSSV 2013-14'!$B$2:$I$5181,3,0)</f>
        <v>Duy</v>
      </c>
      <c r="E1157" s="31" t="s">
        <v>178</v>
      </c>
      <c r="F1157" s="28" t="str">
        <f>VLOOKUP($E1157,'[1]DS HSSV 2013-14'!$B$2:$I$5181,5,0)</f>
        <v>14TC-CKT</v>
      </c>
      <c r="G1157" s="19">
        <v>15</v>
      </c>
      <c r="H1157" s="19">
        <v>5</v>
      </c>
      <c r="I1157" s="19">
        <v>3</v>
      </c>
      <c r="J1157" s="48">
        <v>2015</v>
      </c>
      <c r="K1157" s="27">
        <f t="shared" si="39"/>
        <v>42068</v>
      </c>
      <c r="L1157" s="29">
        <v>0.52083333333333337</v>
      </c>
      <c r="M1157" s="29">
        <v>0.69444444444444453</v>
      </c>
      <c r="N1157" s="26">
        <f t="shared" si="38"/>
        <v>0.17361111111111116</v>
      </c>
      <c r="O1157" s="19"/>
    </row>
    <row r="1158" spans="1:15">
      <c r="A1158" s="19">
        <v>720</v>
      </c>
      <c r="B1158" s="34"/>
      <c r="C1158" s="24" t="s">
        <v>33</v>
      </c>
      <c r="D1158" s="23" t="s">
        <v>32</v>
      </c>
      <c r="E1158" s="19"/>
      <c r="F1158" s="28" t="s">
        <v>31</v>
      </c>
      <c r="G1158" s="19">
        <v>12</v>
      </c>
      <c r="H1158" s="19">
        <v>5</v>
      </c>
      <c r="I1158" s="19">
        <v>3</v>
      </c>
      <c r="J1158" s="48">
        <v>2015</v>
      </c>
      <c r="K1158" s="27">
        <f t="shared" si="39"/>
        <v>42068</v>
      </c>
      <c r="L1158" s="29">
        <v>0.58333333333333337</v>
      </c>
      <c r="M1158" s="29">
        <v>0.63541666666666663</v>
      </c>
      <c r="N1158" s="26">
        <f t="shared" si="38"/>
        <v>5.2083333333333259E-2</v>
      </c>
      <c r="O1158" s="19"/>
    </row>
    <row r="1159" spans="1:15">
      <c r="A1159" s="19">
        <v>721</v>
      </c>
      <c r="B1159" s="34"/>
      <c r="C1159" s="24" t="e">
        <f>VLOOKUP($E1159,'[1]DS HSSV 2013-14'!$B$2:$I$5181,2,0)</f>
        <v>#N/A</v>
      </c>
      <c r="D1159" s="23" t="e">
        <f>VLOOKUP($E1159,'[1]DS HSSV 2013-14'!$B$2:$I$5181,3,0)</f>
        <v>#N/A</v>
      </c>
      <c r="E1159" s="33" t="s">
        <v>484</v>
      </c>
      <c r="F1159" s="28" t="e">
        <f>VLOOKUP($E1159,'[1]DS HSSV 2013-14'!$B$2:$I$5181,5,0)</f>
        <v>#N/A</v>
      </c>
      <c r="G1159" s="19">
        <v>1</v>
      </c>
      <c r="H1159" s="19">
        <v>5</v>
      </c>
      <c r="I1159" s="19">
        <v>3</v>
      </c>
      <c r="J1159" s="48">
        <v>2015</v>
      </c>
      <c r="K1159" s="27">
        <f t="shared" si="39"/>
        <v>42068</v>
      </c>
      <c r="L1159" s="29">
        <v>0.59722222222222221</v>
      </c>
      <c r="M1159" s="29">
        <v>0.63541666666666663</v>
      </c>
      <c r="N1159" s="26">
        <f t="shared" si="38"/>
        <v>3.819444444444442E-2</v>
      </c>
      <c r="O1159" s="19"/>
    </row>
    <row r="1160" spans="1:15">
      <c r="A1160" s="19">
        <v>722</v>
      </c>
      <c r="B1160" s="34"/>
      <c r="C1160" s="24" t="e">
        <f>VLOOKUP($E1160,'[1]DS HSSV 2013-14'!$B$2:$I$5181,2,0)</f>
        <v>#N/A</v>
      </c>
      <c r="D1160" s="23" t="e">
        <f>VLOOKUP($E1160,'[1]DS HSSV 2013-14'!$B$2:$I$5181,3,0)</f>
        <v>#N/A</v>
      </c>
      <c r="E1160" s="33" t="s">
        <v>483</v>
      </c>
      <c r="F1160" s="28" t="e">
        <f>VLOOKUP($E1160,'[1]DS HSSV 2013-14'!$B$2:$I$5181,5,0)</f>
        <v>#N/A</v>
      </c>
      <c r="G1160" s="19">
        <v>2</v>
      </c>
      <c r="H1160" s="19">
        <v>5</v>
      </c>
      <c r="I1160" s="19">
        <v>3</v>
      </c>
      <c r="J1160" s="48">
        <v>2015</v>
      </c>
      <c r="K1160" s="27">
        <f t="shared" si="39"/>
        <v>42068</v>
      </c>
      <c r="L1160" s="29">
        <v>0.59722222222222221</v>
      </c>
      <c r="M1160" s="29">
        <v>0.63541666666666663</v>
      </c>
      <c r="N1160" s="26">
        <f t="shared" si="38"/>
        <v>3.819444444444442E-2</v>
      </c>
      <c r="O1160" s="19"/>
    </row>
    <row r="1161" spans="1:15">
      <c r="A1161" s="19">
        <v>723</v>
      </c>
      <c r="B1161" s="34"/>
      <c r="C1161" s="24" t="e">
        <f>VLOOKUP($E1161,'[1]DS HSSV 2013-14'!$B$2:$I$5181,2,0)</f>
        <v>#N/A</v>
      </c>
      <c r="D1161" s="23" t="e">
        <f>VLOOKUP($E1161,'[1]DS HSSV 2013-14'!$B$2:$I$5181,3,0)</f>
        <v>#N/A</v>
      </c>
      <c r="E1161" s="33" t="s">
        <v>482</v>
      </c>
      <c r="F1161" s="28" t="e">
        <f>VLOOKUP($E1161,'[1]DS HSSV 2013-14'!$B$2:$I$5181,5,0)</f>
        <v>#N/A</v>
      </c>
      <c r="G1161" s="19">
        <v>16</v>
      </c>
      <c r="H1161" s="19">
        <v>5</v>
      </c>
      <c r="I1161" s="19">
        <v>3</v>
      </c>
      <c r="J1161" s="48">
        <v>2015</v>
      </c>
      <c r="K1161" s="27">
        <f t="shared" si="39"/>
        <v>42068</v>
      </c>
      <c r="L1161" s="29">
        <v>0.59236111111111112</v>
      </c>
      <c r="M1161" s="29">
        <v>0.6166666666666667</v>
      </c>
      <c r="N1161" s="26">
        <f t="shared" si="38"/>
        <v>2.430555555555558E-2</v>
      </c>
      <c r="O1161" s="19"/>
    </row>
    <row r="1162" spans="1:15">
      <c r="A1162" s="19">
        <v>724</v>
      </c>
      <c r="B1162" s="34"/>
      <c r="C1162" s="24" t="e">
        <f>VLOOKUP($E1162,'[1]DS HSSV 2013-14'!$B$2:$I$5181,2,0)</f>
        <v>#N/A</v>
      </c>
      <c r="D1162" s="23" t="e">
        <f>VLOOKUP($E1162,'[1]DS HSSV 2013-14'!$B$2:$I$5181,3,0)</f>
        <v>#N/A</v>
      </c>
      <c r="E1162" s="33" t="s">
        <v>481</v>
      </c>
      <c r="F1162" s="28" t="e">
        <f>VLOOKUP($E1162,'[1]DS HSSV 2013-14'!$B$2:$I$5181,5,0)</f>
        <v>#N/A</v>
      </c>
      <c r="G1162" s="19">
        <v>18</v>
      </c>
      <c r="H1162" s="19">
        <v>5</v>
      </c>
      <c r="I1162" s="19">
        <v>3</v>
      </c>
      <c r="J1162" s="48">
        <v>2015</v>
      </c>
      <c r="K1162" s="27">
        <f t="shared" si="39"/>
        <v>42068</v>
      </c>
      <c r="L1162" s="29">
        <v>0.59236111111111112</v>
      </c>
      <c r="M1162" s="29">
        <v>0.61597222222222225</v>
      </c>
      <c r="N1162" s="26">
        <f t="shared" si="38"/>
        <v>2.3611111111111138E-2</v>
      </c>
      <c r="O1162" s="19"/>
    </row>
    <row r="1163" spans="1:15">
      <c r="A1163" s="19">
        <v>725</v>
      </c>
      <c r="B1163" s="34"/>
      <c r="C1163" s="24" t="str">
        <f>VLOOKUP($E1163,'[1]DS HSSV 2013-14'!$B$2:$I$5181,2,0)</f>
        <v xml:space="preserve">Huỳnh Tấn  </v>
      </c>
      <c r="D1163" s="23" t="str">
        <f>VLOOKUP($E1163,'[1]DS HSSV 2013-14'!$B$2:$I$5181,3,0)</f>
        <v>Hiệp</v>
      </c>
      <c r="E1163" s="33" t="s">
        <v>480</v>
      </c>
      <c r="F1163" s="28" t="str">
        <f>VLOOKUP($E1163,'[1]DS HSSV 2013-14'!$B$2:$I$5181,5,0)</f>
        <v>14CĐ-ĐT2</v>
      </c>
      <c r="G1163" s="19">
        <v>5</v>
      </c>
      <c r="H1163" s="19">
        <v>5</v>
      </c>
      <c r="I1163" s="19">
        <v>3</v>
      </c>
      <c r="J1163" s="48">
        <v>2015</v>
      </c>
      <c r="K1163" s="27">
        <f t="shared" si="39"/>
        <v>42068</v>
      </c>
      <c r="L1163" s="29">
        <v>0.61111111111111105</v>
      </c>
      <c r="M1163" s="29">
        <v>0.63541666666666663</v>
      </c>
      <c r="N1163" s="26">
        <f t="shared" ref="N1163:N1226" si="40">M1163-L1163</f>
        <v>2.430555555555558E-2</v>
      </c>
      <c r="O1163" s="19"/>
    </row>
    <row r="1164" spans="1:15">
      <c r="A1164" s="19">
        <v>726</v>
      </c>
      <c r="B1164" s="34"/>
      <c r="C1164" s="24" t="str">
        <f>VLOOKUP($E1164,'[1]DS HSSV 2013-14'!$B$2:$I$5181,2,0)</f>
        <v>Võ Văn</v>
      </c>
      <c r="D1164" s="23" t="str">
        <f>VLOOKUP($E1164,'[1]DS HSSV 2013-14'!$B$2:$I$5181,3,0)</f>
        <v>Nghĩa</v>
      </c>
      <c r="E1164" s="33" t="s">
        <v>105</v>
      </c>
      <c r="F1164" s="28" t="str">
        <f>VLOOKUP($E1164,'[1]DS HSSV 2013-14'!$B$2:$I$5181,5,0)</f>
        <v>14CĐ-TP1</v>
      </c>
      <c r="G1164" s="19">
        <v>6</v>
      </c>
      <c r="H1164" s="19">
        <v>5</v>
      </c>
      <c r="I1164" s="19">
        <v>3</v>
      </c>
      <c r="J1164" s="48">
        <v>2015</v>
      </c>
      <c r="K1164" s="27">
        <f t="shared" si="39"/>
        <v>42068</v>
      </c>
      <c r="L1164" s="29">
        <v>0.60069444444444442</v>
      </c>
      <c r="M1164" s="29">
        <v>0.62847222222222221</v>
      </c>
      <c r="N1164" s="26">
        <f t="shared" si="40"/>
        <v>2.777777777777779E-2</v>
      </c>
      <c r="O1164" s="19"/>
    </row>
    <row r="1165" spans="1:15">
      <c r="A1165" s="19">
        <v>727</v>
      </c>
      <c r="B1165" s="34"/>
      <c r="C1165" s="24" t="str">
        <f>VLOOKUP($E1165,'[1]DS HSSV 2013-14'!$B$2:$I$5181,2,0)</f>
        <v>Diệp Thái</v>
      </c>
      <c r="D1165" s="23" t="str">
        <f>VLOOKUP($E1165,'[1]DS HSSV 2013-14'!$B$2:$I$5181,3,0)</f>
        <v>Thanh</v>
      </c>
      <c r="E1165" s="33" t="s">
        <v>107</v>
      </c>
      <c r="F1165" s="28" t="str">
        <f>VLOOKUP($E1165,'[1]DS HSSV 2013-14'!$B$2:$I$5181,5,0)</f>
        <v>14CĐ-TP1</v>
      </c>
      <c r="G1165" s="19">
        <v>3</v>
      </c>
      <c r="H1165" s="19">
        <v>5</v>
      </c>
      <c r="I1165" s="19">
        <v>3</v>
      </c>
      <c r="J1165" s="48">
        <v>2015</v>
      </c>
      <c r="K1165" s="27">
        <f t="shared" si="39"/>
        <v>42068</v>
      </c>
      <c r="L1165" s="29">
        <v>0.60069444444444442</v>
      </c>
      <c r="M1165" s="29">
        <v>0.62847222222222221</v>
      </c>
      <c r="N1165" s="26">
        <f t="shared" si="40"/>
        <v>2.777777777777779E-2</v>
      </c>
      <c r="O1165" s="19"/>
    </row>
    <row r="1166" spans="1:15">
      <c r="A1166" s="19">
        <v>728</v>
      </c>
      <c r="B1166" s="34"/>
      <c r="C1166" s="24" t="s">
        <v>479</v>
      </c>
      <c r="D1166" s="23" t="s">
        <v>286</v>
      </c>
      <c r="E1166" s="19"/>
      <c r="F1166" s="28" t="s">
        <v>193</v>
      </c>
      <c r="G1166" s="19">
        <v>4</v>
      </c>
      <c r="H1166" s="19">
        <v>5</v>
      </c>
      <c r="I1166" s="19">
        <v>3</v>
      </c>
      <c r="J1166" s="48">
        <v>2015</v>
      </c>
      <c r="K1166" s="27">
        <f t="shared" si="39"/>
        <v>42068</v>
      </c>
      <c r="L1166" s="29">
        <v>0.58333333333333337</v>
      </c>
      <c r="M1166" s="29">
        <v>0.59375</v>
      </c>
      <c r="N1166" s="26">
        <f t="shared" si="40"/>
        <v>1.041666666666663E-2</v>
      </c>
      <c r="O1166" s="19"/>
    </row>
    <row r="1167" spans="1:15">
      <c r="A1167" s="19">
        <v>729</v>
      </c>
      <c r="B1167" s="34"/>
      <c r="C1167" s="24" t="str">
        <f>VLOOKUP($E1167,'[1]DS HSSV 2013-14'!$B$2:$I$5181,2,0)</f>
        <v>Trần Văn</v>
      </c>
      <c r="D1167" s="23" t="str">
        <f>VLOOKUP($E1167,'[1]DS HSSV 2013-14'!$B$2:$I$5181,3,0)</f>
        <v>Xiên</v>
      </c>
      <c r="E1167" s="32" t="s">
        <v>77</v>
      </c>
      <c r="F1167" s="28" t="str">
        <f>VLOOKUP($E1167,'[1]DS HSSV 2013-14'!$B$2:$I$5181,5,0)</f>
        <v>13TC-CKT</v>
      </c>
      <c r="G1167" s="19">
        <v>12</v>
      </c>
      <c r="H1167" s="19">
        <v>6</v>
      </c>
      <c r="I1167" s="19">
        <v>3</v>
      </c>
      <c r="J1167" s="48">
        <v>2015</v>
      </c>
      <c r="K1167" s="27">
        <f t="shared" si="39"/>
        <v>42069</v>
      </c>
      <c r="L1167" s="29">
        <v>0.30208333333333331</v>
      </c>
      <c r="M1167" s="29">
        <v>0.48402777777777778</v>
      </c>
      <c r="N1167" s="26">
        <f t="shared" si="40"/>
        <v>0.18194444444444446</v>
      </c>
      <c r="O1167" s="19"/>
    </row>
    <row r="1168" spans="1:15">
      <c r="A1168" s="19">
        <v>730</v>
      </c>
      <c r="B1168" s="34"/>
      <c r="C1168" s="24" t="str">
        <f>VLOOKUP($E1168,'[1]DS HSSV 2013-14'!$B$2:$I$5181,2,0)</f>
        <v>Bùi Thiên</v>
      </c>
      <c r="D1168" s="23" t="str">
        <f>VLOOKUP($E1168,'[1]DS HSSV 2013-14'!$B$2:$I$5181,3,0)</f>
        <v>Ân</v>
      </c>
      <c r="E1168" s="31" t="s">
        <v>428</v>
      </c>
      <c r="F1168" s="28" t="str">
        <f>VLOOKUP($E1168,'[1]DS HSSV 2013-14'!$B$2:$I$5181,5,0)</f>
        <v>13CĐ-CK3</v>
      </c>
      <c r="G1168" s="19">
        <v>15</v>
      </c>
      <c r="H1168" s="19">
        <v>6</v>
      </c>
      <c r="I1168" s="19">
        <v>3</v>
      </c>
      <c r="J1168" s="48">
        <v>2015</v>
      </c>
      <c r="K1168" s="27">
        <f t="shared" si="39"/>
        <v>42069</v>
      </c>
      <c r="L1168" s="29">
        <v>0.30555555555555552</v>
      </c>
      <c r="M1168" s="29">
        <v>0.34027777777777773</v>
      </c>
      <c r="N1168" s="26">
        <f t="shared" si="40"/>
        <v>3.472222222222221E-2</v>
      </c>
      <c r="O1168" s="19"/>
    </row>
    <row r="1169" spans="1:15">
      <c r="A1169" s="19">
        <v>731</v>
      </c>
      <c r="B1169" s="34"/>
      <c r="C1169" s="24" t="str">
        <f>VLOOKUP($E1169,'[1]DS HSSV 2013-14'!$B$2:$I$5181,2,0)</f>
        <v>Lê Văn</v>
      </c>
      <c r="D1169" s="23" t="str">
        <f>VLOOKUP($E1169,'[1]DS HSSV 2013-14'!$B$2:$I$5181,3,0)</f>
        <v>Phước</v>
      </c>
      <c r="E1169" s="31" t="s">
        <v>341</v>
      </c>
      <c r="F1169" s="28" t="str">
        <f>VLOOKUP($E1169,'[1]DS HSSV 2013-14'!$B$2:$I$5181,5,0)</f>
        <v>12CĐ-ĐT2</v>
      </c>
      <c r="G1169" s="19">
        <v>12</v>
      </c>
      <c r="H1169" s="19">
        <v>6</v>
      </c>
      <c r="I1169" s="19">
        <v>3</v>
      </c>
      <c r="J1169" s="48">
        <v>2015</v>
      </c>
      <c r="K1169" s="27">
        <f t="shared" si="39"/>
        <v>42069</v>
      </c>
      <c r="L1169" s="29">
        <v>0.34027777777777773</v>
      </c>
      <c r="M1169" s="29">
        <v>0.4236111111111111</v>
      </c>
      <c r="N1169" s="26">
        <f t="shared" si="40"/>
        <v>8.333333333333337E-2</v>
      </c>
      <c r="O1169" s="19"/>
    </row>
    <row r="1170" spans="1:15">
      <c r="A1170" s="19">
        <v>732</v>
      </c>
      <c r="B1170" s="34"/>
      <c r="C1170" s="24" t="str">
        <f>VLOOKUP($E1170,'[1]DS HSSV 2013-14'!$B$2:$I$5181,2,0)</f>
        <v>Nguyễn Hồng</v>
      </c>
      <c r="D1170" s="23" t="str">
        <f>VLOOKUP($E1170,'[1]DS HSSV 2013-14'!$B$2:$I$5181,3,0)</f>
        <v>Phúc</v>
      </c>
      <c r="E1170" s="31" t="s">
        <v>478</v>
      </c>
      <c r="F1170" s="28" t="str">
        <f>VLOOKUP($E1170,'[1]DS HSSV 2013-14'!$B$2:$I$5181,5,0)</f>
        <v>12CĐ-ĐT2</v>
      </c>
      <c r="G1170" s="19">
        <v>11</v>
      </c>
      <c r="H1170" s="19">
        <v>6</v>
      </c>
      <c r="I1170" s="19">
        <v>3</v>
      </c>
      <c r="J1170" s="48">
        <v>2015</v>
      </c>
      <c r="K1170" s="27">
        <f t="shared" si="39"/>
        <v>42069</v>
      </c>
      <c r="L1170" s="29">
        <v>0.3611111111111111</v>
      </c>
      <c r="M1170" s="29">
        <v>0.42708333333333331</v>
      </c>
      <c r="N1170" s="26">
        <f t="shared" si="40"/>
        <v>6.597222222222221E-2</v>
      </c>
      <c r="O1170" s="19"/>
    </row>
    <row r="1171" spans="1:15">
      <c r="A1171" s="19">
        <v>733</v>
      </c>
      <c r="B1171" s="34"/>
      <c r="C1171" s="24" t="str">
        <f>VLOOKUP($E1171,'[1]DS HSSV 2013-14'!$B$2:$I$5181,2,0)</f>
        <v xml:space="preserve">Trần Văn  </v>
      </c>
      <c r="D1171" s="23" t="str">
        <f>VLOOKUP($E1171,'[1]DS HSSV 2013-14'!$B$2:$I$5181,3,0)</f>
        <v>Quý</v>
      </c>
      <c r="E1171" s="31" t="s">
        <v>477</v>
      </c>
      <c r="F1171" s="28" t="str">
        <f>VLOOKUP($E1171,'[1]DS HSSV 2013-14'!$B$2:$I$5181,5,0)</f>
        <v>12CĐ-ĐT2</v>
      </c>
      <c r="G1171" s="19">
        <v>15</v>
      </c>
      <c r="H1171" s="19">
        <v>6</v>
      </c>
      <c r="I1171" s="19">
        <v>3</v>
      </c>
      <c r="J1171" s="48">
        <v>2015</v>
      </c>
      <c r="K1171" s="27">
        <f t="shared" si="39"/>
        <v>42069</v>
      </c>
      <c r="L1171" s="29">
        <v>0.375</v>
      </c>
      <c r="M1171" s="29">
        <v>0.43055555555555558</v>
      </c>
      <c r="N1171" s="26">
        <f t="shared" si="40"/>
        <v>5.555555555555558E-2</v>
      </c>
      <c r="O1171" s="19"/>
    </row>
    <row r="1172" spans="1:15">
      <c r="A1172" s="19">
        <v>734</v>
      </c>
      <c r="B1172" s="34"/>
      <c r="C1172" s="24" t="str">
        <f>VLOOKUP($E1172,'[1]DS HSSV 2013-14'!$B$2:$I$5181,2,0)</f>
        <v>Phạm Quốc</v>
      </c>
      <c r="D1172" s="23" t="str">
        <f>VLOOKUP($E1172,'[1]DS HSSV 2013-14'!$B$2:$I$5181,3,0)</f>
        <v>Bình</v>
      </c>
      <c r="E1172" s="31" t="s">
        <v>64</v>
      </c>
      <c r="F1172" s="28" t="str">
        <f>VLOOKUP($E1172,'[1]DS HSSV 2013-14'!$B$2:$I$5181,5,0)</f>
        <v>13CĐ-NL1</v>
      </c>
      <c r="G1172" s="19">
        <v>15</v>
      </c>
      <c r="H1172" s="19">
        <v>6</v>
      </c>
      <c r="I1172" s="19">
        <v>3</v>
      </c>
      <c r="J1172" s="48">
        <v>2015</v>
      </c>
      <c r="K1172" s="27">
        <f t="shared" si="39"/>
        <v>42069</v>
      </c>
      <c r="L1172" s="29">
        <v>0.43055555555555558</v>
      </c>
      <c r="M1172" s="29">
        <v>0.4375</v>
      </c>
      <c r="N1172" s="26">
        <f t="shared" si="40"/>
        <v>6.9444444444444198E-3</v>
      </c>
      <c r="O1172" s="19"/>
    </row>
    <row r="1173" spans="1:15">
      <c r="A1173" s="19">
        <v>735</v>
      </c>
      <c r="B1173" s="34"/>
      <c r="C1173" s="24" t="s">
        <v>476</v>
      </c>
      <c r="D1173" s="23" t="s">
        <v>475</v>
      </c>
      <c r="E1173" s="19"/>
      <c r="F1173" s="28" t="s">
        <v>474</v>
      </c>
      <c r="G1173" s="19">
        <v>2</v>
      </c>
      <c r="H1173" s="19">
        <v>6</v>
      </c>
      <c r="I1173" s="19">
        <v>3</v>
      </c>
      <c r="J1173" s="48">
        <v>2015</v>
      </c>
      <c r="K1173" s="27">
        <f t="shared" si="39"/>
        <v>42069</v>
      </c>
      <c r="L1173" s="29">
        <v>0.4236111111111111</v>
      </c>
      <c r="M1173" s="29">
        <v>0.4375</v>
      </c>
      <c r="N1173" s="26">
        <f t="shared" si="40"/>
        <v>1.3888888888888895E-2</v>
      </c>
      <c r="O1173" s="19"/>
    </row>
    <row r="1174" spans="1:15">
      <c r="A1174" s="19">
        <v>736</v>
      </c>
      <c r="B1174" s="34"/>
      <c r="C1174" s="24" t="s">
        <v>221</v>
      </c>
      <c r="D1174" s="23" t="s">
        <v>165</v>
      </c>
      <c r="E1174" s="19"/>
      <c r="F1174" s="28" t="s">
        <v>422</v>
      </c>
      <c r="G1174" s="19">
        <v>10</v>
      </c>
      <c r="H1174" s="19">
        <v>6</v>
      </c>
      <c r="I1174" s="19">
        <v>3</v>
      </c>
      <c r="J1174" s="48">
        <v>2015</v>
      </c>
      <c r="K1174" s="27">
        <f t="shared" si="39"/>
        <v>42069</v>
      </c>
      <c r="L1174" s="29">
        <v>0.43055555555555558</v>
      </c>
      <c r="M1174" s="29">
        <v>0.4375</v>
      </c>
      <c r="N1174" s="26">
        <f t="shared" si="40"/>
        <v>6.9444444444444198E-3</v>
      </c>
      <c r="O1174" s="19"/>
    </row>
    <row r="1175" spans="1:15">
      <c r="A1175" s="19">
        <v>737</v>
      </c>
      <c r="B1175" s="34"/>
      <c r="C1175" s="24" t="str">
        <f>VLOOKUP($E1175,'[1]DS HSSV 2013-14'!$B$2:$I$5181,2,0)</f>
        <v>Bùi Đức</v>
      </c>
      <c r="D1175" s="23" t="str">
        <f>VLOOKUP($E1175,'[1]DS HSSV 2013-14'!$B$2:$I$5181,3,0)</f>
        <v>Hạnh</v>
      </c>
      <c r="E1175" s="31" t="s">
        <v>473</v>
      </c>
      <c r="F1175" s="28" t="str">
        <f>VLOOKUP($E1175,'[1]DS HSSV 2013-14'!$B$2:$I$5181,5,0)</f>
        <v>14TC-Ô1</v>
      </c>
      <c r="G1175" s="19">
        <v>14</v>
      </c>
      <c r="H1175" s="19">
        <v>6</v>
      </c>
      <c r="I1175" s="19">
        <v>3</v>
      </c>
      <c r="J1175" s="48">
        <v>2015</v>
      </c>
      <c r="K1175" s="27">
        <f t="shared" si="39"/>
        <v>42069</v>
      </c>
      <c r="L1175" s="29">
        <v>0.47916666666666669</v>
      </c>
      <c r="M1175" s="29">
        <v>0.4861111111111111</v>
      </c>
      <c r="N1175" s="26">
        <f t="shared" si="40"/>
        <v>6.9444444444444198E-3</v>
      </c>
      <c r="O1175" s="19"/>
    </row>
    <row r="1176" spans="1:15">
      <c r="A1176" s="19">
        <v>738</v>
      </c>
      <c r="B1176" s="34"/>
      <c r="C1176" s="24" t="str">
        <f>VLOOKUP($E1176,'[1]DS HSSV 2013-14'!$B$2:$I$5181,2,0)</f>
        <v>Trịnh Ngọc</v>
      </c>
      <c r="D1176" s="23" t="str">
        <f>VLOOKUP($E1176,'[1]DS HSSV 2013-14'!$B$2:$I$5181,3,0)</f>
        <v>Tỉnh</v>
      </c>
      <c r="E1176" s="31" t="s">
        <v>472</v>
      </c>
      <c r="F1176" s="28" t="str">
        <f>VLOOKUP($E1176,'[1]DS HSSV 2013-14'!$B$2:$I$5181,5,0)</f>
        <v>14TC-CKT</v>
      </c>
      <c r="G1176" s="19">
        <v>17</v>
      </c>
      <c r="H1176" s="19">
        <v>6</v>
      </c>
      <c r="I1176" s="19">
        <v>3</v>
      </c>
      <c r="J1176" s="48">
        <v>2015</v>
      </c>
      <c r="K1176" s="27">
        <f t="shared" si="39"/>
        <v>42069</v>
      </c>
      <c r="L1176" s="29">
        <v>0.47916666666666669</v>
      </c>
      <c r="M1176" s="29">
        <v>0.52083333333333337</v>
      </c>
      <c r="N1176" s="26">
        <f t="shared" si="40"/>
        <v>4.1666666666666685E-2</v>
      </c>
      <c r="O1176" s="19"/>
    </row>
    <row r="1177" spans="1:15">
      <c r="A1177" s="19">
        <v>739</v>
      </c>
      <c r="B1177" s="34"/>
      <c r="C1177" s="24" t="e">
        <f>VLOOKUP($E1177,'[1]DS HSSV 2013-14'!$B$2:$I$5181,2,0)</f>
        <v>#N/A</v>
      </c>
      <c r="D1177" s="23" t="e">
        <f>VLOOKUP($E1177,'[1]DS HSSV 2013-14'!$B$2:$I$5181,3,0)</f>
        <v>#N/A</v>
      </c>
      <c r="E1177" s="31" t="s">
        <v>471</v>
      </c>
      <c r="F1177" s="28" t="e">
        <f>VLOOKUP($E1177,'[1]DS HSSV 2013-14'!$B$2:$I$5181,5,0)</f>
        <v>#N/A</v>
      </c>
      <c r="G1177" s="19">
        <v>1</v>
      </c>
      <c r="H1177" s="19">
        <v>6</v>
      </c>
      <c r="I1177" s="19">
        <v>3</v>
      </c>
      <c r="J1177" s="48">
        <v>2015</v>
      </c>
      <c r="K1177" s="27">
        <f t="shared" si="39"/>
        <v>42069</v>
      </c>
      <c r="L1177" s="29">
        <v>0.4826388888888889</v>
      </c>
      <c r="M1177" s="29">
        <v>0.48958333333333331</v>
      </c>
      <c r="N1177" s="26">
        <f t="shared" si="40"/>
        <v>6.9444444444444198E-3</v>
      </c>
      <c r="O1177" s="19"/>
    </row>
    <row r="1178" spans="1:15">
      <c r="A1178" s="19">
        <v>740</v>
      </c>
      <c r="B1178" s="34"/>
      <c r="C1178" s="24" t="str">
        <f>VLOOKUP($E1178,'[1]DS HSSV 2013-14'!$B$2:$I$5181,2,0)</f>
        <v xml:space="preserve">Nguyễn Quốc </v>
      </c>
      <c r="D1178" s="23" t="str">
        <f>VLOOKUP($E1178,'[1]DS HSSV 2013-14'!$B$2:$I$5181,3,0)</f>
        <v>Việt</v>
      </c>
      <c r="E1178" s="40">
        <v>14000176</v>
      </c>
      <c r="F1178" s="28" t="str">
        <f>VLOOKUP($E1178,'[1]DS HSSV 2013-14'!$B$2:$I$5181,5,0)</f>
        <v>14TC-CKT</v>
      </c>
      <c r="G1178" s="19">
        <v>18</v>
      </c>
      <c r="H1178" s="19">
        <v>6</v>
      </c>
      <c r="I1178" s="19">
        <v>3</v>
      </c>
      <c r="J1178" s="48">
        <v>2015</v>
      </c>
      <c r="K1178" s="27">
        <f t="shared" si="39"/>
        <v>42069</v>
      </c>
      <c r="L1178" s="29">
        <v>0.4826388888888889</v>
      </c>
      <c r="M1178" s="29">
        <v>0.52083333333333337</v>
      </c>
      <c r="N1178" s="26">
        <f t="shared" si="40"/>
        <v>3.8194444444444475E-2</v>
      </c>
      <c r="O1178" s="19"/>
    </row>
    <row r="1179" spans="1:15">
      <c r="A1179" s="19">
        <v>741</v>
      </c>
      <c r="B1179" s="34"/>
      <c r="C1179" s="24" t="str">
        <f>VLOOKUP($E1179,'[1]DS HSSV 2013-14'!$B$2:$I$5181,2,0)</f>
        <v>Đỗ Văn</v>
      </c>
      <c r="D1179" s="23" t="str">
        <f>VLOOKUP($E1179,'[1]DS HSSV 2013-14'!$B$2:$I$5181,3,0)</f>
        <v>Cường</v>
      </c>
      <c r="E1179" s="31" t="s">
        <v>189</v>
      </c>
      <c r="F1179" s="28" t="str">
        <f>VLOOKUP($E1179,'[1]DS HSSV 2013-14'!$B$2:$I$5181,5,0)</f>
        <v>12CĐ-NL1</v>
      </c>
      <c r="G1179" s="19">
        <v>14</v>
      </c>
      <c r="H1179" s="19">
        <v>7</v>
      </c>
      <c r="I1179" s="19">
        <v>3</v>
      </c>
      <c r="J1179" s="48">
        <v>2015</v>
      </c>
      <c r="K1179" s="27">
        <f t="shared" si="39"/>
        <v>42070</v>
      </c>
      <c r="L1179" s="29">
        <v>0.34513888888888888</v>
      </c>
      <c r="M1179" s="29">
        <v>0.4826388888888889</v>
      </c>
      <c r="N1179" s="26">
        <f t="shared" si="40"/>
        <v>0.13750000000000001</v>
      </c>
      <c r="O1179" s="19"/>
    </row>
    <row r="1180" spans="1:15">
      <c r="A1180" s="19">
        <v>742</v>
      </c>
      <c r="B1180" s="34"/>
      <c r="C1180" s="24" t="str">
        <f>VLOOKUP($E1180,'[1]DS HSSV 2013-14'!$B$2:$I$5181,2,0)</f>
        <v>Nguyễn Hoàng</v>
      </c>
      <c r="D1180" s="23" t="str">
        <f>VLOOKUP($E1180,'[1]DS HSSV 2013-14'!$B$2:$I$5181,3,0)</f>
        <v>Duy</v>
      </c>
      <c r="E1180" s="31" t="s">
        <v>178</v>
      </c>
      <c r="F1180" s="28" t="str">
        <f>VLOOKUP($E1180,'[1]DS HSSV 2013-14'!$B$2:$I$5181,5,0)</f>
        <v>14TC-CKT</v>
      </c>
      <c r="G1180" s="19">
        <v>11</v>
      </c>
      <c r="H1180" s="19">
        <v>7</v>
      </c>
      <c r="I1180" s="19">
        <v>3</v>
      </c>
      <c r="J1180" s="48">
        <v>2015</v>
      </c>
      <c r="K1180" s="27">
        <f t="shared" si="39"/>
        <v>42070</v>
      </c>
      <c r="L1180" s="29">
        <v>0.3576388888888889</v>
      </c>
      <c r="M1180" s="29">
        <v>0.4861111111111111</v>
      </c>
      <c r="N1180" s="26">
        <f t="shared" si="40"/>
        <v>0.12847222222222221</v>
      </c>
      <c r="O1180" s="19"/>
    </row>
    <row r="1181" spans="1:15">
      <c r="A1181" s="19">
        <v>743</v>
      </c>
      <c r="B1181" s="34"/>
      <c r="C1181" s="24" t="str">
        <f>VLOOKUP($E1181,'[1]DS HSSV 2013-14'!$B$2:$I$5181,2,0)</f>
        <v>Cao Nguyễn Nhật</v>
      </c>
      <c r="D1181" s="23" t="str">
        <f>VLOOKUP($E1181,'[1]DS HSSV 2013-14'!$B$2:$I$5181,3,0)</f>
        <v>Tân</v>
      </c>
      <c r="E1181" s="31" t="s">
        <v>419</v>
      </c>
      <c r="F1181" s="28" t="str">
        <f>VLOOKUP($E1181,'[1]DS HSSV 2013-14'!$B$2:$I$5181,5,0)</f>
        <v>13CĐ-Đ1</v>
      </c>
      <c r="G1181" s="19">
        <v>13</v>
      </c>
      <c r="H1181" s="19">
        <v>7</v>
      </c>
      <c r="I1181" s="19">
        <v>3</v>
      </c>
      <c r="J1181" s="48">
        <v>2015</v>
      </c>
      <c r="K1181" s="27">
        <f t="shared" si="39"/>
        <v>42070</v>
      </c>
      <c r="L1181" s="29">
        <v>0.37847222222222227</v>
      </c>
      <c r="M1181" s="29">
        <v>0.4375</v>
      </c>
      <c r="N1181" s="26">
        <f t="shared" si="40"/>
        <v>5.9027777777777735E-2</v>
      </c>
      <c r="O1181" s="19"/>
    </row>
    <row r="1182" spans="1:15">
      <c r="A1182" s="19">
        <v>744</v>
      </c>
      <c r="B1182" s="34"/>
      <c r="C1182" s="24" t="str">
        <f>VLOOKUP($E1182,'[1]DS HSSV 2013-14'!$B$2:$I$5181,2,0)</f>
        <v>Phạm Ngọc</v>
      </c>
      <c r="D1182" s="23" t="str">
        <f>VLOOKUP($E1182,'[1]DS HSSV 2013-14'!$B$2:$I$5181,3,0)</f>
        <v>Dược</v>
      </c>
      <c r="E1182" s="33" t="s">
        <v>470</v>
      </c>
      <c r="F1182" s="28" t="str">
        <f>VLOOKUP($E1182,'[1]DS HSSV 2013-14'!$B$2:$I$5181,5,0)</f>
        <v>13CĐ-CK6</v>
      </c>
      <c r="G1182" s="19">
        <v>15</v>
      </c>
      <c r="H1182" s="19">
        <v>7</v>
      </c>
      <c r="I1182" s="19">
        <v>3</v>
      </c>
      <c r="J1182" s="48">
        <v>2015</v>
      </c>
      <c r="K1182" s="27">
        <f t="shared" si="39"/>
        <v>42070</v>
      </c>
      <c r="L1182" s="29">
        <v>0.44791666666666669</v>
      </c>
      <c r="M1182" s="29">
        <v>0.4826388888888889</v>
      </c>
      <c r="N1182" s="26">
        <f t="shared" si="40"/>
        <v>3.472222222222221E-2</v>
      </c>
      <c r="O1182" s="19"/>
    </row>
    <row r="1183" spans="1:15">
      <c r="A1183" s="19">
        <v>745</v>
      </c>
      <c r="B1183" s="34"/>
      <c r="C1183" s="24" t="str">
        <f>VLOOKUP($E1183,'[1]DS HSSV 2013-14'!$B$2:$I$5181,2,0)</f>
        <v>Trương Hoàng</v>
      </c>
      <c r="D1183" s="23" t="str">
        <f>VLOOKUP($E1183,'[1]DS HSSV 2013-14'!$B$2:$I$5181,3,0)</f>
        <v>Minh</v>
      </c>
      <c r="E1183" s="31" t="s">
        <v>314</v>
      </c>
      <c r="F1183" s="28" t="str">
        <f>VLOOKUP($E1183,'[1]DS HSSV 2013-14'!$B$2:$I$5181,5,0)</f>
        <v>12CĐ-Ô1</v>
      </c>
      <c r="G1183" s="19">
        <v>9</v>
      </c>
      <c r="H1183" s="19">
        <v>7</v>
      </c>
      <c r="I1183" s="19">
        <v>3</v>
      </c>
      <c r="J1183" s="48">
        <v>2015</v>
      </c>
      <c r="K1183" s="27">
        <f t="shared" si="39"/>
        <v>42070</v>
      </c>
      <c r="L1183" s="29">
        <v>0.46180555555555558</v>
      </c>
      <c r="M1183" s="29">
        <v>0.47916666666666669</v>
      </c>
      <c r="N1183" s="26">
        <f t="shared" si="40"/>
        <v>1.7361111111111105E-2</v>
      </c>
      <c r="O1183" s="19"/>
    </row>
    <row r="1184" spans="1:15">
      <c r="A1184" s="19">
        <v>746</v>
      </c>
      <c r="B1184" s="34"/>
      <c r="C1184" s="24" t="str">
        <f>VLOOKUP($E1184,'[1]DS HSSV 2013-14'!$B$2:$I$5181,2,0)</f>
        <v>Lê Tấn</v>
      </c>
      <c r="D1184" s="23" t="str">
        <f>VLOOKUP($E1184,'[1]DS HSSV 2013-14'!$B$2:$I$5181,3,0)</f>
        <v>Ninh</v>
      </c>
      <c r="E1184" s="31" t="s">
        <v>469</v>
      </c>
      <c r="F1184" s="28" t="str">
        <f>VLOOKUP($E1184,'[1]DS HSSV 2013-14'!$B$2:$I$5181,5,0)</f>
        <v>12CĐ-Đ2</v>
      </c>
      <c r="G1184" s="19">
        <v>12</v>
      </c>
      <c r="H1184" s="19">
        <v>6</v>
      </c>
      <c r="I1184" s="19">
        <v>3</v>
      </c>
      <c r="J1184" s="48">
        <v>2012</v>
      </c>
      <c r="K1184" s="27">
        <f t="shared" si="39"/>
        <v>40974</v>
      </c>
      <c r="L1184" s="29">
        <v>0.46527777777777773</v>
      </c>
      <c r="M1184" s="29">
        <v>0.48125000000000001</v>
      </c>
      <c r="N1184" s="26">
        <f t="shared" si="40"/>
        <v>1.5972222222222276E-2</v>
      </c>
      <c r="O1184" s="19"/>
    </row>
    <row r="1185" spans="1:15">
      <c r="A1185" s="19">
        <v>747</v>
      </c>
      <c r="B1185" s="34"/>
      <c r="C1185" s="24" t="str">
        <f>VLOOKUP($E1185,'[1]DS HSSV 2013-14'!$B$2:$I$5181,2,0)</f>
        <v xml:space="preserve">Trần Nhật  </v>
      </c>
      <c r="D1185" s="23" t="str">
        <f>VLOOKUP($E1185,'[1]DS HSSV 2013-14'!$B$2:$I$5181,3,0)</f>
        <v>Khoa</v>
      </c>
      <c r="E1185" s="19">
        <v>14000601</v>
      </c>
      <c r="F1185" s="28" t="str">
        <f>VLOOKUP($E1185,'[1]DS HSSV 2013-14'!$B$2:$I$5181,5,0)</f>
        <v>14CĐ-NL1</v>
      </c>
      <c r="G1185" s="19">
        <v>13</v>
      </c>
      <c r="H1185" s="19">
        <v>9</v>
      </c>
      <c r="I1185" s="19">
        <v>3</v>
      </c>
      <c r="J1185" s="48">
        <v>2015</v>
      </c>
      <c r="K1185" s="27">
        <f t="shared" si="39"/>
        <v>42072</v>
      </c>
      <c r="L1185" s="29">
        <v>0.31597222222222221</v>
      </c>
      <c r="M1185" s="29">
        <v>0.45277777777777778</v>
      </c>
      <c r="N1185" s="26">
        <f t="shared" si="40"/>
        <v>0.13680555555555557</v>
      </c>
      <c r="O1185" s="19"/>
    </row>
    <row r="1186" spans="1:15">
      <c r="A1186" s="19">
        <v>748</v>
      </c>
      <c r="B1186" s="34"/>
      <c r="C1186" s="24" t="str">
        <f>VLOOKUP($E1186,'[1]DS HSSV 2013-14'!$B$2:$I$5181,2,0)</f>
        <v xml:space="preserve">Đỗ Hoàng  </v>
      </c>
      <c r="D1186" s="23" t="str">
        <f>VLOOKUP($E1186,'[1]DS HSSV 2013-14'!$B$2:$I$5181,3,0)</f>
        <v>Nam</v>
      </c>
      <c r="E1186" s="19" t="s">
        <v>433</v>
      </c>
      <c r="F1186" s="28" t="str">
        <f>VLOOKUP($E1186,'[1]DS HSSV 2013-14'!$B$2:$I$5181,5,0)</f>
        <v>12CĐ-NL1</v>
      </c>
      <c r="G1186" s="19">
        <v>14</v>
      </c>
      <c r="H1186" s="19">
        <v>9</v>
      </c>
      <c r="I1186" s="19">
        <v>3</v>
      </c>
      <c r="J1186" s="48">
        <v>2015</v>
      </c>
      <c r="K1186" s="27">
        <f t="shared" si="39"/>
        <v>42072</v>
      </c>
      <c r="L1186" s="29">
        <v>0.3576388888888889</v>
      </c>
      <c r="M1186" s="29">
        <v>0.39583333333333331</v>
      </c>
      <c r="N1186" s="26">
        <f t="shared" si="40"/>
        <v>3.819444444444442E-2</v>
      </c>
      <c r="O1186" s="19"/>
    </row>
    <row r="1187" spans="1:15">
      <c r="A1187" s="19">
        <v>749</v>
      </c>
      <c r="B1187" s="34"/>
      <c r="C1187" s="24" t="str">
        <f>VLOOKUP($E1187,'[1]DS HSSV 2013-14'!$B$2:$I$5181,2,0)</f>
        <v>Phan Thị</v>
      </c>
      <c r="D1187" s="23" t="str">
        <f>VLOOKUP($E1187,'[1]DS HSSV 2013-14'!$B$2:$I$5181,3,0)</f>
        <v>Hết</v>
      </c>
      <c r="E1187" s="19" t="s">
        <v>104</v>
      </c>
      <c r="F1187" s="28" t="str">
        <f>VLOOKUP($E1187,'[1]DS HSSV 2013-14'!$B$2:$I$5181,5,0)</f>
        <v>13CĐ-NL1</v>
      </c>
      <c r="G1187" s="19">
        <v>16</v>
      </c>
      <c r="H1187" s="19">
        <v>9</v>
      </c>
      <c r="I1187" s="19">
        <v>3</v>
      </c>
      <c r="J1187" s="48">
        <v>2015</v>
      </c>
      <c r="K1187" s="27">
        <f t="shared" si="39"/>
        <v>42072</v>
      </c>
      <c r="L1187" s="29">
        <v>0.3576388888888889</v>
      </c>
      <c r="M1187" s="29">
        <v>0.36458333333333331</v>
      </c>
      <c r="N1187" s="26">
        <f t="shared" si="40"/>
        <v>6.9444444444444198E-3</v>
      </c>
      <c r="O1187" s="19"/>
    </row>
    <row r="1188" spans="1:15">
      <c r="A1188" s="19">
        <v>750</v>
      </c>
      <c r="B1188" s="34"/>
      <c r="C1188" s="24" t="str">
        <f>VLOOKUP($E1188,'[1]DS HSSV 2013-14'!$B$2:$I$5181,2,0)</f>
        <v>Lại Văn</v>
      </c>
      <c r="D1188" s="23" t="str">
        <f>VLOOKUP($E1188,'[1]DS HSSV 2013-14'!$B$2:$I$5181,3,0)</f>
        <v>Khương</v>
      </c>
      <c r="E1188" s="19" t="s">
        <v>127</v>
      </c>
      <c r="F1188" s="28" t="str">
        <f>VLOOKUP($E1188,'[1]DS HSSV 2013-14'!$B$2:$I$5181,5,0)</f>
        <v>13CĐ-NL1</v>
      </c>
      <c r="G1188" s="19">
        <v>4</v>
      </c>
      <c r="H1188" s="19">
        <v>9</v>
      </c>
      <c r="I1188" s="19">
        <v>3</v>
      </c>
      <c r="J1188" s="22">
        <v>2015</v>
      </c>
      <c r="K1188" s="27">
        <f t="shared" si="39"/>
        <v>42072</v>
      </c>
      <c r="L1188" s="29">
        <v>0.37847222222222227</v>
      </c>
      <c r="M1188" s="29">
        <v>0.52083333333333337</v>
      </c>
      <c r="N1188" s="26">
        <f t="shared" si="40"/>
        <v>0.1423611111111111</v>
      </c>
      <c r="O1188" s="19"/>
    </row>
    <row r="1189" spans="1:15">
      <c r="A1189" s="19">
        <v>751</v>
      </c>
      <c r="B1189" s="34"/>
      <c r="C1189" s="24" t="str">
        <f>VLOOKUP($E1189,'[1]DS HSSV 2013-14'!$B$2:$I$5181,2,0)</f>
        <v>Cao Trùng</v>
      </c>
      <c r="D1189" s="23" t="str">
        <f>VLOOKUP($E1189,'[1]DS HSSV 2013-14'!$B$2:$I$5181,3,0)</f>
        <v>Dương</v>
      </c>
      <c r="E1189" s="19" t="s">
        <v>231</v>
      </c>
      <c r="F1189" s="28" t="str">
        <f>VLOOKUP($E1189,'[1]DS HSSV 2013-14'!$B$2:$I$5181,5,0)</f>
        <v>13CĐ-Đ4</v>
      </c>
      <c r="G1189" s="19">
        <v>16</v>
      </c>
      <c r="H1189" s="19">
        <v>9</v>
      </c>
      <c r="I1189" s="19">
        <v>3</v>
      </c>
      <c r="J1189" s="22">
        <v>2015</v>
      </c>
      <c r="K1189" s="27">
        <f t="shared" ref="K1189:K1252" si="41">DATE(J1189,I1189,H1189)</f>
        <v>42072</v>
      </c>
      <c r="L1189" s="29">
        <v>0.43055555555555558</v>
      </c>
      <c r="M1189" s="29">
        <v>0.51388888888888895</v>
      </c>
      <c r="N1189" s="26">
        <f t="shared" si="40"/>
        <v>8.333333333333337E-2</v>
      </c>
      <c r="O1189" s="19"/>
    </row>
    <row r="1190" spans="1:15">
      <c r="A1190" s="19">
        <v>752</v>
      </c>
      <c r="B1190" s="34"/>
      <c r="C1190" s="24" t="str">
        <f>VLOOKUP($E1190,'[1]DS HSSV 2013-14'!$B$2:$I$5181,2,0)</f>
        <v>Nguyễn Văn</v>
      </c>
      <c r="D1190" s="23" t="str">
        <f>VLOOKUP($E1190,'[1]DS HSSV 2013-14'!$B$2:$I$5181,3,0)</f>
        <v>Đức</v>
      </c>
      <c r="E1190" s="19" t="s">
        <v>468</v>
      </c>
      <c r="F1190" s="28" t="str">
        <f>VLOOKUP($E1190,'[1]DS HSSV 2013-14'!$B$2:$I$5181,5,0)</f>
        <v>13CĐ-Đ4</v>
      </c>
      <c r="G1190" s="19">
        <v>15</v>
      </c>
      <c r="H1190" s="19">
        <v>9</v>
      </c>
      <c r="I1190" s="19">
        <v>3</v>
      </c>
      <c r="J1190" s="22">
        <v>2015</v>
      </c>
      <c r="K1190" s="27">
        <f t="shared" si="41"/>
        <v>42072</v>
      </c>
      <c r="L1190" s="29">
        <v>0.43055555555555558</v>
      </c>
      <c r="M1190" s="29">
        <v>0.51388888888888895</v>
      </c>
      <c r="N1190" s="26">
        <f t="shared" si="40"/>
        <v>8.333333333333337E-2</v>
      </c>
      <c r="O1190" s="19"/>
    </row>
    <row r="1191" spans="1:15">
      <c r="A1191" s="19">
        <v>753</v>
      </c>
      <c r="B1191" s="34"/>
      <c r="C1191" s="24" t="str">
        <f>VLOOKUP($E1191,'[1]DS HSSV 2013-14'!$B$2:$I$5181,2,0)</f>
        <v>Võ Văn</v>
      </c>
      <c r="D1191" s="23" t="str">
        <f>VLOOKUP($E1191,'[1]DS HSSV 2013-14'!$B$2:$I$5181,3,0)</f>
        <v>Đại</v>
      </c>
      <c r="E1191" s="19" t="s">
        <v>80</v>
      </c>
      <c r="F1191" s="28" t="str">
        <f>VLOOKUP($E1191,'[1]DS HSSV 2013-14'!$B$2:$I$5181,5,0)</f>
        <v>13CĐ-ĐT4</v>
      </c>
      <c r="G1191" s="19">
        <v>1</v>
      </c>
      <c r="H1191" s="19">
        <v>9</v>
      </c>
      <c r="I1191" s="19">
        <v>3</v>
      </c>
      <c r="J1191" s="22">
        <v>2015</v>
      </c>
      <c r="K1191" s="27">
        <f t="shared" si="41"/>
        <v>42072</v>
      </c>
      <c r="L1191" s="29">
        <v>0.43194444444444446</v>
      </c>
      <c r="M1191" s="29">
        <v>0.4861111111111111</v>
      </c>
      <c r="N1191" s="26">
        <f t="shared" si="40"/>
        <v>5.4166666666666641E-2</v>
      </c>
      <c r="O1191" s="19"/>
    </row>
    <row r="1192" spans="1:15">
      <c r="A1192" s="19">
        <v>754</v>
      </c>
      <c r="B1192" s="34"/>
      <c r="C1192" s="24" t="str">
        <f>VLOOKUP($E1192,'[1]DS HSSV 2013-14'!$B$2:$I$5181,2,0)</f>
        <v>Nguyễn Tấn</v>
      </c>
      <c r="D1192" s="23" t="str">
        <f>VLOOKUP($E1192,'[1]DS HSSV 2013-14'!$B$2:$I$5181,3,0)</f>
        <v>Đạt</v>
      </c>
      <c r="E1192" s="19" t="s">
        <v>182</v>
      </c>
      <c r="F1192" s="28" t="str">
        <f>VLOOKUP($E1192,'[1]DS HSSV 2013-14'!$B$2:$I$5181,5,0)</f>
        <v>13CĐ-ĐT4</v>
      </c>
      <c r="G1192" s="19">
        <v>2</v>
      </c>
      <c r="H1192" s="19">
        <v>9</v>
      </c>
      <c r="I1192" s="19">
        <v>3</v>
      </c>
      <c r="J1192" s="22">
        <v>2015</v>
      </c>
      <c r="K1192" s="27">
        <f t="shared" si="41"/>
        <v>42072</v>
      </c>
      <c r="L1192" s="29">
        <v>0.43263888888888885</v>
      </c>
      <c r="M1192" s="29">
        <v>0.4861111111111111</v>
      </c>
      <c r="N1192" s="26">
        <f t="shared" si="40"/>
        <v>5.3472222222222254E-2</v>
      </c>
      <c r="O1192" s="19"/>
    </row>
    <row r="1193" spans="1:15">
      <c r="A1193" s="19">
        <v>755</v>
      </c>
      <c r="B1193" s="34"/>
      <c r="C1193" s="24" t="str">
        <f>VLOOKUP($E1193,'[1]DS HSSV 2013-14'!$B$2:$I$5181,2,0)</f>
        <v>Trần Văn</v>
      </c>
      <c r="D1193" s="23" t="str">
        <f>VLOOKUP($E1193,'[1]DS HSSV 2013-14'!$B$2:$I$5181,3,0)</f>
        <v>Thái</v>
      </c>
      <c r="E1193" s="19" t="s">
        <v>356</v>
      </c>
      <c r="F1193" s="28" t="str">
        <f>VLOOKUP($E1193,'[1]DS HSSV 2013-14'!$B$2:$I$5181,5,0)</f>
        <v>12CĐ-Ô2</v>
      </c>
      <c r="G1193" s="19">
        <v>11</v>
      </c>
      <c r="H1193" s="19">
        <v>9</v>
      </c>
      <c r="I1193" s="19">
        <v>3</v>
      </c>
      <c r="J1193" s="22">
        <v>2015</v>
      </c>
      <c r="K1193" s="27">
        <f t="shared" si="41"/>
        <v>42072</v>
      </c>
      <c r="L1193" s="29">
        <v>0.48958333333333331</v>
      </c>
      <c r="M1193" s="29">
        <v>0.5180555555555556</v>
      </c>
      <c r="N1193" s="26">
        <f t="shared" si="40"/>
        <v>2.8472222222222288E-2</v>
      </c>
      <c r="O1193" s="19"/>
    </row>
    <row r="1194" spans="1:15">
      <c r="A1194" s="19">
        <v>756</v>
      </c>
      <c r="B1194" s="34"/>
      <c r="C1194" s="24" t="str">
        <f>VLOOKUP($E1194,'[1]DS HSSV 2013-14'!$B$2:$I$5181,2,0)</f>
        <v>Trần Minh</v>
      </c>
      <c r="D1194" s="23" t="str">
        <f>VLOOKUP($E1194,'[1]DS HSSV 2013-14'!$B$2:$I$5181,3,0)</f>
        <v>Thanh</v>
      </c>
      <c r="E1194" s="19" t="s">
        <v>30</v>
      </c>
      <c r="F1194" s="28" t="str">
        <f>VLOOKUP($E1194,'[1]DS HSSV 2013-14'!$B$2:$I$5181,5,0)</f>
        <v>13CĐ-Đ1</v>
      </c>
      <c r="G1194" s="19">
        <v>13</v>
      </c>
      <c r="H1194" s="19">
        <v>9</v>
      </c>
      <c r="I1194" s="19">
        <v>3</v>
      </c>
      <c r="J1194" s="22">
        <v>2015</v>
      </c>
      <c r="K1194" s="27">
        <f t="shared" si="41"/>
        <v>42072</v>
      </c>
      <c r="L1194" s="29">
        <v>0.48958333333333331</v>
      </c>
      <c r="M1194" s="29">
        <v>0.51388888888888895</v>
      </c>
      <c r="N1194" s="26">
        <f t="shared" si="40"/>
        <v>2.4305555555555636E-2</v>
      </c>
      <c r="O1194" s="19"/>
    </row>
    <row r="1195" spans="1:15">
      <c r="A1195" s="19">
        <v>757</v>
      </c>
      <c r="B1195" s="34"/>
      <c r="C1195" s="24" t="str">
        <f>VLOOKUP($E1195,'[1]DS HSSV 2013-14'!$B$2:$I$5181,2,0)</f>
        <v>Nguyễn Thái Vũ</v>
      </c>
      <c r="D1195" s="23" t="str">
        <f>VLOOKUP($E1195,'[1]DS HSSV 2013-14'!$B$2:$I$5181,3,0)</f>
        <v>Nhi</v>
      </c>
      <c r="E1195" s="19">
        <v>14000227</v>
      </c>
      <c r="F1195" s="28" t="str">
        <f>VLOOKUP($E1195,'[1]DS HSSV 2013-14'!$B$2:$I$5181,5,0)</f>
        <v>14TC-Ô1</v>
      </c>
      <c r="G1195" s="19">
        <v>3</v>
      </c>
      <c r="H1195" s="19">
        <v>9</v>
      </c>
      <c r="I1195" s="19">
        <v>3</v>
      </c>
      <c r="J1195" s="22">
        <v>2015</v>
      </c>
      <c r="K1195" s="27">
        <f t="shared" si="41"/>
        <v>42072</v>
      </c>
      <c r="L1195" s="29">
        <v>0.5</v>
      </c>
      <c r="M1195" s="29">
        <v>0.51874999999999993</v>
      </c>
      <c r="N1195" s="26">
        <f t="shared" si="40"/>
        <v>1.8749999999999933E-2</v>
      </c>
      <c r="O1195" s="19"/>
    </row>
    <row r="1196" spans="1:15">
      <c r="A1196" s="19">
        <v>758</v>
      </c>
      <c r="B1196" s="34"/>
      <c r="C1196" s="24" t="str">
        <f>VLOOKUP($E1196,'[1]DS HSSV 2013-14'!$B$2:$I$5181,2,0)</f>
        <v>Nguyễn Thị Mộng</v>
      </c>
      <c r="D1196" s="23" t="str">
        <f>VLOOKUP($E1196,'[1]DS HSSV 2013-14'!$B$2:$I$5181,3,0)</f>
        <v>Quỳnh</v>
      </c>
      <c r="E1196" s="33">
        <v>14001121</v>
      </c>
      <c r="F1196" s="28" t="str">
        <f>VLOOKUP($E1196,'[1]DS HSSV 2013-14'!$B$2:$I$5181,5,0)</f>
        <v>14CĐ-M1</v>
      </c>
      <c r="G1196" s="19">
        <v>2</v>
      </c>
      <c r="H1196" s="19">
        <v>9</v>
      </c>
      <c r="I1196" s="19">
        <v>3</v>
      </c>
      <c r="J1196" s="22">
        <v>2015</v>
      </c>
      <c r="K1196" s="27">
        <f t="shared" si="41"/>
        <v>42072</v>
      </c>
      <c r="L1196" s="29">
        <v>0.59583333333333333</v>
      </c>
      <c r="M1196" s="29">
        <v>0.63888888888888895</v>
      </c>
      <c r="N1196" s="26">
        <f t="shared" si="40"/>
        <v>4.3055555555555625E-2</v>
      </c>
      <c r="O1196" s="19"/>
    </row>
    <row r="1197" spans="1:15">
      <c r="A1197" s="19">
        <v>759</v>
      </c>
      <c r="B1197" s="34"/>
      <c r="C1197" s="24" t="str">
        <f>VLOOKUP($E1197,'[1]DS HSSV 2013-14'!$B$2:$I$5181,2,0)</f>
        <v xml:space="preserve">Nguyễn Tấn </v>
      </c>
      <c r="D1197" s="23" t="str">
        <f>VLOOKUP($E1197,'[1]DS HSSV 2013-14'!$B$2:$I$5181,3,0)</f>
        <v>Hiệp</v>
      </c>
      <c r="E1197" s="47">
        <v>14000773</v>
      </c>
      <c r="F1197" s="28" t="str">
        <f>VLOOKUP($E1197,'[1]DS HSSV 2013-14'!$B$2:$I$5181,5,0)</f>
        <v>14CĐ-CK4</v>
      </c>
      <c r="G1197" s="19">
        <v>16</v>
      </c>
      <c r="H1197" s="19">
        <v>9</v>
      </c>
      <c r="I1197" s="19">
        <v>3</v>
      </c>
      <c r="J1197" s="22">
        <v>2015</v>
      </c>
      <c r="K1197" s="27">
        <f t="shared" si="41"/>
        <v>42072</v>
      </c>
      <c r="L1197" s="29">
        <v>0.60277777777777775</v>
      </c>
      <c r="M1197" s="29">
        <v>0.625</v>
      </c>
      <c r="N1197" s="26">
        <f t="shared" si="40"/>
        <v>2.2222222222222254E-2</v>
      </c>
      <c r="O1197" s="19"/>
    </row>
    <row r="1198" spans="1:15">
      <c r="A1198" s="19">
        <v>760</v>
      </c>
      <c r="B1198" s="34"/>
      <c r="C1198" s="24" t="str">
        <f>VLOOKUP($E1198,'[1]DS HSSV 2013-14'!$B$2:$I$5181,2,0)</f>
        <v xml:space="preserve">Phan Trường  </v>
      </c>
      <c r="D1198" s="23" t="str">
        <f>VLOOKUP($E1198,'[1]DS HSSV 2013-14'!$B$2:$I$5181,3,0)</f>
        <v>Học</v>
      </c>
      <c r="E1198" s="47">
        <v>14000776</v>
      </c>
      <c r="F1198" s="28" t="str">
        <f>VLOOKUP($E1198,'[1]DS HSSV 2013-14'!$B$2:$I$5181,5,0)</f>
        <v>14CĐ-CK4</v>
      </c>
      <c r="G1198" s="19">
        <v>15</v>
      </c>
      <c r="H1198" s="19">
        <v>9</v>
      </c>
      <c r="I1198" s="19">
        <v>3</v>
      </c>
      <c r="J1198" s="22">
        <v>2015</v>
      </c>
      <c r="K1198" s="27">
        <f t="shared" si="41"/>
        <v>42072</v>
      </c>
      <c r="L1198" s="29">
        <v>0.60416666666666663</v>
      </c>
      <c r="M1198" s="29">
        <v>0.625</v>
      </c>
      <c r="N1198" s="26">
        <f t="shared" si="40"/>
        <v>2.083333333333337E-2</v>
      </c>
      <c r="O1198" s="19"/>
    </row>
    <row r="1199" spans="1:15">
      <c r="A1199" s="19">
        <v>761</v>
      </c>
      <c r="B1199" s="34"/>
      <c r="C1199" s="24" t="str">
        <f>VLOOKUP($E1199,'[1]DS HSSV 2013-14'!$B$2:$I$5181,2,0)</f>
        <v xml:space="preserve">Nguyễn Xuân </v>
      </c>
      <c r="D1199" s="23" t="str">
        <f>VLOOKUP($E1199,'[1]DS HSSV 2013-14'!$B$2:$I$5181,3,0)</f>
        <v>An</v>
      </c>
      <c r="E1199" s="47">
        <v>14000766</v>
      </c>
      <c r="F1199" s="28" t="str">
        <f>VLOOKUP($E1199,'[1]DS HSSV 2013-14'!$B$2:$I$5181,5,0)</f>
        <v>14CĐ-CK4</v>
      </c>
      <c r="G1199" s="19">
        <v>13</v>
      </c>
      <c r="H1199" s="19">
        <v>9</v>
      </c>
      <c r="I1199" s="19">
        <v>3</v>
      </c>
      <c r="J1199" s="22">
        <v>2015</v>
      </c>
      <c r="K1199" s="27">
        <f t="shared" si="41"/>
        <v>42072</v>
      </c>
      <c r="L1199" s="29">
        <v>0.60416666666666663</v>
      </c>
      <c r="M1199" s="29">
        <v>0.63888888888888895</v>
      </c>
      <c r="N1199" s="26">
        <f t="shared" si="40"/>
        <v>3.4722222222222321E-2</v>
      </c>
      <c r="O1199" s="19"/>
    </row>
    <row r="1200" spans="1:15">
      <c r="A1200" s="19">
        <v>762</v>
      </c>
      <c r="B1200" s="34"/>
      <c r="C1200" s="24" t="str">
        <f>VLOOKUP($E1200,'[1]DS HSSV 2013-14'!$B$2:$I$5181,2,0)</f>
        <v xml:space="preserve">Dương Công  </v>
      </c>
      <c r="D1200" s="23" t="str">
        <f>VLOOKUP($E1200,'[1]DS HSSV 2013-14'!$B$2:$I$5181,3,0)</f>
        <v>Thắng</v>
      </c>
      <c r="E1200" s="47">
        <v>14000795</v>
      </c>
      <c r="F1200" s="28" t="str">
        <f>VLOOKUP($E1200,'[1]DS HSSV 2013-14'!$B$2:$I$5181,5,0)</f>
        <v>14CĐ-CK4</v>
      </c>
      <c r="G1200" s="19">
        <v>14</v>
      </c>
      <c r="H1200" s="19">
        <v>9</v>
      </c>
      <c r="I1200" s="19">
        <v>3</v>
      </c>
      <c r="J1200" s="22">
        <v>2015</v>
      </c>
      <c r="K1200" s="27">
        <f t="shared" si="41"/>
        <v>42072</v>
      </c>
      <c r="L1200" s="29">
        <v>0.60416666666666663</v>
      </c>
      <c r="M1200" s="29">
        <v>0.63888888888888895</v>
      </c>
      <c r="N1200" s="26">
        <f t="shared" si="40"/>
        <v>3.4722222222222321E-2</v>
      </c>
      <c r="O1200" s="19"/>
    </row>
    <row r="1201" spans="1:15">
      <c r="A1201" s="19">
        <v>763</v>
      </c>
      <c r="B1201" s="34"/>
      <c r="C1201" s="24" t="str">
        <f>VLOOKUP($E1201,'[1]DS HSSV 2013-14'!$B$2:$I$5181,2,0)</f>
        <v xml:space="preserve">Trần Văn  </v>
      </c>
      <c r="D1201" s="23" t="str">
        <f>VLOOKUP($E1201,'[1]DS HSSV 2013-14'!$B$2:$I$5181,3,0)</f>
        <v>Quý</v>
      </c>
      <c r="E1201" s="47">
        <v>14000791</v>
      </c>
      <c r="F1201" s="28" t="str">
        <f>VLOOKUP($E1201,'[1]DS HSSV 2013-14'!$B$2:$I$5181,5,0)</f>
        <v>14CĐ-CK4</v>
      </c>
      <c r="G1201" s="19">
        <v>17</v>
      </c>
      <c r="H1201" s="19">
        <v>9</v>
      </c>
      <c r="I1201" s="19">
        <v>3</v>
      </c>
      <c r="J1201" s="22">
        <v>2015</v>
      </c>
      <c r="K1201" s="27">
        <f t="shared" si="41"/>
        <v>42072</v>
      </c>
      <c r="L1201" s="29">
        <v>0.60416666666666663</v>
      </c>
      <c r="M1201" s="29">
        <v>0.625</v>
      </c>
      <c r="N1201" s="26">
        <f t="shared" si="40"/>
        <v>2.083333333333337E-2</v>
      </c>
      <c r="O1201" s="19"/>
    </row>
    <row r="1202" spans="1:15">
      <c r="A1202" s="19">
        <v>764</v>
      </c>
      <c r="B1202" s="34"/>
      <c r="C1202" s="24" t="str">
        <f>VLOOKUP($E1202,'[1]DS HSSV 2013-14'!$B$2:$I$5181,2,0)</f>
        <v xml:space="preserve">Đặng Hoàng  </v>
      </c>
      <c r="D1202" s="23" t="str">
        <f>VLOOKUP($E1202,'[1]DS HSSV 2013-14'!$B$2:$I$5181,3,0)</f>
        <v>Sơn</v>
      </c>
      <c r="E1202" s="47">
        <v>14000792</v>
      </c>
      <c r="F1202" s="28" t="str">
        <f>VLOOKUP($E1202,'[1]DS HSSV 2013-14'!$B$2:$I$5181,5,0)</f>
        <v>14CĐ-CK4</v>
      </c>
      <c r="G1202" s="19">
        <v>12</v>
      </c>
      <c r="H1202" s="19">
        <v>9</v>
      </c>
      <c r="I1202" s="19">
        <v>3</v>
      </c>
      <c r="J1202" s="22">
        <v>2015</v>
      </c>
      <c r="K1202" s="27">
        <f t="shared" si="41"/>
        <v>42072</v>
      </c>
      <c r="L1202" s="29">
        <v>0.61111111111111105</v>
      </c>
      <c r="M1202" s="29">
        <v>0.625</v>
      </c>
      <c r="N1202" s="26">
        <f t="shared" si="40"/>
        <v>1.3888888888888951E-2</v>
      </c>
      <c r="O1202" s="19"/>
    </row>
    <row r="1203" spans="1:15">
      <c r="A1203" s="19">
        <v>765</v>
      </c>
      <c r="B1203" s="34"/>
      <c r="C1203" s="24" t="str">
        <f>VLOOKUP($E1203,'[1]DS HSSV 2013-14'!$B$2:$I$5181,2,0)</f>
        <v>Bùi Tiến</v>
      </c>
      <c r="D1203" s="23" t="str">
        <f>VLOOKUP($E1203,'[1]DS HSSV 2013-14'!$B$2:$I$5181,3,0)</f>
        <v>Dũng</v>
      </c>
      <c r="E1203" s="47">
        <v>14000818</v>
      </c>
      <c r="F1203" s="28" t="str">
        <f>VLOOKUP($E1203,'[1]DS HSSV 2013-14'!$B$2:$I$5181,5,0)</f>
        <v>14CĐ-Ô1</v>
      </c>
      <c r="G1203" s="19">
        <v>6</v>
      </c>
      <c r="H1203" s="19">
        <v>9</v>
      </c>
      <c r="I1203" s="19">
        <v>3</v>
      </c>
      <c r="J1203" s="22">
        <v>2015</v>
      </c>
      <c r="K1203" s="27">
        <f t="shared" si="41"/>
        <v>42072</v>
      </c>
      <c r="L1203" s="29">
        <v>0.61458333333333337</v>
      </c>
      <c r="M1203" s="29">
        <v>0.625</v>
      </c>
      <c r="N1203" s="26">
        <f t="shared" si="40"/>
        <v>1.041666666666663E-2</v>
      </c>
      <c r="O1203" s="19"/>
    </row>
    <row r="1204" spans="1:15">
      <c r="A1204" s="19">
        <v>766</v>
      </c>
      <c r="B1204" s="34"/>
      <c r="C1204" s="24" t="s">
        <v>33</v>
      </c>
      <c r="D1204" s="23" t="s">
        <v>32</v>
      </c>
      <c r="E1204" s="31"/>
      <c r="F1204" s="28" t="s">
        <v>31</v>
      </c>
      <c r="G1204" s="19">
        <v>13</v>
      </c>
      <c r="H1204" s="19">
        <v>10</v>
      </c>
      <c r="I1204" s="19">
        <v>3</v>
      </c>
      <c r="J1204" s="22">
        <v>2015</v>
      </c>
      <c r="K1204" s="27">
        <f t="shared" si="41"/>
        <v>42073</v>
      </c>
      <c r="L1204" s="29">
        <v>0.34375</v>
      </c>
      <c r="M1204" s="29">
        <v>0.36458333333333331</v>
      </c>
      <c r="N1204" s="26">
        <f t="shared" si="40"/>
        <v>2.0833333333333315E-2</v>
      </c>
      <c r="O1204" s="19"/>
    </row>
    <row r="1205" spans="1:15">
      <c r="A1205" s="19">
        <v>767</v>
      </c>
      <c r="B1205" s="34"/>
      <c r="C1205" s="24" t="str">
        <f>VLOOKUP($E1205,'[1]DS HSSV 2013-14'!$B$2:$I$5181,2,0)</f>
        <v xml:space="preserve">Mai Thái  </v>
      </c>
      <c r="D1205" s="23" t="str">
        <f>VLOOKUP($E1205,'[1]DS HSSV 2013-14'!$B$2:$I$5181,3,0)</f>
        <v>Bảo</v>
      </c>
      <c r="E1205" s="31" t="s">
        <v>280</v>
      </c>
      <c r="F1205" s="28" t="str">
        <f>VLOOKUP($E1205,'[1]DS HSSV 2013-14'!$B$2:$I$5181,5,0)</f>
        <v>12CĐ-ĐT1</v>
      </c>
      <c r="G1205" s="19">
        <v>8</v>
      </c>
      <c r="H1205" s="19">
        <v>10</v>
      </c>
      <c r="I1205" s="19">
        <v>3</v>
      </c>
      <c r="J1205" s="22">
        <v>2015</v>
      </c>
      <c r="K1205" s="27">
        <f t="shared" si="41"/>
        <v>42073</v>
      </c>
      <c r="L1205" s="29">
        <v>0.38194444444444442</v>
      </c>
      <c r="M1205" s="29">
        <v>0.44791666666666669</v>
      </c>
      <c r="N1205" s="26">
        <f t="shared" si="40"/>
        <v>6.5972222222222265E-2</v>
      </c>
      <c r="O1205" s="19"/>
    </row>
    <row r="1206" spans="1:15">
      <c r="A1206" s="19">
        <v>768</v>
      </c>
      <c r="B1206" s="34"/>
      <c r="C1206" s="24" t="str">
        <f>VLOOKUP($E1206,'[1]DS HSSV 2013-14'!$B$2:$I$5181,2,0)</f>
        <v>Phan Thị</v>
      </c>
      <c r="D1206" s="23" t="str">
        <f>VLOOKUP($E1206,'[1]DS HSSV 2013-14'!$B$2:$I$5181,3,0)</f>
        <v>Hết</v>
      </c>
      <c r="E1206" s="31" t="s">
        <v>104</v>
      </c>
      <c r="F1206" s="28" t="str">
        <f>VLOOKUP($E1206,'[1]DS HSSV 2013-14'!$B$2:$I$5181,5,0)</f>
        <v>13CĐ-NL1</v>
      </c>
      <c r="G1206" s="19">
        <v>14</v>
      </c>
      <c r="H1206" s="19">
        <v>10</v>
      </c>
      <c r="I1206" s="19">
        <v>3</v>
      </c>
      <c r="J1206" s="22">
        <v>2015</v>
      </c>
      <c r="K1206" s="27">
        <f t="shared" si="41"/>
        <v>42073</v>
      </c>
      <c r="L1206" s="29">
        <v>0.41319444444444442</v>
      </c>
      <c r="M1206" s="29">
        <v>0.44444444444444442</v>
      </c>
      <c r="N1206" s="26">
        <f t="shared" si="40"/>
        <v>3.125E-2</v>
      </c>
      <c r="O1206" s="19"/>
    </row>
    <row r="1207" spans="1:15">
      <c r="A1207" s="19">
        <v>769</v>
      </c>
      <c r="B1207" s="34"/>
      <c r="C1207" s="24" t="str">
        <f>VLOOKUP($E1207,'[1]DS HSSV 2013-14'!$B$2:$I$5181,2,0)</f>
        <v>Lại Văn</v>
      </c>
      <c r="D1207" s="23" t="str">
        <f>VLOOKUP($E1207,'[1]DS HSSV 2013-14'!$B$2:$I$5181,3,0)</f>
        <v>Khương</v>
      </c>
      <c r="E1207" s="31" t="s">
        <v>127</v>
      </c>
      <c r="F1207" s="28" t="str">
        <f>VLOOKUP($E1207,'[1]DS HSSV 2013-14'!$B$2:$I$5181,5,0)</f>
        <v>13CĐ-NL1</v>
      </c>
      <c r="G1207" s="19">
        <v>4</v>
      </c>
      <c r="H1207" s="19">
        <v>10</v>
      </c>
      <c r="I1207" s="19">
        <v>3</v>
      </c>
      <c r="J1207" s="22">
        <v>2015</v>
      </c>
      <c r="K1207" s="27">
        <f t="shared" si="41"/>
        <v>42073</v>
      </c>
      <c r="L1207" s="29">
        <v>0.41666666666666669</v>
      </c>
      <c r="M1207" s="29">
        <v>0.53125</v>
      </c>
      <c r="N1207" s="26">
        <f t="shared" si="40"/>
        <v>0.11458333333333331</v>
      </c>
      <c r="O1207" s="19"/>
    </row>
    <row r="1208" spans="1:15">
      <c r="A1208" s="19">
        <v>770</v>
      </c>
      <c r="B1208" s="34"/>
      <c r="C1208" s="24" t="str">
        <f>VLOOKUP($E1208,'[1]DS HSSV 2013-14'!$B$2:$I$5181,2,0)</f>
        <v>Trần Minh</v>
      </c>
      <c r="D1208" s="23" t="str">
        <f>VLOOKUP($E1208,'[1]DS HSSV 2013-14'!$B$2:$I$5181,3,0)</f>
        <v>Thanh</v>
      </c>
      <c r="E1208" s="31" t="s">
        <v>30</v>
      </c>
      <c r="F1208" s="28" t="str">
        <f>VLOOKUP($E1208,'[1]DS HSSV 2013-14'!$B$2:$I$5181,5,0)</f>
        <v>13CĐ-Đ1</v>
      </c>
      <c r="G1208" s="19">
        <v>12</v>
      </c>
      <c r="H1208" s="19">
        <v>10</v>
      </c>
      <c r="I1208" s="19">
        <v>3</v>
      </c>
      <c r="J1208" s="22">
        <v>2015</v>
      </c>
      <c r="K1208" s="27">
        <f t="shared" si="41"/>
        <v>42073</v>
      </c>
      <c r="L1208" s="29">
        <v>0.42708333333333331</v>
      </c>
      <c r="M1208" s="29">
        <v>0.49305555555555558</v>
      </c>
      <c r="N1208" s="26">
        <f t="shared" si="40"/>
        <v>6.5972222222222265E-2</v>
      </c>
      <c r="O1208" s="19"/>
    </row>
    <row r="1209" spans="1:15">
      <c r="A1209" s="19">
        <v>771</v>
      </c>
      <c r="B1209" s="34"/>
      <c r="C1209" s="24" t="str">
        <f>VLOOKUP($E1209,'[1]DS HSSV 2013-14'!$B$2:$I$5181,2,0)</f>
        <v>Lê Thị Minh</v>
      </c>
      <c r="D1209" s="23" t="str">
        <f>VLOOKUP($E1209,'[1]DS HSSV 2013-14'!$B$2:$I$5181,3,0)</f>
        <v>Gương</v>
      </c>
      <c r="E1209" s="31" t="s">
        <v>339</v>
      </c>
      <c r="F1209" s="28" t="str">
        <f>VLOOKUP($E1209,'[1]DS HSSV 2013-14'!$B$2:$I$5181,5,0)</f>
        <v>12CĐ-M</v>
      </c>
      <c r="G1209" s="19">
        <v>17</v>
      </c>
      <c r="H1209" s="19">
        <v>10</v>
      </c>
      <c r="I1209" s="19">
        <v>3</v>
      </c>
      <c r="J1209" s="22">
        <v>2015</v>
      </c>
      <c r="K1209" s="27">
        <f t="shared" si="41"/>
        <v>42073</v>
      </c>
      <c r="L1209" s="29">
        <v>0.4375</v>
      </c>
      <c r="M1209" s="29">
        <v>0.47222222222222227</v>
      </c>
      <c r="N1209" s="26">
        <f t="shared" si="40"/>
        <v>3.4722222222222265E-2</v>
      </c>
      <c r="O1209" s="19"/>
    </row>
    <row r="1210" spans="1:15">
      <c r="A1210" s="19">
        <v>772</v>
      </c>
      <c r="B1210" s="34"/>
      <c r="C1210" s="24" t="str">
        <f>VLOOKUP($E1210,'[1]DS HSSV 2013-14'!$B$2:$I$5181,2,0)</f>
        <v>Nguyễn Thị Ngọc</v>
      </c>
      <c r="D1210" s="23" t="str">
        <f>VLOOKUP($E1210,'[1]DS HSSV 2013-14'!$B$2:$I$5181,3,0)</f>
        <v>Thảo</v>
      </c>
      <c r="E1210" s="31" t="s">
        <v>337</v>
      </c>
      <c r="F1210" s="28" t="str">
        <f>VLOOKUP($E1210,'[1]DS HSSV 2013-14'!$B$2:$I$5181,5,0)</f>
        <v>12CĐ-M</v>
      </c>
      <c r="G1210" s="19">
        <v>18</v>
      </c>
      <c r="H1210" s="19">
        <v>10</v>
      </c>
      <c r="I1210" s="19">
        <v>3</v>
      </c>
      <c r="J1210" s="22">
        <v>2015</v>
      </c>
      <c r="K1210" s="27">
        <f t="shared" si="41"/>
        <v>42073</v>
      </c>
      <c r="L1210" s="29">
        <v>0.4375</v>
      </c>
      <c r="M1210" s="29">
        <v>0.47222222222222227</v>
      </c>
      <c r="N1210" s="26">
        <f t="shared" si="40"/>
        <v>3.4722222222222265E-2</v>
      </c>
      <c r="O1210" s="19"/>
    </row>
    <row r="1211" spans="1:15">
      <c r="A1211" s="19">
        <v>773</v>
      </c>
      <c r="B1211" s="34"/>
      <c r="C1211" s="24" t="s">
        <v>221</v>
      </c>
      <c r="D1211" s="23" t="s">
        <v>215</v>
      </c>
      <c r="E1211" s="19"/>
      <c r="F1211" s="28" t="s">
        <v>422</v>
      </c>
      <c r="G1211" s="19">
        <v>15</v>
      </c>
      <c r="H1211" s="19">
        <v>10</v>
      </c>
      <c r="I1211" s="19">
        <v>3</v>
      </c>
      <c r="J1211" s="22">
        <v>2015</v>
      </c>
      <c r="K1211" s="27">
        <f t="shared" si="41"/>
        <v>42073</v>
      </c>
      <c r="L1211" s="29">
        <v>0.48958333333333331</v>
      </c>
      <c r="M1211" s="29">
        <v>0.59722222222222221</v>
      </c>
      <c r="N1211" s="26">
        <f t="shared" si="40"/>
        <v>0.1076388888888889</v>
      </c>
      <c r="O1211" s="19"/>
    </row>
    <row r="1212" spans="1:15">
      <c r="A1212" s="19">
        <v>774</v>
      </c>
      <c r="B1212" s="34"/>
      <c r="C1212" s="24" t="str">
        <f>VLOOKUP($E1212,'[1]DS HSSV 2013-14'!$B$2:$I$5181,2,0)</f>
        <v xml:space="preserve">Lê Đình </v>
      </c>
      <c r="D1212" s="23" t="str">
        <f>VLOOKUP($E1212,'[1]DS HSSV 2013-14'!$B$2:$I$5181,3,0)</f>
        <v>Tú</v>
      </c>
      <c r="E1212" s="31" t="s">
        <v>467</v>
      </c>
      <c r="F1212" s="28" t="str">
        <f>VLOOKUP($E1212,'[1]DS HSSV 2013-14'!$B$2:$I$5181,5,0)</f>
        <v>14TC-CKT</v>
      </c>
      <c r="G1212" s="19">
        <v>16</v>
      </c>
      <c r="H1212" s="19">
        <v>10</v>
      </c>
      <c r="I1212" s="19">
        <v>3</v>
      </c>
      <c r="J1212" s="22">
        <v>2015</v>
      </c>
      <c r="K1212" s="27">
        <f t="shared" si="41"/>
        <v>42073</v>
      </c>
      <c r="L1212" s="29">
        <v>0.48958333333333331</v>
      </c>
      <c r="M1212" s="29">
        <v>0.51736111111111105</v>
      </c>
      <c r="N1212" s="26">
        <f t="shared" si="40"/>
        <v>2.7777777777777735E-2</v>
      </c>
      <c r="O1212" s="19"/>
    </row>
    <row r="1213" spans="1:15">
      <c r="A1213" s="19">
        <v>775</v>
      </c>
      <c r="B1213" s="34"/>
      <c r="C1213" s="24" t="str">
        <f>VLOOKUP($E1213,'[1]DS HSSV 2013-14'!$B$2:$I$5181,2,0)</f>
        <v>Trần Văn</v>
      </c>
      <c r="D1213" s="23" t="str">
        <f>VLOOKUP($E1213,'[1]DS HSSV 2013-14'!$B$2:$I$5181,3,0)</f>
        <v>Thương</v>
      </c>
      <c r="E1213" s="31" t="s">
        <v>44</v>
      </c>
      <c r="F1213" s="28" t="str">
        <f>VLOOKUP($E1213,'[1]DS HSSV 2013-14'!$B$2:$I$5181,5,0)</f>
        <v>13CĐ-Ô4</v>
      </c>
      <c r="G1213" s="19">
        <v>18</v>
      </c>
      <c r="H1213" s="19">
        <v>10</v>
      </c>
      <c r="I1213" s="19">
        <v>3</v>
      </c>
      <c r="J1213" s="22">
        <v>2015</v>
      </c>
      <c r="K1213" s="27">
        <f t="shared" si="41"/>
        <v>42073</v>
      </c>
      <c r="L1213" s="29">
        <v>0.48958333333333331</v>
      </c>
      <c r="M1213" s="29">
        <v>0.51041666666666663</v>
      </c>
      <c r="N1213" s="26">
        <f t="shared" si="40"/>
        <v>2.0833333333333315E-2</v>
      </c>
      <c r="O1213" s="19"/>
    </row>
    <row r="1214" spans="1:15">
      <c r="A1214" s="19">
        <v>776</v>
      </c>
      <c r="B1214" s="34"/>
      <c r="C1214" s="24" t="str">
        <f>VLOOKUP($E1214,'[1]DS HSSV 2013-14'!$B$2:$I$5181,2,0)</f>
        <v>Nguyễn Thành</v>
      </c>
      <c r="D1214" s="23" t="str">
        <f>VLOOKUP($E1214,'[1]DS HSSV 2013-14'!$B$2:$I$5181,3,0)</f>
        <v>Quân</v>
      </c>
      <c r="E1214" s="31" t="s">
        <v>466</v>
      </c>
      <c r="F1214" s="28" t="str">
        <f>VLOOKUP($E1214,'[1]DS HSSV 2013-14'!$B$2:$I$5181,5,0)</f>
        <v>12CĐ-CK1</v>
      </c>
      <c r="G1214" s="19">
        <v>3</v>
      </c>
      <c r="H1214" s="19">
        <v>10</v>
      </c>
      <c r="I1214" s="19">
        <v>3</v>
      </c>
      <c r="J1214" s="22">
        <v>2015</v>
      </c>
      <c r="K1214" s="27">
        <f t="shared" si="41"/>
        <v>42073</v>
      </c>
      <c r="L1214" s="29">
        <v>0.48958333333333331</v>
      </c>
      <c r="M1214" s="29">
        <v>0.50694444444444442</v>
      </c>
      <c r="N1214" s="26">
        <f t="shared" si="40"/>
        <v>1.7361111111111105E-2</v>
      </c>
      <c r="O1214" s="19"/>
    </row>
    <row r="1215" spans="1:15">
      <c r="A1215" s="19">
        <v>777</v>
      </c>
      <c r="B1215" s="34"/>
      <c r="C1215" s="24" t="str">
        <f>VLOOKUP($E1215,'[1]DS HSSV 2013-14'!$B$2:$I$5181,2,0)</f>
        <v>Nguyễn Minh</v>
      </c>
      <c r="D1215" s="23" t="str">
        <f>VLOOKUP($E1215,'[1]DS HSSV 2013-14'!$B$2:$I$5181,3,0)</f>
        <v>Trí</v>
      </c>
      <c r="E1215" s="31" t="s">
        <v>465</v>
      </c>
      <c r="F1215" s="28" t="str">
        <f>VLOOKUP($E1215,'[1]DS HSSV 2013-14'!$B$2:$I$5181,5,0)</f>
        <v>14TC-Ô1</v>
      </c>
      <c r="G1215" s="19">
        <v>2</v>
      </c>
      <c r="H1215" s="19">
        <v>10</v>
      </c>
      <c r="I1215" s="19">
        <v>3</v>
      </c>
      <c r="J1215" s="22">
        <v>2015</v>
      </c>
      <c r="K1215" s="27">
        <f t="shared" si="41"/>
        <v>42073</v>
      </c>
      <c r="L1215" s="29">
        <v>0.5</v>
      </c>
      <c r="M1215" s="29">
        <v>0.52083333333333337</v>
      </c>
      <c r="N1215" s="26">
        <f t="shared" si="40"/>
        <v>2.083333333333337E-2</v>
      </c>
      <c r="O1215" s="19"/>
    </row>
    <row r="1216" spans="1:15">
      <c r="A1216" s="19">
        <v>778</v>
      </c>
      <c r="B1216" s="34"/>
      <c r="C1216" s="24" t="str">
        <f>VLOOKUP($E1216,'[1]DS HSSV 2013-14'!$B$2:$I$5181,2,0)</f>
        <v>Lê Văn</v>
      </c>
      <c r="D1216" s="23" t="str">
        <f>VLOOKUP($E1216,'[1]DS HSSV 2013-14'!$B$2:$I$5181,3,0)</f>
        <v>Nghĩa</v>
      </c>
      <c r="E1216" s="31" t="s">
        <v>464</v>
      </c>
      <c r="F1216" s="28" t="str">
        <f>VLOOKUP($E1216,'[1]DS HSSV 2013-14'!$B$2:$I$5181,5,0)</f>
        <v>14TC-Ô1</v>
      </c>
      <c r="G1216" s="19">
        <v>3</v>
      </c>
      <c r="H1216" s="19">
        <v>10</v>
      </c>
      <c r="I1216" s="19">
        <v>3</v>
      </c>
      <c r="J1216" s="22">
        <v>2015</v>
      </c>
      <c r="K1216" s="27">
        <f t="shared" si="41"/>
        <v>42073</v>
      </c>
      <c r="L1216" s="29">
        <v>0.5</v>
      </c>
      <c r="M1216" s="29">
        <v>0.52083333333333337</v>
      </c>
      <c r="N1216" s="26">
        <f t="shared" si="40"/>
        <v>2.083333333333337E-2</v>
      </c>
      <c r="O1216" s="19"/>
    </row>
    <row r="1217" spans="1:15">
      <c r="A1217" s="19">
        <v>779</v>
      </c>
      <c r="B1217" s="34"/>
      <c r="C1217" s="24" t="str">
        <f>VLOOKUP($E1217,'[1]DS HSSV 2013-14'!$B$2:$I$5181,2,0)</f>
        <v xml:space="preserve">Đặng </v>
      </c>
      <c r="D1217" s="23" t="str">
        <f>VLOOKUP($E1217,'[1]DS HSSV 2013-14'!$B$2:$I$5181,3,0)</f>
        <v>Trọng</v>
      </c>
      <c r="E1217" s="33" t="s">
        <v>463</v>
      </c>
      <c r="F1217" s="28" t="str">
        <f>VLOOKUP($E1217,'[1]DS HSSV 2013-14'!$B$2:$I$5181,5,0)</f>
        <v>14TC-Ô1</v>
      </c>
      <c r="G1217" s="19">
        <v>5</v>
      </c>
      <c r="H1217" s="19">
        <v>10</v>
      </c>
      <c r="I1217" s="19">
        <v>3</v>
      </c>
      <c r="J1217" s="22">
        <v>2015</v>
      </c>
      <c r="K1217" s="27">
        <f t="shared" si="41"/>
        <v>42073</v>
      </c>
      <c r="L1217" s="29">
        <v>0.5</v>
      </c>
      <c r="M1217" s="29">
        <v>0.52083333333333337</v>
      </c>
      <c r="N1217" s="26">
        <f t="shared" si="40"/>
        <v>2.083333333333337E-2</v>
      </c>
      <c r="O1217" s="19"/>
    </row>
    <row r="1218" spans="1:15">
      <c r="A1218" s="19">
        <v>780</v>
      </c>
      <c r="B1218" s="34"/>
      <c r="C1218" s="24" t="s">
        <v>33</v>
      </c>
      <c r="D1218" s="23" t="s">
        <v>32</v>
      </c>
      <c r="E1218" s="31"/>
      <c r="F1218" s="28" t="s">
        <v>31</v>
      </c>
      <c r="G1218" s="19">
        <v>13</v>
      </c>
      <c r="H1218" s="19">
        <v>10</v>
      </c>
      <c r="I1218" s="19">
        <v>3</v>
      </c>
      <c r="J1218" s="22">
        <v>2015</v>
      </c>
      <c r="K1218" s="27">
        <f t="shared" si="41"/>
        <v>42073</v>
      </c>
      <c r="L1218" s="29">
        <v>0.5</v>
      </c>
      <c r="M1218" s="29">
        <v>0.52083333333333337</v>
      </c>
      <c r="N1218" s="26">
        <f t="shared" si="40"/>
        <v>2.083333333333337E-2</v>
      </c>
      <c r="O1218" s="19"/>
    </row>
    <row r="1219" spans="1:15">
      <c r="A1219" s="19">
        <v>781</v>
      </c>
      <c r="B1219" s="34"/>
      <c r="C1219" s="24" t="str">
        <f>VLOOKUP($E1219,'[1]DS HSSV 2013-14'!$B$2:$I$5181,2,0)</f>
        <v>Lê Song</v>
      </c>
      <c r="D1219" s="23" t="str">
        <f>VLOOKUP($E1219,'[1]DS HSSV 2013-14'!$B$2:$I$5181,3,0)</f>
        <v>Thương</v>
      </c>
      <c r="E1219" s="31" t="s">
        <v>462</v>
      </c>
      <c r="F1219" s="28" t="str">
        <f>VLOOKUP($E1219,'[1]DS HSSV 2013-14'!$B$2:$I$5181,5,0)</f>
        <v>13CĐ-NL1</v>
      </c>
      <c r="G1219" s="19">
        <v>13</v>
      </c>
      <c r="H1219" s="19">
        <v>10</v>
      </c>
      <c r="I1219" s="19">
        <v>3</v>
      </c>
      <c r="J1219" s="22">
        <v>2015</v>
      </c>
      <c r="K1219" s="27">
        <f t="shared" si="41"/>
        <v>42073</v>
      </c>
      <c r="L1219" s="29">
        <v>0.52083333333333337</v>
      </c>
      <c r="M1219" s="29">
        <v>0.53472222222222221</v>
      </c>
      <c r="N1219" s="26">
        <f t="shared" si="40"/>
        <v>1.388888888888884E-2</v>
      </c>
      <c r="O1219" s="19"/>
    </row>
    <row r="1220" spans="1:15">
      <c r="A1220" s="19">
        <v>782</v>
      </c>
      <c r="B1220" s="34"/>
      <c r="C1220" s="24" t="str">
        <f>VLOOKUP($E1220,'[1]DS HSSV 2013-14'!$B$2:$I$5181,2,0)</f>
        <v xml:space="preserve">Lê Xuân  </v>
      </c>
      <c r="D1220" s="23" t="str">
        <f>VLOOKUP($E1220,'[1]DS HSSV 2013-14'!$B$2:$I$5181,3,0)</f>
        <v>Hiếu</v>
      </c>
      <c r="E1220" s="31" t="s">
        <v>205</v>
      </c>
      <c r="F1220" s="28" t="str">
        <f>VLOOKUP($E1220,'[1]DS HSSV 2013-14'!$B$2:$I$5181,5,0)</f>
        <v>12CĐ-ĐT1</v>
      </c>
      <c r="G1220" s="19">
        <v>12</v>
      </c>
      <c r="H1220" s="19">
        <v>10</v>
      </c>
      <c r="I1220" s="19">
        <v>3</v>
      </c>
      <c r="J1220" s="22">
        <v>2015</v>
      </c>
      <c r="K1220" s="27">
        <f t="shared" si="41"/>
        <v>42073</v>
      </c>
      <c r="L1220" s="29">
        <v>0.5625</v>
      </c>
      <c r="M1220" s="29">
        <v>0.64583333333333337</v>
      </c>
      <c r="N1220" s="26">
        <f t="shared" si="40"/>
        <v>8.333333333333337E-2</v>
      </c>
      <c r="O1220" s="19"/>
    </row>
    <row r="1221" spans="1:15">
      <c r="A1221" s="19">
        <v>783</v>
      </c>
      <c r="B1221" s="34"/>
      <c r="C1221" s="24" t="str">
        <f>VLOOKUP($E1221,'[1]DS HSSV 2013-14'!$B$2:$I$5181,2,0)</f>
        <v xml:space="preserve">Nguyễn Minh </v>
      </c>
      <c r="D1221" s="23" t="str">
        <f>VLOOKUP($E1221,'[1]DS HSSV 2013-14'!$B$2:$I$5181,3,0)</f>
        <v>Luân</v>
      </c>
      <c r="E1221" s="33" t="s">
        <v>461</v>
      </c>
      <c r="F1221" s="28" t="str">
        <f>VLOOKUP($E1221,'[1]DS HSSV 2013-14'!$B$2:$I$5181,5,0)</f>
        <v>14TC-QTM</v>
      </c>
      <c r="G1221" s="19">
        <v>17</v>
      </c>
      <c r="H1221" s="19">
        <v>10</v>
      </c>
      <c r="I1221" s="19">
        <v>3</v>
      </c>
      <c r="J1221" s="22">
        <v>2015</v>
      </c>
      <c r="K1221" s="27">
        <f t="shared" si="41"/>
        <v>42073</v>
      </c>
      <c r="L1221" s="29">
        <v>0.57986111111111105</v>
      </c>
      <c r="M1221" s="29">
        <v>0.64236111111111105</v>
      </c>
      <c r="N1221" s="26">
        <f t="shared" si="40"/>
        <v>6.25E-2</v>
      </c>
      <c r="O1221" s="19"/>
    </row>
    <row r="1222" spans="1:15">
      <c r="A1222" s="19">
        <v>784</v>
      </c>
      <c r="B1222" s="34"/>
      <c r="C1222" s="24" t="s">
        <v>195</v>
      </c>
      <c r="D1222" s="23" t="s">
        <v>286</v>
      </c>
      <c r="E1222" s="19"/>
      <c r="F1222" s="28" t="s">
        <v>193</v>
      </c>
      <c r="G1222" s="19">
        <v>13</v>
      </c>
      <c r="H1222" s="19">
        <v>10</v>
      </c>
      <c r="I1222" s="19">
        <v>3</v>
      </c>
      <c r="J1222" s="22">
        <v>2015</v>
      </c>
      <c r="K1222" s="27">
        <f t="shared" si="41"/>
        <v>42073</v>
      </c>
      <c r="L1222" s="29">
        <v>0.59722222222222221</v>
      </c>
      <c r="M1222" s="29">
        <v>0.60069444444444442</v>
      </c>
      <c r="N1222" s="26">
        <f t="shared" si="40"/>
        <v>3.4722222222222099E-3</v>
      </c>
      <c r="O1222" s="19"/>
    </row>
    <row r="1223" spans="1:15">
      <c r="A1223" s="19">
        <v>785</v>
      </c>
      <c r="B1223" s="34"/>
      <c r="C1223" s="24" t="str">
        <f>VLOOKUP($E1223,'[1]DS HSSV 2013-14'!$B$2:$I$5181,2,0)</f>
        <v>Lại Văn</v>
      </c>
      <c r="D1223" s="23" t="str">
        <f>VLOOKUP($E1223,'[1]DS HSSV 2013-14'!$B$2:$I$5181,3,0)</f>
        <v>Khương</v>
      </c>
      <c r="E1223" s="31" t="s">
        <v>127</v>
      </c>
      <c r="F1223" s="28" t="str">
        <f>VLOOKUP($E1223,'[1]DS HSSV 2013-14'!$B$2:$I$5181,5,0)</f>
        <v>13CĐ-NL1</v>
      </c>
      <c r="G1223" s="19">
        <v>4</v>
      </c>
      <c r="H1223" s="19">
        <v>10</v>
      </c>
      <c r="I1223" s="19">
        <v>3</v>
      </c>
      <c r="J1223" s="22">
        <v>2015</v>
      </c>
      <c r="K1223" s="27">
        <f t="shared" si="41"/>
        <v>42073</v>
      </c>
      <c r="L1223" s="29">
        <v>0.625</v>
      </c>
      <c r="M1223" s="29">
        <v>0.6875</v>
      </c>
      <c r="N1223" s="26">
        <f t="shared" si="40"/>
        <v>6.25E-2</v>
      </c>
      <c r="O1223" s="19"/>
    </row>
    <row r="1224" spans="1:15">
      <c r="A1224" s="19">
        <v>786</v>
      </c>
      <c r="B1224" s="34"/>
      <c r="C1224" s="24" t="s">
        <v>195</v>
      </c>
      <c r="D1224" s="23" t="s">
        <v>286</v>
      </c>
      <c r="E1224" s="19"/>
      <c r="F1224" s="28" t="s">
        <v>193</v>
      </c>
      <c r="G1224" s="19">
        <v>13</v>
      </c>
      <c r="H1224" s="19">
        <v>10</v>
      </c>
      <c r="I1224" s="19">
        <v>3</v>
      </c>
      <c r="J1224" s="22">
        <v>2015</v>
      </c>
      <c r="K1224" s="27">
        <f t="shared" si="41"/>
        <v>42073</v>
      </c>
      <c r="L1224" s="29">
        <v>0.65625</v>
      </c>
      <c r="M1224" s="29">
        <v>0.66666666666666663</v>
      </c>
      <c r="N1224" s="26">
        <f t="shared" si="40"/>
        <v>1.041666666666663E-2</v>
      </c>
      <c r="O1224" s="19"/>
    </row>
    <row r="1225" spans="1:15">
      <c r="A1225" s="19">
        <v>787</v>
      </c>
      <c r="B1225" s="34"/>
      <c r="C1225" s="24" t="e">
        <f>VLOOKUP($E1225,'[1]DS HSSV 2013-14'!$B$2:$I$5181,2,0)</f>
        <v>#N/A</v>
      </c>
      <c r="D1225" s="23" t="e">
        <f>VLOOKUP($E1225,'[1]DS HSSV 2013-14'!$B$2:$I$5181,3,0)</f>
        <v>#N/A</v>
      </c>
      <c r="E1225" s="33" t="s">
        <v>460</v>
      </c>
      <c r="F1225" s="28" t="e">
        <f>VLOOKUP($E1225,'[1]DS HSSV 2013-14'!$B$2:$I$5181,5,0)</f>
        <v>#N/A</v>
      </c>
      <c r="G1225" s="19">
        <v>16</v>
      </c>
      <c r="H1225" s="19">
        <v>10</v>
      </c>
      <c r="I1225" s="19">
        <v>3</v>
      </c>
      <c r="J1225" s="22">
        <v>2015</v>
      </c>
      <c r="K1225" s="27">
        <f t="shared" si="41"/>
        <v>42073</v>
      </c>
      <c r="L1225" s="29">
        <v>0.68055555555555547</v>
      </c>
      <c r="M1225" s="29">
        <v>0.70138888888888884</v>
      </c>
      <c r="N1225" s="26">
        <f t="shared" si="40"/>
        <v>2.083333333333337E-2</v>
      </c>
      <c r="O1225" s="19"/>
    </row>
    <row r="1226" spans="1:15">
      <c r="A1226" s="19">
        <v>788</v>
      </c>
      <c r="B1226" s="34"/>
      <c r="C1226" s="24" t="str">
        <f>VLOOKUP($E1226,'[1]DS HSSV 2013-14'!$B$2:$I$5181,2,0)</f>
        <v xml:space="preserve">Trần Nhật  </v>
      </c>
      <c r="D1226" s="23" t="str">
        <f>VLOOKUP($E1226,'[1]DS HSSV 2013-14'!$B$2:$I$5181,3,0)</f>
        <v>Khoa</v>
      </c>
      <c r="E1226" s="19">
        <v>14000601</v>
      </c>
      <c r="F1226" s="28" t="str">
        <f>VLOOKUP($E1226,'[1]DS HSSV 2013-14'!$B$2:$I$5181,5,0)</f>
        <v>14CĐ-NL1</v>
      </c>
      <c r="G1226" s="19">
        <v>13</v>
      </c>
      <c r="H1226" s="19">
        <v>11</v>
      </c>
      <c r="I1226" s="19">
        <v>3</v>
      </c>
      <c r="J1226" s="22">
        <v>2015</v>
      </c>
      <c r="K1226" s="27">
        <f t="shared" si="41"/>
        <v>42074</v>
      </c>
      <c r="L1226" s="29">
        <v>0.31944444444444448</v>
      </c>
      <c r="M1226" s="29">
        <v>0.45347222222222222</v>
      </c>
      <c r="N1226" s="26">
        <f t="shared" si="40"/>
        <v>0.13402777777777775</v>
      </c>
      <c r="O1226" s="19"/>
    </row>
    <row r="1227" spans="1:15">
      <c r="A1227" s="19">
        <v>789</v>
      </c>
      <c r="B1227" s="34"/>
      <c r="C1227" s="24" t="str">
        <f>VLOOKUP($E1227,'[1]DS HSSV 2013-14'!$B$2:$I$5181,2,0)</f>
        <v xml:space="preserve">Đỗ Hoàng  </v>
      </c>
      <c r="D1227" s="23" t="str">
        <f>VLOOKUP($E1227,'[1]DS HSSV 2013-14'!$B$2:$I$5181,3,0)</f>
        <v>Nam</v>
      </c>
      <c r="E1227" s="31" t="s">
        <v>433</v>
      </c>
      <c r="F1227" s="28" t="str">
        <f>VLOOKUP($E1227,'[1]DS HSSV 2013-14'!$B$2:$I$5181,5,0)</f>
        <v>12CĐ-NL1</v>
      </c>
      <c r="G1227" s="19">
        <v>8</v>
      </c>
      <c r="H1227" s="19">
        <v>11</v>
      </c>
      <c r="I1227" s="19">
        <v>3</v>
      </c>
      <c r="J1227" s="22">
        <v>2015</v>
      </c>
      <c r="K1227" s="27">
        <f t="shared" si="41"/>
        <v>42074</v>
      </c>
      <c r="L1227" s="29">
        <v>0.3263888888888889</v>
      </c>
      <c r="M1227" s="29">
        <v>0.35416666666666669</v>
      </c>
      <c r="N1227" s="26">
        <f t="shared" ref="N1227:N1290" si="42">M1227-L1227</f>
        <v>2.777777777777779E-2</v>
      </c>
      <c r="O1227" s="19"/>
    </row>
    <row r="1228" spans="1:15">
      <c r="A1228" s="19">
        <v>790</v>
      </c>
      <c r="B1228" s="34"/>
      <c r="C1228" s="24" t="s">
        <v>33</v>
      </c>
      <c r="D1228" s="23" t="s">
        <v>32</v>
      </c>
      <c r="E1228" s="31"/>
      <c r="F1228" s="28" t="s">
        <v>31</v>
      </c>
      <c r="G1228" s="19">
        <v>12</v>
      </c>
      <c r="H1228" s="19">
        <v>11</v>
      </c>
      <c r="I1228" s="19">
        <v>3</v>
      </c>
      <c r="J1228" s="22">
        <v>2015</v>
      </c>
      <c r="K1228" s="27">
        <f t="shared" si="41"/>
        <v>42074</v>
      </c>
      <c r="L1228" s="29">
        <v>0.33333333333333331</v>
      </c>
      <c r="M1228" s="29">
        <v>0.34375</v>
      </c>
      <c r="N1228" s="26">
        <f t="shared" si="42"/>
        <v>1.0416666666666685E-2</v>
      </c>
      <c r="O1228" s="19"/>
    </row>
    <row r="1229" spans="1:15">
      <c r="A1229" s="19">
        <v>791</v>
      </c>
      <c r="B1229" s="34"/>
      <c r="C1229" s="24" t="str">
        <f>VLOOKUP($E1229,'[1]DS HSSV 2013-14'!$B$2:$I$5181,2,0)</f>
        <v>Nguyễn Minh</v>
      </c>
      <c r="D1229" s="23" t="str">
        <f>VLOOKUP($E1229,'[1]DS HSSV 2013-14'!$B$2:$I$5181,3,0)</f>
        <v>Quân</v>
      </c>
      <c r="E1229" s="36">
        <v>14000156</v>
      </c>
      <c r="F1229" s="28" t="str">
        <f>VLOOKUP($E1229,'[1]DS HSSV 2013-14'!$B$2:$I$5181,5,0)</f>
        <v>14TC-CKT</v>
      </c>
      <c r="G1229" s="19">
        <v>2</v>
      </c>
      <c r="H1229" s="19">
        <v>11</v>
      </c>
      <c r="I1229" s="19">
        <v>3</v>
      </c>
      <c r="J1229" s="22">
        <v>2015</v>
      </c>
      <c r="K1229" s="27">
        <f t="shared" si="41"/>
        <v>42074</v>
      </c>
      <c r="L1229" s="29">
        <v>0.375</v>
      </c>
      <c r="M1229" s="29">
        <v>0.45833333333333331</v>
      </c>
      <c r="N1229" s="26">
        <f t="shared" si="42"/>
        <v>8.3333333333333315E-2</v>
      </c>
      <c r="O1229" s="19"/>
    </row>
    <row r="1230" spans="1:15">
      <c r="A1230" s="19">
        <v>792</v>
      </c>
      <c r="B1230" s="34"/>
      <c r="C1230" s="24" t="str">
        <f>VLOOKUP($E1230,'[1]DS HSSV 2013-14'!$B$2:$I$5181,2,0)</f>
        <v>Phạm Thanh</v>
      </c>
      <c r="D1230" s="23" t="str">
        <f>VLOOKUP($E1230,'[1]DS HSSV 2013-14'!$B$2:$I$5181,3,0)</f>
        <v>Sang</v>
      </c>
      <c r="E1230" s="31" t="s">
        <v>117</v>
      </c>
      <c r="F1230" s="28" t="str">
        <f>VLOOKUP($E1230,'[1]DS HSSV 2013-14'!$B$2:$I$5181,5,0)</f>
        <v>14TC-Đ1</v>
      </c>
      <c r="G1230" s="19">
        <v>1</v>
      </c>
      <c r="H1230" s="19">
        <v>11</v>
      </c>
      <c r="I1230" s="19">
        <v>3</v>
      </c>
      <c r="J1230" s="22">
        <v>2015</v>
      </c>
      <c r="K1230" s="27">
        <f t="shared" si="41"/>
        <v>42074</v>
      </c>
      <c r="L1230" s="29">
        <v>0.38541666666666669</v>
      </c>
      <c r="M1230" s="29">
        <v>0.45833333333333331</v>
      </c>
      <c r="N1230" s="26">
        <f t="shared" si="42"/>
        <v>7.291666666666663E-2</v>
      </c>
      <c r="O1230" s="19"/>
    </row>
    <row r="1231" spans="1:15">
      <c r="A1231" s="19">
        <v>793</v>
      </c>
      <c r="B1231" s="34"/>
      <c r="C1231" s="24" t="s">
        <v>427</v>
      </c>
      <c r="D1231" s="23" t="s">
        <v>60</v>
      </c>
      <c r="E1231" s="19"/>
      <c r="F1231" s="42" t="s">
        <v>59</v>
      </c>
      <c r="G1231" s="19">
        <v>6</v>
      </c>
      <c r="H1231" s="19">
        <v>11</v>
      </c>
      <c r="I1231" s="19">
        <v>3</v>
      </c>
      <c r="J1231" s="22">
        <v>2015</v>
      </c>
      <c r="K1231" s="27">
        <f t="shared" si="41"/>
        <v>42074</v>
      </c>
      <c r="L1231" s="29">
        <v>0.44305555555555554</v>
      </c>
      <c r="M1231" s="29">
        <v>0.52083333333333337</v>
      </c>
      <c r="N1231" s="26">
        <f t="shared" si="42"/>
        <v>7.7777777777777835E-2</v>
      </c>
      <c r="O1231" s="19"/>
    </row>
    <row r="1232" spans="1:15">
      <c r="A1232" s="19">
        <v>794</v>
      </c>
      <c r="B1232" s="34"/>
      <c r="C1232" s="24" t="s">
        <v>201</v>
      </c>
      <c r="D1232" s="23" t="s">
        <v>138</v>
      </c>
      <c r="E1232" s="19"/>
      <c r="F1232" s="28" t="s">
        <v>164</v>
      </c>
      <c r="G1232" s="19">
        <v>3</v>
      </c>
      <c r="H1232" s="19">
        <v>11</v>
      </c>
      <c r="I1232" s="19">
        <v>3</v>
      </c>
      <c r="J1232" s="22">
        <v>2015</v>
      </c>
      <c r="K1232" s="27">
        <f t="shared" si="41"/>
        <v>42074</v>
      </c>
      <c r="L1232" s="29">
        <v>0.47222222222222227</v>
      </c>
      <c r="M1232" s="29">
        <v>0.54166666666666663</v>
      </c>
      <c r="N1232" s="26">
        <f t="shared" si="42"/>
        <v>6.9444444444444364E-2</v>
      </c>
      <c r="O1232" s="19"/>
    </row>
    <row r="1233" spans="1:15">
      <c r="A1233" s="19">
        <v>795</v>
      </c>
      <c r="B1233" s="34"/>
      <c r="C1233" s="24" t="s">
        <v>221</v>
      </c>
      <c r="D1233" s="23" t="s">
        <v>215</v>
      </c>
      <c r="E1233" s="19"/>
      <c r="F1233" s="28" t="s">
        <v>422</v>
      </c>
      <c r="G1233" s="19">
        <v>16</v>
      </c>
      <c r="H1233" s="19">
        <v>11</v>
      </c>
      <c r="I1233" s="19">
        <v>3</v>
      </c>
      <c r="J1233" s="22">
        <v>2015</v>
      </c>
      <c r="K1233" s="27">
        <f t="shared" si="41"/>
        <v>42074</v>
      </c>
      <c r="L1233" s="29">
        <v>0.47916666666666669</v>
      </c>
      <c r="M1233" s="29">
        <v>0.5625</v>
      </c>
      <c r="N1233" s="26">
        <f t="shared" si="42"/>
        <v>8.3333333333333315E-2</v>
      </c>
      <c r="O1233" s="19"/>
    </row>
    <row r="1234" spans="1:15">
      <c r="A1234" s="19">
        <v>796</v>
      </c>
      <c r="B1234" s="34"/>
      <c r="C1234" s="24" t="str">
        <f>VLOOKUP($E1234,'[1]DS HSSV 2013-14'!$B$2:$I$5181,2,0)</f>
        <v>Trần Văn</v>
      </c>
      <c r="D1234" s="23" t="str">
        <f>VLOOKUP($E1234,'[1]DS HSSV 2013-14'!$B$2:$I$5181,3,0)</f>
        <v>Thái</v>
      </c>
      <c r="E1234" s="31" t="s">
        <v>356</v>
      </c>
      <c r="F1234" s="28" t="str">
        <f>VLOOKUP($E1234,'[1]DS HSSV 2013-14'!$B$2:$I$5181,5,0)</f>
        <v>12CĐ-Ô2</v>
      </c>
      <c r="G1234" s="19">
        <v>4</v>
      </c>
      <c r="H1234" s="19">
        <v>11</v>
      </c>
      <c r="I1234" s="19">
        <v>3</v>
      </c>
      <c r="J1234" s="22">
        <v>2015</v>
      </c>
      <c r="K1234" s="27">
        <f t="shared" si="41"/>
        <v>42074</v>
      </c>
      <c r="L1234" s="29">
        <v>0.49513888888888885</v>
      </c>
      <c r="M1234" s="29">
        <v>0.51736111111111105</v>
      </c>
      <c r="N1234" s="26">
        <f t="shared" si="42"/>
        <v>2.2222222222222199E-2</v>
      </c>
      <c r="O1234" s="19"/>
    </row>
    <row r="1235" spans="1:15">
      <c r="A1235" s="19">
        <v>797</v>
      </c>
      <c r="B1235" s="34"/>
      <c r="C1235" s="24" t="s">
        <v>33</v>
      </c>
      <c r="D1235" s="23" t="s">
        <v>32</v>
      </c>
      <c r="E1235" s="31"/>
      <c r="F1235" s="28" t="s">
        <v>31</v>
      </c>
      <c r="G1235" s="19">
        <v>13</v>
      </c>
      <c r="H1235" s="19">
        <v>11</v>
      </c>
      <c r="I1235" s="19">
        <v>3</v>
      </c>
      <c r="J1235" s="22">
        <v>2015</v>
      </c>
      <c r="K1235" s="27">
        <f t="shared" si="41"/>
        <v>42074</v>
      </c>
      <c r="L1235" s="29">
        <v>0.50902777777777775</v>
      </c>
      <c r="M1235" s="29">
        <v>0.52083333333333337</v>
      </c>
      <c r="N1235" s="26">
        <f t="shared" si="42"/>
        <v>1.1805555555555625E-2</v>
      </c>
      <c r="O1235" s="19"/>
    </row>
    <row r="1236" spans="1:15">
      <c r="A1236" s="19">
        <v>798</v>
      </c>
      <c r="B1236" s="34"/>
      <c r="C1236" s="24" t="str">
        <f>VLOOKUP($E1236,'[1]DS HSSV 2013-14'!$B$2:$I$5181,2,0)</f>
        <v>Phan Thị</v>
      </c>
      <c r="D1236" s="23" t="str">
        <f>VLOOKUP($E1236,'[1]DS HSSV 2013-14'!$B$2:$I$5181,3,0)</f>
        <v>Hết</v>
      </c>
      <c r="E1236" s="31" t="s">
        <v>104</v>
      </c>
      <c r="F1236" s="28" t="str">
        <f>VLOOKUP($E1236,'[1]DS HSSV 2013-14'!$B$2:$I$5181,5,0)</f>
        <v>13CĐ-NL1</v>
      </c>
      <c r="G1236" s="19">
        <v>14</v>
      </c>
      <c r="H1236" s="19">
        <v>11</v>
      </c>
      <c r="I1236" s="19">
        <v>3</v>
      </c>
      <c r="J1236" s="22">
        <v>2015</v>
      </c>
      <c r="K1236" s="27">
        <f t="shared" si="41"/>
        <v>42074</v>
      </c>
      <c r="L1236" s="29">
        <v>0.52083333333333337</v>
      </c>
      <c r="M1236" s="29">
        <v>0.66666666666666663</v>
      </c>
      <c r="N1236" s="26">
        <f t="shared" si="42"/>
        <v>0.14583333333333326</v>
      </c>
      <c r="O1236" s="19"/>
    </row>
    <row r="1237" spans="1:15">
      <c r="A1237" s="19">
        <v>799</v>
      </c>
      <c r="B1237" s="34"/>
      <c r="C1237" s="24" t="s">
        <v>173</v>
      </c>
      <c r="D1237" s="23" t="s">
        <v>424</v>
      </c>
      <c r="E1237" s="19"/>
      <c r="F1237" s="28" t="s">
        <v>276</v>
      </c>
      <c r="G1237" s="19">
        <v>5</v>
      </c>
      <c r="H1237" s="19">
        <v>11</v>
      </c>
      <c r="I1237" s="19">
        <v>3</v>
      </c>
      <c r="J1237" s="22">
        <v>2015</v>
      </c>
      <c r="K1237" s="27">
        <f t="shared" si="41"/>
        <v>42074</v>
      </c>
      <c r="L1237" s="29">
        <v>0.52430555555555558</v>
      </c>
      <c r="M1237" s="29">
        <v>0.54513888888888895</v>
      </c>
      <c r="N1237" s="26">
        <f t="shared" si="42"/>
        <v>2.083333333333337E-2</v>
      </c>
      <c r="O1237" s="19"/>
    </row>
    <row r="1238" spans="1:15">
      <c r="A1238" s="19">
        <v>800</v>
      </c>
      <c r="B1238" s="34"/>
      <c r="C1238" s="24" t="str">
        <f>VLOOKUP($E1238,'[1]DS HSSV 2013-14'!$B$2:$I$5181,2,0)</f>
        <v>Trần Văn</v>
      </c>
      <c r="D1238" s="23" t="str">
        <f>VLOOKUP($E1238,'[1]DS HSSV 2013-14'!$B$2:$I$5181,3,0)</f>
        <v>Xiên</v>
      </c>
      <c r="E1238" s="32" t="s">
        <v>77</v>
      </c>
      <c r="F1238" s="28" t="str">
        <f>VLOOKUP($E1238,'[1]DS HSSV 2013-14'!$B$2:$I$5181,5,0)</f>
        <v>13TC-CKT</v>
      </c>
      <c r="G1238" s="19">
        <v>8</v>
      </c>
      <c r="H1238" s="19">
        <v>11</v>
      </c>
      <c r="I1238" s="19">
        <v>3</v>
      </c>
      <c r="J1238" s="22">
        <v>2015</v>
      </c>
      <c r="K1238" s="27">
        <f t="shared" si="41"/>
        <v>42074</v>
      </c>
      <c r="L1238" s="29">
        <v>0.53125</v>
      </c>
      <c r="M1238" s="29">
        <v>0.70833333333333337</v>
      </c>
      <c r="N1238" s="26">
        <f t="shared" si="42"/>
        <v>0.17708333333333337</v>
      </c>
      <c r="O1238" s="19"/>
    </row>
    <row r="1239" spans="1:15">
      <c r="A1239" s="19">
        <v>801</v>
      </c>
      <c r="B1239" s="34"/>
      <c r="C1239" s="24" t="str">
        <f>VLOOKUP($E1239,'[1]DS HSSV 2013-14'!$B$2:$I$5181,2,0)</f>
        <v>Bùi Văn</v>
      </c>
      <c r="D1239" s="23" t="str">
        <f>VLOOKUP($E1239,'[1]DS HSSV 2013-14'!$B$2:$I$5181,3,0)</f>
        <v>Hiếu</v>
      </c>
      <c r="E1239" s="31" t="s">
        <v>459</v>
      </c>
      <c r="F1239" s="28" t="str">
        <f>VLOOKUP($E1239,'[1]DS HSSV 2013-14'!$B$2:$I$5181,5,0)</f>
        <v>14TC-Đ1</v>
      </c>
      <c r="G1239" s="19">
        <v>1</v>
      </c>
      <c r="H1239" s="19">
        <v>11</v>
      </c>
      <c r="I1239" s="19">
        <v>3</v>
      </c>
      <c r="J1239" s="22">
        <v>2015</v>
      </c>
      <c r="K1239" s="27">
        <f t="shared" si="41"/>
        <v>42074</v>
      </c>
      <c r="L1239" s="29">
        <v>0.53055555555555556</v>
      </c>
      <c r="M1239" s="29">
        <v>0.55208333333333337</v>
      </c>
      <c r="N1239" s="26">
        <f t="shared" si="42"/>
        <v>2.1527777777777812E-2</v>
      </c>
      <c r="O1239" s="19"/>
    </row>
    <row r="1240" spans="1:15">
      <c r="A1240" s="19">
        <v>802</v>
      </c>
      <c r="B1240" s="34"/>
      <c r="C1240" s="24" t="e">
        <f>VLOOKUP($E1240,'[1]DS HSSV 2013-14'!$B$2:$I$5181,2,0)</f>
        <v>#N/A</v>
      </c>
      <c r="D1240" s="23" t="e">
        <f>VLOOKUP($E1240,'[1]DS HSSV 2013-14'!$B$2:$I$5181,3,0)</f>
        <v>#N/A</v>
      </c>
      <c r="E1240" s="19"/>
      <c r="F1240" s="28" t="e">
        <f>VLOOKUP($E1240,'[1]DS HSSV 2013-14'!$B$2:$I$5181,5,0)</f>
        <v>#N/A</v>
      </c>
      <c r="G1240" s="19"/>
      <c r="H1240" s="19">
        <v>11</v>
      </c>
      <c r="I1240" s="19">
        <v>3</v>
      </c>
      <c r="J1240" s="22">
        <v>2015</v>
      </c>
      <c r="K1240" s="27">
        <f t="shared" si="41"/>
        <v>42074</v>
      </c>
      <c r="L1240" s="19"/>
      <c r="M1240" s="19"/>
      <c r="N1240" s="26">
        <f t="shared" si="42"/>
        <v>0</v>
      </c>
      <c r="O1240" s="19"/>
    </row>
    <row r="1241" spans="1:15">
      <c r="A1241" s="19">
        <v>803</v>
      </c>
      <c r="B1241" s="34"/>
      <c r="C1241" s="24" t="e">
        <f>VLOOKUP($E1241,'[1]DS HSSV 2013-14'!$B$2:$I$5181,2,0)</f>
        <v>#N/A</v>
      </c>
      <c r="D1241" s="23" t="e">
        <f>VLOOKUP($E1241,'[1]DS HSSV 2013-14'!$B$2:$I$5181,3,0)</f>
        <v>#N/A</v>
      </c>
      <c r="E1241" s="19"/>
      <c r="F1241" s="28" t="e">
        <f>VLOOKUP($E1241,'[1]DS HSSV 2013-14'!$B$2:$I$5181,5,0)</f>
        <v>#N/A</v>
      </c>
      <c r="G1241" s="19"/>
      <c r="H1241" s="19">
        <v>11</v>
      </c>
      <c r="I1241" s="19">
        <v>3</v>
      </c>
      <c r="J1241" s="22">
        <v>2015</v>
      </c>
      <c r="K1241" s="27">
        <f t="shared" si="41"/>
        <v>42074</v>
      </c>
      <c r="L1241" s="19"/>
      <c r="M1241" s="19"/>
      <c r="N1241" s="26">
        <f t="shared" si="42"/>
        <v>0</v>
      </c>
      <c r="O1241" s="19"/>
    </row>
    <row r="1242" spans="1:15">
      <c r="A1242" s="19">
        <v>804</v>
      </c>
      <c r="B1242" s="34"/>
      <c r="C1242" s="24" t="e">
        <f>VLOOKUP($E1242,'[1]DS HSSV 2013-14'!$B$2:$I$5181,2,0)</f>
        <v>#N/A</v>
      </c>
      <c r="D1242" s="23" t="e">
        <f>VLOOKUP($E1242,'[1]DS HSSV 2013-14'!$B$2:$I$5181,3,0)</f>
        <v>#N/A</v>
      </c>
      <c r="E1242" s="19"/>
      <c r="F1242" s="28" t="e">
        <f>VLOOKUP($E1242,'[1]DS HSSV 2013-14'!$B$2:$I$5181,5,0)</f>
        <v>#N/A</v>
      </c>
      <c r="G1242" s="19"/>
      <c r="H1242" s="19">
        <v>11</v>
      </c>
      <c r="I1242" s="19">
        <v>3</v>
      </c>
      <c r="J1242" s="22">
        <v>2015</v>
      </c>
      <c r="K1242" s="27">
        <f t="shared" si="41"/>
        <v>42074</v>
      </c>
      <c r="L1242" s="19"/>
      <c r="M1242" s="19"/>
      <c r="N1242" s="26">
        <f t="shared" si="42"/>
        <v>0</v>
      </c>
      <c r="O1242" s="19"/>
    </row>
    <row r="1243" spans="1:15">
      <c r="A1243" s="19">
        <v>805</v>
      </c>
      <c r="B1243" s="34"/>
      <c r="C1243" s="24" t="str">
        <f>VLOOKUP($E1243,'[1]DS HSSV 2013-14'!$B$2:$I$5181,2,0)</f>
        <v xml:space="preserve">Đỗ Hoàng  </v>
      </c>
      <c r="D1243" s="23" t="str">
        <f>VLOOKUP($E1243,'[1]DS HSSV 2013-14'!$B$2:$I$5181,3,0)</f>
        <v>Nam</v>
      </c>
      <c r="E1243" s="31" t="s">
        <v>433</v>
      </c>
      <c r="F1243" s="28" t="str">
        <f>VLOOKUP($E1243,'[1]DS HSSV 2013-14'!$B$2:$I$5181,5,0)</f>
        <v>12CĐ-NL1</v>
      </c>
      <c r="G1243" s="19">
        <v>14</v>
      </c>
      <c r="H1243" s="19">
        <v>18</v>
      </c>
      <c r="I1243" s="19">
        <v>3</v>
      </c>
      <c r="J1243" s="22">
        <v>2015</v>
      </c>
      <c r="K1243" s="27">
        <f t="shared" si="41"/>
        <v>42081</v>
      </c>
      <c r="L1243" s="29">
        <v>0.3125</v>
      </c>
      <c r="M1243" s="29">
        <v>0.3263888888888889</v>
      </c>
      <c r="N1243" s="26">
        <f t="shared" si="42"/>
        <v>1.3888888888888895E-2</v>
      </c>
      <c r="O1243" s="19"/>
    </row>
    <row r="1244" spans="1:15">
      <c r="A1244" s="19">
        <v>806</v>
      </c>
      <c r="B1244" s="34"/>
      <c r="C1244" s="24" t="str">
        <f>VLOOKUP($E1244,'[1]DS HSSV 2013-14'!$B$2:$I$5181,2,0)</f>
        <v>Nguyễn Thanh</v>
      </c>
      <c r="D1244" s="23" t="str">
        <f>VLOOKUP($E1244,'[1]DS HSSV 2013-14'!$B$2:$I$5181,3,0)</f>
        <v>Dinh</v>
      </c>
      <c r="E1244" s="31" t="s">
        <v>458</v>
      </c>
      <c r="F1244" s="28" t="str">
        <f>VLOOKUP($E1244,'[1]DS HSSV 2013-14'!$B$2:$I$5181,5,0)</f>
        <v>12CĐ-Đ2</v>
      </c>
      <c r="G1244" s="19">
        <v>12</v>
      </c>
      <c r="H1244" s="19">
        <v>18</v>
      </c>
      <c r="I1244" s="19">
        <v>3</v>
      </c>
      <c r="J1244" s="22">
        <v>2015</v>
      </c>
      <c r="K1244" s="27">
        <f t="shared" si="41"/>
        <v>42081</v>
      </c>
      <c r="L1244" s="29">
        <v>0.31597222222222221</v>
      </c>
      <c r="M1244" s="29">
        <v>0.3263888888888889</v>
      </c>
      <c r="N1244" s="26">
        <f t="shared" si="42"/>
        <v>1.0416666666666685E-2</v>
      </c>
      <c r="O1244" s="19"/>
    </row>
    <row r="1245" spans="1:15">
      <c r="A1245" s="19">
        <v>807</v>
      </c>
      <c r="B1245" s="34"/>
      <c r="C1245" s="24" t="s">
        <v>33</v>
      </c>
      <c r="D1245" s="23" t="s">
        <v>32</v>
      </c>
      <c r="E1245" s="31"/>
      <c r="F1245" s="28" t="s">
        <v>31</v>
      </c>
      <c r="G1245" s="19">
        <v>13</v>
      </c>
      <c r="H1245" s="19">
        <v>18</v>
      </c>
      <c r="I1245" s="19">
        <v>3</v>
      </c>
      <c r="J1245" s="22">
        <v>2015</v>
      </c>
      <c r="K1245" s="27">
        <f t="shared" si="41"/>
        <v>42081</v>
      </c>
      <c r="L1245" s="29">
        <v>0.33819444444444446</v>
      </c>
      <c r="M1245" s="29">
        <v>0.36458333333333331</v>
      </c>
      <c r="N1245" s="26">
        <f t="shared" si="42"/>
        <v>2.6388888888888851E-2</v>
      </c>
      <c r="O1245" s="19"/>
    </row>
    <row r="1246" spans="1:15">
      <c r="A1246" s="19">
        <v>808</v>
      </c>
      <c r="B1246" s="34"/>
      <c r="C1246" s="24" t="str">
        <f>VLOOKUP($E1246,'[1]DS HSSV 2013-14'!$B$2:$I$5181,2,0)</f>
        <v>Trần Văn</v>
      </c>
      <c r="D1246" s="23" t="str">
        <f>VLOOKUP($E1246,'[1]DS HSSV 2013-14'!$B$2:$I$5181,3,0)</f>
        <v>Pháp</v>
      </c>
      <c r="E1246" s="36">
        <v>14000151</v>
      </c>
      <c r="F1246" s="28" t="str">
        <f>VLOOKUP($E1246,'[1]DS HSSV 2013-14'!$B$2:$I$5181,5,0)</f>
        <v>14TC-CKT</v>
      </c>
      <c r="G1246" s="19">
        <v>3</v>
      </c>
      <c r="H1246" s="19">
        <v>18</v>
      </c>
      <c r="I1246" s="19">
        <v>3</v>
      </c>
      <c r="J1246" s="22">
        <v>2015</v>
      </c>
      <c r="K1246" s="27">
        <f t="shared" si="41"/>
        <v>42081</v>
      </c>
      <c r="L1246" s="29">
        <v>0.34722222222222227</v>
      </c>
      <c r="M1246" s="29">
        <v>0.41319444444444442</v>
      </c>
      <c r="N1246" s="26">
        <f t="shared" si="42"/>
        <v>6.5972222222222154E-2</v>
      </c>
      <c r="O1246" s="19"/>
    </row>
    <row r="1247" spans="1:15">
      <c r="A1247" s="19">
        <v>809</v>
      </c>
      <c r="B1247" s="34"/>
      <c r="C1247" s="24" t="s">
        <v>457</v>
      </c>
      <c r="D1247" s="23" t="s">
        <v>456</v>
      </c>
      <c r="E1247" s="31" t="s">
        <v>372</v>
      </c>
      <c r="F1247" s="28" t="str">
        <f>VLOOKUP($E1247,'[1]DS HSSV 2013-14'!$B$2:$I$5181,5,0)</f>
        <v>13CĐ-CK6</v>
      </c>
      <c r="G1247" s="19">
        <v>4</v>
      </c>
      <c r="H1247" s="19">
        <v>18</v>
      </c>
      <c r="I1247" s="19">
        <v>3</v>
      </c>
      <c r="J1247" s="22">
        <v>2015</v>
      </c>
      <c r="K1247" s="27">
        <f t="shared" si="41"/>
        <v>42081</v>
      </c>
      <c r="L1247" s="29">
        <v>0.3576388888888889</v>
      </c>
      <c r="M1247" s="29">
        <v>0.36805555555555558</v>
      </c>
      <c r="N1247" s="26">
        <f t="shared" si="42"/>
        <v>1.0416666666666685E-2</v>
      </c>
      <c r="O1247" s="19"/>
    </row>
    <row r="1248" spans="1:15">
      <c r="A1248" s="19">
        <v>810</v>
      </c>
      <c r="B1248" s="34"/>
      <c r="C1248" s="24" t="str">
        <f>VLOOKUP($E1248,'[1]DS HSSV 2013-14'!$B$2:$I$5181,2,0)</f>
        <v>Lê Đức</v>
      </c>
      <c r="D1248" s="23" t="str">
        <f>VLOOKUP($E1248,'[1]DS HSSV 2013-14'!$B$2:$I$5181,3,0)</f>
        <v>Hậu</v>
      </c>
      <c r="E1248" s="31" t="s">
        <v>455</v>
      </c>
      <c r="F1248" s="28" t="str">
        <f>VLOOKUP($E1248,'[1]DS HSSV 2013-14'!$B$2:$I$5181,5,0)</f>
        <v>13CĐ-CK6</v>
      </c>
      <c r="G1248" s="19">
        <v>16</v>
      </c>
      <c r="H1248" s="19">
        <v>18</v>
      </c>
      <c r="I1248" s="19">
        <v>3</v>
      </c>
      <c r="J1248" s="22">
        <v>2015</v>
      </c>
      <c r="K1248" s="27">
        <f t="shared" si="41"/>
        <v>42081</v>
      </c>
      <c r="L1248" s="29">
        <v>0.37152777777777773</v>
      </c>
      <c r="M1248" s="29">
        <v>0.3923611111111111</v>
      </c>
      <c r="N1248" s="26">
        <f t="shared" si="42"/>
        <v>2.083333333333337E-2</v>
      </c>
      <c r="O1248" s="19"/>
    </row>
    <row r="1249" spans="1:15">
      <c r="A1249" s="19">
        <v>811</v>
      </c>
      <c r="B1249" s="34"/>
      <c r="C1249" s="24" t="str">
        <f>VLOOKUP($E1249,'[1]DS HSSV 2013-14'!$B$2:$I$5181,2,0)</f>
        <v>Phạm Tấn</v>
      </c>
      <c r="D1249" s="23" t="str">
        <f>VLOOKUP($E1249,'[1]DS HSSV 2013-14'!$B$2:$I$5181,3,0)</f>
        <v>Thọ</v>
      </c>
      <c r="E1249" s="31" t="s">
        <v>454</v>
      </c>
      <c r="F1249" s="28" t="str">
        <f>VLOOKUP($E1249,'[1]DS HSSV 2013-14'!$B$2:$I$5181,5,0)</f>
        <v>13CĐ-CK3</v>
      </c>
      <c r="G1249" s="19">
        <v>16</v>
      </c>
      <c r="H1249" s="19">
        <v>18</v>
      </c>
      <c r="I1249" s="19">
        <v>3</v>
      </c>
      <c r="J1249" s="22">
        <v>2015</v>
      </c>
      <c r="K1249" s="27">
        <f t="shared" si="41"/>
        <v>42081</v>
      </c>
      <c r="L1249" s="29">
        <v>0.3576388888888889</v>
      </c>
      <c r="M1249" s="29">
        <v>0.36805555555555558</v>
      </c>
      <c r="N1249" s="26">
        <f t="shared" si="42"/>
        <v>1.0416666666666685E-2</v>
      </c>
      <c r="O1249" s="19"/>
    </row>
    <row r="1250" spans="1:15">
      <c r="A1250" s="19">
        <v>812</v>
      </c>
      <c r="B1250" s="34"/>
      <c r="C1250" s="24" t="str">
        <f>VLOOKUP($E1250,'[1]DS HSSV 2013-14'!$B$2:$I$5181,2,0)</f>
        <v>Phạm Tấn</v>
      </c>
      <c r="D1250" s="23" t="str">
        <f>VLOOKUP($E1250,'[1]DS HSSV 2013-14'!$B$2:$I$5181,3,0)</f>
        <v>Thọ</v>
      </c>
      <c r="E1250" s="31" t="s">
        <v>454</v>
      </c>
      <c r="F1250" s="28" t="str">
        <f>VLOOKUP($E1250,'[1]DS HSSV 2013-14'!$B$2:$I$5181,5,0)</f>
        <v>13CĐ-CK3</v>
      </c>
      <c r="G1250" s="19">
        <v>15</v>
      </c>
      <c r="H1250" s="19">
        <v>18</v>
      </c>
      <c r="I1250" s="19">
        <v>3</v>
      </c>
      <c r="J1250" s="22">
        <v>2015</v>
      </c>
      <c r="K1250" s="27">
        <f t="shared" si="41"/>
        <v>42081</v>
      </c>
      <c r="L1250" s="29">
        <v>0.38194444444444442</v>
      </c>
      <c r="M1250" s="29">
        <v>0.3923611111111111</v>
      </c>
      <c r="N1250" s="26">
        <f t="shared" si="42"/>
        <v>1.0416666666666685E-2</v>
      </c>
      <c r="O1250" s="19"/>
    </row>
    <row r="1251" spans="1:15">
      <c r="A1251" s="19">
        <v>813</v>
      </c>
      <c r="B1251" s="34"/>
      <c r="C1251" s="24" t="s">
        <v>371</v>
      </c>
      <c r="D1251" s="23" t="s">
        <v>426</v>
      </c>
      <c r="E1251" s="19"/>
      <c r="F1251" s="28" t="s">
        <v>59</v>
      </c>
      <c r="G1251" s="19">
        <v>1</v>
      </c>
      <c r="H1251" s="19">
        <v>18</v>
      </c>
      <c r="I1251" s="19">
        <v>3</v>
      </c>
      <c r="J1251" s="22">
        <v>2015</v>
      </c>
      <c r="K1251" s="27">
        <f t="shared" si="41"/>
        <v>42081</v>
      </c>
      <c r="L1251" s="29">
        <v>0.41180555555555554</v>
      </c>
      <c r="M1251" s="29">
        <v>0.48958333333333331</v>
      </c>
      <c r="N1251" s="26">
        <f t="shared" si="42"/>
        <v>7.7777777777777779E-2</v>
      </c>
      <c r="O1251" s="19"/>
    </row>
    <row r="1252" spans="1:15">
      <c r="A1252" s="19">
        <v>814</v>
      </c>
      <c r="B1252" s="34"/>
      <c r="C1252" s="24" t="s">
        <v>427</v>
      </c>
      <c r="D1252" s="23" t="s">
        <v>60</v>
      </c>
      <c r="E1252" s="19"/>
      <c r="F1252" s="28" t="s">
        <v>59</v>
      </c>
      <c r="G1252" s="19">
        <v>14</v>
      </c>
      <c r="H1252" s="19">
        <v>18</v>
      </c>
      <c r="I1252" s="19">
        <v>3</v>
      </c>
      <c r="J1252" s="22">
        <v>2015</v>
      </c>
      <c r="K1252" s="27">
        <f t="shared" si="41"/>
        <v>42081</v>
      </c>
      <c r="L1252" s="29">
        <v>0.41875000000000001</v>
      </c>
      <c r="M1252" s="29">
        <v>0.52083333333333337</v>
      </c>
      <c r="N1252" s="26">
        <f t="shared" si="42"/>
        <v>0.10208333333333336</v>
      </c>
      <c r="O1252" s="19"/>
    </row>
    <row r="1253" spans="1:15">
      <c r="A1253" s="19">
        <v>815</v>
      </c>
      <c r="B1253" s="34"/>
      <c r="C1253" s="24" t="str">
        <f>VLOOKUP($E1253,'[1]DS HSSV 2013-14'!$B$2:$I$5181,2,0)</f>
        <v>Trần Minh</v>
      </c>
      <c r="D1253" s="23" t="str">
        <f>VLOOKUP($E1253,'[1]DS HSSV 2013-14'!$B$2:$I$5181,3,0)</f>
        <v>Thanh</v>
      </c>
      <c r="E1253" s="19" t="s">
        <v>30</v>
      </c>
      <c r="F1253" s="28" t="str">
        <f>VLOOKUP($E1253,'[1]DS HSSV 2013-14'!$B$2:$I$5181,5,0)</f>
        <v>13CĐ-Đ1</v>
      </c>
      <c r="G1253" s="19">
        <v>12</v>
      </c>
      <c r="H1253" s="19">
        <v>18</v>
      </c>
      <c r="I1253" s="19">
        <v>3</v>
      </c>
      <c r="J1253" s="22">
        <v>2015</v>
      </c>
      <c r="K1253" s="27">
        <f t="shared" ref="K1253:K1316" si="43">DATE(J1253,I1253,H1253)</f>
        <v>42081</v>
      </c>
      <c r="L1253" s="29">
        <v>0.4513888888888889</v>
      </c>
      <c r="M1253" s="29">
        <v>0.4826388888888889</v>
      </c>
      <c r="N1253" s="26">
        <f t="shared" si="42"/>
        <v>3.125E-2</v>
      </c>
      <c r="O1253" s="19"/>
    </row>
    <row r="1254" spans="1:15">
      <c r="A1254" s="19">
        <v>816</v>
      </c>
      <c r="B1254" s="34"/>
      <c r="C1254" s="24" t="str">
        <f>VLOOKUP($E1254,'[1]DS HSSV 2013-14'!$B$2:$I$5181,2,0)</f>
        <v>Nguyễn Hoàng</v>
      </c>
      <c r="D1254" s="23" t="str">
        <f>VLOOKUP($E1254,'[1]DS HSSV 2013-14'!$B$2:$I$5181,3,0)</f>
        <v>Huy</v>
      </c>
      <c r="E1254" s="19" t="s">
        <v>103</v>
      </c>
      <c r="F1254" s="28" t="str">
        <f>VLOOKUP($E1254,'[1]DS HSSV 2013-14'!$B$2:$I$5181,5,0)</f>
        <v>13CĐ-NL1</v>
      </c>
      <c r="G1254" s="19">
        <v>15</v>
      </c>
      <c r="H1254" s="19">
        <v>18</v>
      </c>
      <c r="I1254" s="19">
        <v>3</v>
      </c>
      <c r="J1254" s="22">
        <v>2015</v>
      </c>
      <c r="K1254" s="27">
        <f t="shared" si="43"/>
        <v>42081</v>
      </c>
      <c r="L1254" s="29">
        <v>0.46875</v>
      </c>
      <c r="M1254" s="29">
        <v>0.57986111111111105</v>
      </c>
      <c r="N1254" s="26">
        <f t="shared" si="42"/>
        <v>0.11111111111111105</v>
      </c>
      <c r="O1254" s="19"/>
    </row>
    <row r="1255" spans="1:15">
      <c r="A1255" s="19">
        <v>817</v>
      </c>
      <c r="B1255" s="34"/>
      <c r="C1255" s="24" t="str">
        <f>VLOOKUP($E1255,'[1]DS HSSV 2013-14'!$B$2:$I$5181,2,0)</f>
        <v>Phan Thị</v>
      </c>
      <c r="D1255" s="23" t="str">
        <f>VLOOKUP($E1255,'[1]DS HSSV 2013-14'!$B$2:$I$5181,3,0)</f>
        <v>Hết</v>
      </c>
      <c r="E1255" s="19" t="s">
        <v>104</v>
      </c>
      <c r="F1255" s="28" t="str">
        <f>VLOOKUP($E1255,'[1]DS HSSV 2013-14'!$B$2:$I$5181,5,0)</f>
        <v>13CĐ-NL1</v>
      </c>
      <c r="G1255" s="19">
        <v>16</v>
      </c>
      <c r="H1255" s="19">
        <v>18</v>
      </c>
      <c r="I1255" s="19">
        <v>3</v>
      </c>
      <c r="J1255" s="22">
        <v>2015</v>
      </c>
      <c r="K1255" s="27">
        <f t="shared" si="43"/>
        <v>42081</v>
      </c>
      <c r="L1255" s="29">
        <v>0.46875</v>
      </c>
      <c r="M1255" s="29">
        <v>0.56597222222222221</v>
      </c>
      <c r="N1255" s="26">
        <f t="shared" si="42"/>
        <v>9.722222222222221E-2</v>
      </c>
      <c r="O1255" s="19"/>
    </row>
    <row r="1256" spans="1:15">
      <c r="A1256" s="19">
        <v>818</v>
      </c>
      <c r="B1256" s="34"/>
      <c r="C1256" s="24" t="str">
        <f>VLOOKUP($E1256,'[1]DS HSSV 2013-14'!$B$2:$I$5181,2,0)</f>
        <v xml:space="preserve">Lê Xuân  </v>
      </c>
      <c r="D1256" s="23" t="str">
        <f>VLOOKUP($E1256,'[1]DS HSSV 2013-14'!$B$2:$I$5181,3,0)</f>
        <v>Hiếu</v>
      </c>
      <c r="E1256" s="19" t="s">
        <v>205</v>
      </c>
      <c r="F1256" s="28" t="str">
        <f>VLOOKUP($E1256,'[1]DS HSSV 2013-14'!$B$2:$I$5181,5,0)</f>
        <v>12CĐ-ĐT1</v>
      </c>
      <c r="G1256" s="19">
        <v>1</v>
      </c>
      <c r="H1256" s="19">
        <v>18</v>
      </c>
      <c r="I1256" s="19">
        <v>3</v>
      </c>
      <c r="J1256" s="22">
        <v>2015</v>
      </c>
      <c r="K1256" s="27">
        <f t="shared" si="43"/>
        <v>42081</v>
      </c>
      <c r="L1256" s="29">
        <v>0.47013888888888888</v>
      </c>
      <c r="M1256" s="29">
        <v>0.4826388888888889</v>
      </c>
      <c r="N1256" s="26">
        <f t="shared" si="42"/>
        <v>1.2500000000000011E-2</v>
      </c>
      <c r="O1256" s="19"/>
    </row>
    <row r="1257" spans="1:15">
      <c r="A1257" s="19">
        <v>819</v>
      </c>
      <c r="B1257" s="34"/>
      <c r="C1257" s="24" t="str">
        <f>VLOOKUP($E1257,'[1]DS HSSV 2013-14'!$B$2:$I$5181,2,0)</f>
        <v>Nguyễn Văn</v>
      </c>
      <c r="D1257" s="23" t="str">
        <f>VLOOKUP($E1257,'[1]DS HSSV 2013-14'!$B$2:$I$5181,3,0)</f>
        <v>Hải</v>
      </c>
      <c r="E1257" s="19" t="s">
        <v>254</v>
      </c>
      <c r="F1257" s="28" t="str">
        <f>VLOOKUP($E1257,'[1]DS HSSV 2013-14'!$B$2:$I$5181,5,0)</f>
        <v>12CĐ-Đ1</v>
      </c>
      <c r="G1257" s="19">
        <v>17</v>
      </c>
      <c r="H1257" s="19">
        <v>18</v>
      </c>
      <c r="I1257" s="19">
        <v>3</v>
      </c>
      <c r="J1257" s="22">
        <v>2015</v>
      </c>
      <c r="K1257" s="27">
        <f t="shared" si="43"/>
        <v>42081</v>
      </c>
      <c r="L1257" s="29">
        <v>0.47222222222222227</v>
      </c>
      <c r="M1257" s="29">
        <v>0.4826388888888889</v>
      </c>
      <c r="N1257" s="26">
        <f t="shared" si="42"/>
        <v>1.041666666666663E-2</v>
      </c>
      <c r="O1257" s="19"/>
    </row>
    <row r="1258" spans="1:15">
      <c r="A1258" s="19">
        <v>820</v>
      </c>
      <c r="B1258" s="34"/>
      <c r="C1258" s="24" t="s">
        <v>221</v>
      </c>
      <c r="D1258" s="23" t="s">
        <v>215</v>
      </c>
      <c r="E1258" s="19"/>
      <c r="F1258" s="28" t="s">
        <v>422</v>
      </c>
      <c r="G1258" s="19">
        <v>6</v>
      </c>
      <c r="H1258" s="19">
        <v>18</v>
      </c>
      <c r="I1258" s="19">
        <v>3</v>
      </c>
      <c r="J1258" s="22">
        <v>2015</v>
      </c>
      <c r="K1258" s="27">
        <f t="shared" si="43"/>
        <v>42081</v>
      </c>
      <c r="L1258" s="29">
        <v>0.47569444444444442</v>
      </c>
      <c r="M1258" s="29">
        <v>0.55555555555555558</v>
      </c>
      <c r="N1258" s="26">
        <f t="shared" si="42"/>
        <v>7.986111111111116E-2</v>
      </c>
      <c r="O1258" s="19"/>
    </row>
    <row r="1259" spans="1:15">
      <c r="A1259" s="19">
        <v>821</v>
      </c>
      <c r="B1259" s="34"/>
      <c r="C1259" s="24" t="str">
        <f>VLOOKUP($E1259,'[1]DS HSSV 2013-14'!$B$2:$I$5181,2,0)</f>
        <v>Võ Kim</v>
      </c>
      <c r="D1259" s="23" t="str">
        <f>VLOOKUP($E1259,'[1]DS HSSV 2013-14'!$B$2:$I$5181,3,0)</f>
        <v>Lài</v>
      </c>
      <c r="E1259" s="19" t="s">
        <v>332</v>
      </c>
      <c r="F1259" s="28" t="str">
        <f>VLOOKUP($E1259,'[1]DS HSSV 2013-14'!$B$2:$I$5181,5,0)</f>
        <v>13TC-MT</v>
      </c>
      <c r="G1259" s="19">
        <v>3</v>
      </c>
      <c r="H1259" s="19">
        <v>18</v>
      </c>
      <c r="I1259" s="19">
        <v>3</v>
      </c>
      <c r="J1259" s="22">
        <v>2015</v>
      </c>
      <c r="K1259" s="27">
        <f t="shared" si="43"/>
        <v>42081</v>
      </c>
      <c r="L1259" s="29">
        <v>0.49305555555555558</v>
      </c>
      <c r="M1259" s="29">
        <v>0.55555555555555558</v>
      </c>
      <c r="N1259" s="26">
        <f t="shared" si="42"/>
        <v>6.25E-2</v>
      </c>
      <c r="O1259" s="19"/>
    </row>
    <row r="1260" spans="1:15">
      <c r="A1260" s="19">
        <v>822</v>
      </c>
      <c r="B1260" s="34"/>
      <c r="C1260" s="24" t="str">
        <f>VLOOKUP($E1260,'[1]DS HSSV 2013-14'!$B$2:$I$5181,2,0)</f>
        <v>Huỳnh Thị Thanh</v>
      </c>
      <c r="D1260" s="23" t="str">
        <f>VLOOKUP($E1260,'[1]DS HSSV 2013-14'!$B$2:$I$5181,3,0)</f>
        <v>Tuyền</v>
      </c>
      <c r="E1260" s="19" t="s">
        <v>151</v>
      </c>
      <c r="F1260" s="28" t="str">
        <f>VLOOKUP($E1260,'[1]DS HSSV 2013-14'!$B$2:$I$5181,5,0)</f>
        <v>13TC-MT</v>
      </c>
      <c r="G1260" s="19">
        <v>4</v>
      </c>
      <c r="H1260" s="19">
        <v>18</v>
      </c>
      <c r="I1260" s="19">
        <v>3</v>
      </c>
      <c r="J1260" s="22">
        <v>2015</v>
      </c>
      <c r="K1260" s="27">
        <f t="shared" si="43"/>
        <v>42081</v>
      </c>
      <c r="L1260" s="29">
        <v>0.49305555555555558</v>
      </c>
      <c r="M1260" s="29">
        <v>0.55555555555555558</v>
      </c>
      <c r="N1260" s="26">
        <f t="shared" si="42"/>
        <v>6.25E-2</v>
      </c>
      <c r="O1260" s="19"/>
    </row>
    <row r="1261" spans="1:15">
      <c r="A1261" s="19">
        <v>823</v>
      </c>
      <c r="B1261" s="34"/>
      <c r="C1261" s="24" t="s">
        <v>33</v>
      </c>
      <c r="D1261" s="23" t="s">
        <v>32</v>
      </c>
      <c r="E1261" s="31"/>
      <c r="F1261" s="28" t="s">
        <v>31</v>
      </c>
      <c r="G1261" s="19">
        <v>5</v>
      </c>
      <c r="H1261" s="19">
        <v>18</v>
      </c>
      <c r="I1261" s="19">
        <v>3</v>
      </c>
      <c r="J1261" s="22">
        <v>2015</v>
      </c>
      <c r="K1261" s="27">
        <f t="shared" si="43"/>
        <v>42081</v>
      </c>
      <c r="L1261" s="29">
        <v>0.50486111111111109</v>
      </c>
      <c r="M1261" s="29">
        <v>0.52083333333333337</v>
      </c>
      <c r="N1261" s="26">
        <f t="shared" si="42"/>
        <v>1.5972222222222276E-2</v>
      </c>
      <c r="O1261" s="19"/>
    </row>
    <row r="1262" spans="1:15">
      <c r="A1262" s="19">
        <v>824</v>
      </c>
      <c r="B1262" s="34"/>
      <c r="C1262" s="24" t="str">
        <f>VLOOKUP($E1262,'[1]DS HSSV 2013-14'!$B$2:$I$5181,2,0)</f>
        <v>Lê Thị Bích</v>
      </c>
      <c r="D1262" s="23" t="str">
        <f>VLOOKUP($E1262,'[1]DS HSSV 2013-14'!$B$2:$I$5181,3,0)</f>
        <v>Vân</v>
      </c>
      <c r="E1262" s="43" t="s">
        <v>322</v>
      </c>
      <c r="F1262" s="28" t="str">
        <f>VLOOKUP($E1262,'[1]DS HSSV 2013-14'!$B$2:$I$5181,5,0)</f>
        <v>13TC-MT</v>
      </c>
      <c r="G1262" s="19">
        <v>1</v>
      </c>
      <c r="H1262" s="19">
        <v>18</v>
      </c>
      <c r="I1262" s="19">
        <v>3</v>
      </c>
      <c r="J1262" s="22">
        <v>2015</v>
      </c>
      <c r="K1262" s="27">
        <f t="shared" si="43"/>
        <v>42081</v>
      </c>
      <c r="L1262" s="29">
        <v>0.47222222222222227</v>
      </c>
      <c r="M1262" s="29">
        <v>0.54166666666666663</v>
      </c>
      <c r="N1262" s="26">
        <f>HOUR(M1262-L1262)</f>
        <v>1</v>
      </c>
      <c r="O1262" s="19"/>
    </row>
    <row r="1263" spans="1:15">
      <c r="A1263" s="19">
        <v>825</v>
      </c>
      <c r="B1263" s="34"/>
      <c r="C1263" s="24" t="s">
        <v>287</v>
      </c>
      <c r="D1263" s="23" t="s">
        <v>449</v>
      </c>
      <c r="E1263" s="19"/>
      <c r="F1263" s="28" t="s">
        <v>153</v>
      </c>
      <c r="G1263" s="19">
        <v>3</v>
      </c>
      <c r="H1263" s="19">
        <v>18</v>
      </c>
      <c r="I1263" s="19">
        <v>3</v>
      </c>
      <c r="J1263" s="22">
        <v>2015</v>
      </c>
      <c r="K1263" s="27">
        <f t="shared" si="43"/>
        <v>42081</v>
      </c>
      <c r="L1263" s="29">
        <v>0.52083333333333337</v>
      </c>
      <c r="M1263" s="29">
        <v>0.55555555555555558</v>
      </c>
      <c r="N1263" s="26">
        <f t="shared" si="42"/>
        <v>3.472222222222221E-2</v>
      </c>
      <c r="O1263" s="19"/>
    </row>
    <row r="1264" spans="1:15">
      <c r="A1264" s="19">
        <v>826</v>
      </c>
      <c r="B1264" s="34"/>
      <c r="C1264" s="24" t="s">
        <v>453</v>
      </c>
      <c r="D1264" s="23" t="s">
        <v>424</v>
      </c>
      <c r="E1264" s="19"/>
      <c r="F1264" s="28" t="s">
        <v>276</v>
      </c>
      <c r="G1264" s="19">
        <v>6</v>
      </c>
      <c r="H1264" s="19">
        <v>18</v>
      </c>
      <c r="I1264" s="19">
        <v>3</v>
      </c>
      <c r="J1264" s="22">
        <v>2015</v>
      </c>
      <c r="K1264" s="27">
        <f t="shared" si="43"/>
        <v>42081</v>
      </c>
      <c r="L1264" s="29">
        <v>0.52777777777777779</v>
      </c>
      <c r="M1264" s="29">
        <v>0.54166666666666663</v>
      </c>
      <c r="N1264" s="26">
        <f t="shared" si="42"/>
        <v>1.388888888888884E-2</v>
      </c>
      <c r="O1264" s="19"/>
    </row>
    <row r="1265" spans="1:15">
      <c r="A1265" s="19">
        <v>827</v>
      </c>
      <c r="B1265" s="34"/>
      <c r="C1265" s="24" t="s">
        <v>452</v>
      </c>
      <c r="D1265" s="23" t="s">
        <v>169</v>
      </c>
      <c r="E1265" s="19"/>
      <c r="F1265" s="28" t="s">
        <v>276</v>
      </c>
      <c r="G1265" s="19">
        <v>18</v>
      </c>
      <c r="H1265" s="19">
        <v>18</v>
      </c>
      <c r="I1265" s="19">
        <v>3</v>
      </c>
      <c r="J1265" s="22">
        <v>2015</v>
      </c>
      <c r="K1265" s="27">
        <f t="shared" si="43"/>
        <v>42081</v>
      </c>
      <c r="L1265" s="29">
        <v>0.52777777777777779</v>
      </c>
      <c r="M1265" s="29">
        <v>0.54166666666666663</v>
      </c>
      <c r="N1265" s="26">
        <f t="shared" si="42"/>
        <v>1.388888888888884E-2</v>
      </c>
      <c r="O1265" s="19"/>
    </row>
    <row r="1266" spans="1:15">
      <c r="A1266" s="19">
        <v>828</v>
      </c>
      <c r="B1266" s="34"/>
      <c r="C1266" s="24" t="str">
        <f>VLOOKUP($E1266,'[1]DS HSSV 2013-14'!$B$2:$I$5181,2,0)</f>
        <v>Lê Văn</v>
      </c>
      <c r="D1266" s="23" t="str">
        <f>VLOOKUP($E1266,'[1]DS HSSV 2013-14'!$B$2:$I$5181,3,0)</f>
        <v>Phước</v>
      </c>
      <c r="E1266" s="19" t="s">
        <v>341</v>
      </c>
      <c r="F1266" s="28" t="str">
        <f>VLOOKUP($E1266,'[1]DS HSSV 2013-14'!$B$2:$I$5181,5,0)</f>
        <v>12CĐ-ĐT2</v>
      </c>
      <c r="G1266" s="19">
        <v>11</v>
      </c>
      <c r="H1266" s="19">
        <v>18</v>
      </c>
      <c r="I1266" s="19">
        <v>3</v>
      </c>
      <c r="J1266" s="22">
        <v>2015</v>
      </c>
      <c r="K1266" s="27">
        <f t="shared" si="43"/>
        <v>42081</v>
      </c>
      <c r="L1266" s="29">
        <v>0.60416666666666663</v>
      </c>
      <c r="M1266" s="29">
        <v>0.625</v>
      </c>
      <c r="N1266" s="26">
        <f t="shared" si="42"/>
        <v>2.083333333333337E-2</v>
      </c>
      <c r="O1266" s="19"/>
    </row>
    <row r="1267" spans="1:15">
      <c r="A1267" s="19">
        <v>829</v>
      </c>
      <c r="B1267" s="34"/>
      <c r="C1267" s="24" t="str">
        <f>VLOOKUP($E1267,'[1]DS HSSV 2013-14'!$B$2:$I$5181,2,0)</f>
        <v>Nguyễn Lê</v>
      </c>
      <c r="D1267" s="23" t="str">
        <f>VLOOKUP($E1267,'[1]DS HSSV 2013-14'!$B$2:$I$5181,3,0)</f>
        <v>Nguyễn</v>
      </c>
      <c r="E1267" s="31">
        <v>14000285</v>
      </c>
      <c r="F1267" s="28" t="str">
        <f>VLOOKUP($E1267,'[1]DS HSSV 2013-14'!$B$2:$I$5181,5,0)</f>
        <v>14TC-Ô2</v>
      </c>
      <c r="G1267" s="19">
        <v>3</v>
      </c>
      <c r="H1267" s="19">
        <v>18</v>
      </c>
      <c r="I1267" s="19">
        <v>3</v>
      </c>
      <c r="J1267" s="22">
        <v>2015</v>
      </c>
      <c r="K1267" s="27">
        <f t="shared" si="43"/>
        <v>42081</v>
      </c>
      <c r="L1267" s="29">
        <v>0.62152777777777779</v>
      </c>
      <c r="M1267" s="29">
        <v>0.63055555555555554</v>
      </c>
      <c r="N1267" s="26">
        <f t="shared" si="42"/>
        <v>9.0277777777777457E-3</v>
      </c>
      <c r="O1267" s="19"/>
    </row>
    <row r="1268" spans="1:15">
      <c r="A1268" s="19">
        <v>830</v>
      </c>
      <c r="B1268" s="34"/>
      <c r="C1268" s="24" t="str">
        <f>VLOOKUP($E1268,'[1]DS HSSV 2013-14'!$B$2:$I$5181,2,0)</f>
        <v>Nguyễn Thường</v>
      </c>
      <c r="D1268" s="23" t="str">
        <f>VLOOKUP($E1268,'[1]DS HSSV 2013-14'!$B$2:$I$5181,3,0)</f>
        <v>Tín</v>
      </c>
      <c r="E1268" s="33" t="s">
        <v>451</v>
      </c>
      <c r="F1268" s="28" t="str">
        <f>VLOOKUP($E1268,'[1]DS HSSV 2013-14'!$B$2:$I$5181,5,0)</f>
        <v>14CĐ-TM1</v>
      </c>
      <c r="G1268" s="19">
        <v>14</v>
      </c>
      <c r="H1268" s="19">
        <v>19</v>
      </c>
      <c r="I1268" s="19">
        <v>3</v>
      </c>
      <c r="J1268" s="22">
        <v>2015</v>
      </c>
      <c r="K1268" s="27">
        <f t="shared" si="43"/>
        <v>42082</v>
      </c>
      <c r="L1268" s="29">
        <v>0.31944444444444448</v>
      </c>
      <c r="M1268" s="29">
        <v>0.40277777777777773</v>
      </c>
      <c r="N1268" s="26">
        <f t="shared" si="42"/>
        <v>8.3333333333333259E-2</v>
      </c>
      <c r="O1268" s="19"/>
    </row>
    <row r="1269" spans="1:15">
      <c r="A1269" s="19">
        <v>831</v>
      </c>
      <c r="B1269" s="34"/>
      <c r="C1269" s="24" t="s">
        <v>427</v>
      </c>
      <c r="D1269" s="23" t="s">
        <v>60</v>
      </c>
      <c r="E1269" s="19"/>
      <c r="F1269" s="28" t="s">
        <v>59</v>
      </c>
      <c r="G1269" s="19">
        <v>13</v>
      </c>
      <c r="H1269" s="19">
        <v>19</v>
      </c>
      <c r="I1269" s="19">
        <v>3</v>
      </c>
      <c r="J1269" s="22">
        <v>2015</v>
      </c>
      <c r="K1269" s="27">
        <f t="shared" si="43"/>
        <v>42082</v>
      </c>
      <c r="L1269" s="29">
        <v>0.35416666666666669</v>
      </c>
      <c r="M1269" s="29">
        <v>0.51597222222222217</v>
      </c>
      <c r="N1269" s="26">
        <f t="shared" si="42"/>
        <v>0.16180555555555548</v>
      </c>
      <c r="O1269" s="19"/>
    </row>
    <row r="1270" spans="1:15">
      <c r="A1270" s="19">
        <v>832</v>
      </c>
      <c r="B1270" s="34"/>
      <c r="C1270" s="24" t="s">
        <v>221</v>
      </c>
      <c r="D1270" s="23" t="s">
        <v>215</v>
      </c>
      <c r="E1270" s="19"/>
      <c r="F1270" s="28" t="s">
        <v>422</v>
      </c>
      <c r="G1270" s="19">
        <v>16</v>
      </c>
      <c r="H1270" s="19">
        <v>19</v>
      </c>
      <c r="I1270" s="19">
        <v>3</v>
      </c>
      <c r="J1270" s="22">
        <v>2015</v>
      </c>
      <c r="K1270" s="27">
        <f t="shared" si="43"/>
        <v>42082</v>
      </c>
      <c r="L1270" s="29">
        <v>0.3576388888888889</v>
      </c>
      <c r="M1270" s="29">
        <v>0.36458333333333331</v>
      </c>
      <c r="N1270" s="26">
        <f t="shared" si="42"/>
        <v>6.9444444444444198E-3</v>
      </c>
      <c r="O1270" s="19"/>
    </row>
    <row r="1271" spans="1:15">
      <c r="A1271" s="19">
        <v>833</v>
      </c>
      <c r="B1271" s="34"/>
      <c r="C1271" s="24" t="str">
        <f>VLOOKUP($E1271,'[1]DS HSSV 2013-14'!$B$2:$I$5181,2,0)</f>
        <v>Nguyễn Thị Mộng</v>
      </c>
      <c r="D1271" s="23" t="str">
        <f>VLOOKUP($E1271,'[1]DS HSSV 2013-14'!$B$2:$I$5181,3,0)</f>
        <v>Quỳnh</v>
      </c>
      <c r="E1271" s="33">
        <v>14001121</v>
      </c>
      <c r="F1271" s="28" t="str">
        <f>VLOOKUP($E1271,'[1]DS HSSV 2013-14'!$B$2:$I$5181,5,0)</f>
        <v>14CĐ-M1</v>
      </c>
      <c r="G1271" s="19">
        <v>5</v>
      </c>
      <c r="H1271" s="19">
        <v>19</v>
      </c>
      <c r="I1271" s="19">
        <v>3</v>
      </c>
      <c r="J1271" s="22">
        <v>2015</v>
      </c>
      <c r="K1271" s="27">
        <f t="shared" si="43"/>
        <v>42082</v>
      </c>
      <c r="L1271" s="29">
        <v>0.3611111111111111</v>
      </c>
      <c r="M1271" s="29">
        <v>0.39583333333333331</v>
      </c>
      <c r="N1271" s="26">
        <f t="shared" si="42"/>
        <v>3.472222222222221E-2</v>
      </c>
      <c r="O1271" s="19"/>
    </row>
    <row r="1272" spans="1:15">
      <c r="A1272" s="19">
        <v>834</v>
      </c>
      <c r="B1272" s="34"/>
      <c r="C1272" s="24" t="e">
        <f>VLOOKUP($E1272,'[1]DS HSSV 2013-14'!$B$2:$I$5181,2,0)</f>
        <v>#N/A</v>
      </c>
      <c r="D1272" s="23" t="e">
        <f>VLOOKUP($E1272,'[1]DS HSSV 2013-14'!$B$2:$I$5181,3,0)</f>
        <v>#N/A</v>
      </c>
      <c r="E1272" s="33" t="s">
        <v>450</v>
      </c>
      <c r="F1272" s="28" t="e">
        <f>VLOOKUP($E1272,'[1]DS HSSV 2013-14'!$B$2:$I$5181,5,0)</f>
        <v>#N/A</v>
      </c>
      <c r="G1272" s="19">
        <v>11</v>
      </c>
      <c r="H1272" s="19">
        <v>19</v>
      </c>
      <c r="I1272" s="19">
        <v>3</v>
      </c>
      <c r="J1272" s="22">
        <v>2015</v>
      </c>
      <c r="K1272" s="27">
        <f t="shared" si="43"/>
        <v>42082</v>
      </c>
      <c r="L1272" s="29">
        <v>0.4201388888888889</v>
      </c>
      <c r="M1272" s="29">
        <v>0.56597222222222221</v>
      </c>
      <c r="N1272" s="26">
        <f t="shared" si="42"/>
        <v>0.14583333333333331</v>
      </c>
      <c r="O1272" s="19"/>
    </row>
    <row r="1273" spans="1:15">
      <c r="A1273" s="19">
        <v>835</v>
      </c>
      <c r="B1273" s="34"/>
      <c r="C1273" s="24" t="str">
        <f>VLOOKUP($E1273,'[1]DS HSSV 2013-14'!$B$2:$I$5181,2,0)</f>
        <v>Hồ Tấn</v>
      </c>
      <c r="D1273" s="23" t="str">
        <f>VLOOKUP($E1273,'[1]DS HSSV 2013-14'!$B$2:$I$5181,3,0)</f>
        <v>Thành</v>
      </c>
      <c r="E1273" s="19" t="s">
        <v>446</v>
      </c>
      <c r="F1273" s="28" t="str">
        <f>VLOOKUP($E1273,'[1]DS HSSV 2013-14'!$B$2:$I$5181,5,0)</f>
        <v>13CĐ-NL1</v>
      </c>
      <c r="G1273" s="19">
        <v>2</v>
      </c>
      <c r="H1273" s="19">
        <v>19</v>
      </c>
      <c r="I1273" s="19">
        <v>3</v>
      </c>
      <c r="J1273" s="22">
        <v>2015</v>
      </c>
      <c r="K1273" s="27">
        <f t="shared" si="43"/>
        <v>42082</v>
      </c>
      <c r="L1273" s="29">
        <v>0.42569444444444443</v>
      </c>
      <c r="M1273" s="29">
        <v>0.51388888888888895</v>
      </c>
      <c r="N1273" s="26">
        <f t="shared" si="42"/>
        <v>8.819444444444452E-2</v>
      </c>
      <c r="O1273" s="19"/>
    </row>
    <row r="1274" spans="1:15">
      <c r="A1274" s="19">
        <v>836</v>
      </c>
      <c r="B1274" s="34"/>
      <c r="C1274" s="24" t="str">
        <f>VLOOKUP($E1274,'[1]DS HSSV 2013-14'!$B$2:$I$5181,2,0)</f>
        <v>Võ Thành</v>
      </c>
      <c r="D1274" s="23" t="str">
        <f>VLOOKUP($E1274,'[1]DS HSSV 2013-14'!$B$2:$I$5181,3,0)</f>
        <v>Quyên</v>
      </c>
      <c r="E1274" s="19" t="s">
        <v>445</v>
      </c>
      <c r="F1274" s="28" t="str">
        <f>VLOOKUP($E1274,'[1]DS HSSV 2013-14'!$B$2:$I$5181,5,0)</f>
        <v>13CĐ-NL1</v>
      </c>
      <c r="G1274" s="19">
        <v>11</v>
      </c>
      <c r="H1274" s="19">
        <v>19</v>
      </c>
      <c r="I1274" s="19">
        <v>3</v>
      </c>
      <c r="J1274" s="22">
        <v>2015</v>
      </c>
      <c r="K1274" s="27">
        <f t="shared" si="43"/>
        <v>42082</v>
      </c>
      <c r="L1274" s="29">
        <v>0.42569444444444443</v>
      </c>
      <c r="M1274" s="29">
        <v>0.51388888888888895</v>
      </c>
      <c r="N1274" s="26">
        <f t="shared" si="42"/>
        <v>8.819444444444452E-2</v>
      </c>
      <c r="O1274" s="19"/>
    </row>
    <row r="1275" spans="1:15">
      <c r="A1275" s="19">
        <v>837</v>
      </c>
      <c r="B1275" s="34"/>
      <c r="C1275" s="24" t="str">
        <f>VLOOKUP($E1275,'[1]DS HSSV 2013-14'!$B$2:$I$5181,2,0)</f>
        <v>Nguyễn Hoàng</v>
      </c>
      <c r="D1275" s="23" t="str">
        <f>VLOOKUP($E1275,'[1]DS HSSV 2013-14'!$B$2:$I$5181,3,0)</f>
        <v>Huy</v>
      </c>
      <c r="E1275" s="19" t="s">
        <v>103</v>
      </c>
      <c r="F1275" s="28" t="str">
        <f>VLOOKUP($E1275,'[1]DS HSSV 2013-14'!$B$2:$I$5181,5,0)</f>
        <v>13CĐ-NL1</v>
      </c>
      <c r="G1275" s="19">
        <v>1</v>
      </c>
      <c r="H1275" s="19">
        <v>19</v>
      </c>
      <c r="I1275" s="19">
        <v>3</v>
      </c>
      <c r="J1275" s="22">
        <v>2015</v>
      </c>
      <c r="K1275" s="27">
        <f t="shared" si="43"/>
        <v>42082</v>
      </c>
      <c r="L1275" s="29">
        <v>0.42708333333333331</v>
      </c>
      <c r="M1275" s="29">
        <v>0.62847222222222221</v>
      </c>
      <c r="N1275" s="26">
        <f t="shared" si="42"/>
        <v>0.2013888888888889</v>
      </c>
      <c r="O1275" s="19"/>
    </row>
    <row r="1276" spans="1:15">
      <c r="A1276" s="19">
        <v>838</v>
      </c>
      <c r="B1276" s="34"/>
      <c r="C1276" s="24" t="str">
        <f>VLOOKUP($E1276,'[1]DS HSSV 2013-14'!$B$2:$I$5181,2,0)</f>
        <v>Phạm Quốc</v>
      </c>
      <c r="D1276" s="23" t="str">
        <f>VLOOKUP($E1276,'[1]DS HSSV 2013-14'!$B$2:$I$5181,3,0)</f>
        <v>Bình</v>
      </c>
      <c r="E1276" s="19" t="s">
        <v>64</v>
      </c>
      <c r="F1276" s="28" t="str">
        <f>VLOOKUP($E1276,'[1]DS HSSV 2013-14'!$B$2:$I$5181,5,0)</f>
        <v>13CĐ-NL1</v>
      </c>
      <c r="G1276" s="19">
        <v>14</v>
      </c>
      <c r="H1276" s="19">
        <v>19</v>
      </c>
      <c r="I1276" s="19">
        <v>3</v>
      </c>
      <c r="J1276" s="22">
        <v>2015</v>
      </c>
      <c r="K1276" s="27">
        <f t="shared" si="43"/>
        <v>42082</v>
      </c>
      <c r="L1276" s="29">
        <v>0.42708333333333331</v>
      </c>
      <c r="M1276" s="29">
        <v>0.54513888888888895</v>
      </c>
      <c r="N1276" s="26">
        <f t="shared" si="42"/>
        <v>0.11805555555555564</v>
      </c>
      <c r="O1276" s="19"/>
    </row>
    <row r="1277" spans="1:15">
      <c r="A1277" s="19">
        <v>839</v>
      </c>
      <c r="B1277" s="34"/>
      <c r="C1277" s="24" t="str">
        <f>VLOOKUP($E1277,'[1]DS HSSV 2013-14'!$B$2:$I$5181,2,0)</f>
        <v>Trần Tuấn</v>
      </c>
      <c r="D1277" s="23" t="str">
        <f>VLOOKUP($E1277,'[1]DS HSSV 2013-14'!$B$2:$I$5181,3,0)</f>
        <v>Viên</v>
      </c>
      <c r="E1277" s="19" t="s">
        <v>405</v>
      </c>
      <c r="F1277" s="28" t="str">
        <f>VLOOKUP($E1277,'[1]DS HSSV 2013-14'!$B$2:$I$5181,5,0)</f>
        <v>13CĐ-Đ4</v>
      </c>
      <c r="G1277" s="19">
        <v>4</v>
      </c>
      <c r="H1277" s="19">
        <v>19</v>
      </c>
      <c r="I1277" s="19">
        <v>3</v>
      </c>
      <c r="J1277" s="22">
        <v>2015</v>
      </c>
      <c r="K1277" s="27">
        <f t="shared" si="43"/>
        <v>42082</v>
      </c>
      <c r="L1277" s="29">
        <v>0.4548611111111111</v>
      </c>
      <c r="M1277" s="29">
        <v>0.47916666666666669</v>
      </c>
      <c r="N1277" s="26">
        <f t="shared" si="42"/>
        <v>2.430555555555558E-2</v>
      </c>
      <c r="O1277" s="19"/>
    </row>
    <row r="1278" spans="1:15">
      <c r="A1278" s="19">
        <v>840</v>
      </c>
      <c r="B1278" s="34"/>
      <c r="C1278" s="24" t="str">
        <f>VLOOKUP($E1278,'[1]DS HSSV 2013-14'!$B$2:$I$5181,2,0)</f>
        <v>Nguyễn Văn</v>
      </c>
      <c r="D1278" s="23" t="str">
        <f>VLOOKUP($E1278,'[1]DS HSSV 2013-14'!$B$2:$I$5181,3,0)</f>
        <v>Vương</v>
      </c>
      <c r="E1278" s="36">
        <v>14000367</v>
      </c>
      <c r="F1278" s="28" t="str">
        <f>VLOOKUP($E1278,'[1]DS HSSV 2013-14'!$B$2:$I$5181,5,0)</f>
        <v>14TC-QTM</v>
      </c>
      <c r="G1278" s="19">
        <v>3</v>
      </c>
      <c r="H1278" s="19">
        <v>19</v>
      </c>
      <c r="I1278" s="19">
        <v>3</v>
      </c>
      <c r="J1278" s="22">
        <v>2015</v>
      </c>
      <c r="K1278" s="27">
        <f t="shared" si="43"/>
        <v>42082</v>
      </c>
      <c r="L1278" s="29">
        <v>0.4548611111111111</v>
      </c>
      <c r="M1278" s="29">
        <v>0.47222222222222227</v>
      </c>
      <c r="N1278" s="26">
        <f t="shared" si="42"/>
        <v>1.736111111111116E-2</v>
      </c>
      <c r="O1278" s="19"/>
    </row>
    <row r="1279" spans="1:15">
      <c r="A1279" s="19">
        <v>841</v>
      </c>
      <c r="B1279" s="34"/>
      <c r="C1279" s="24" t="str">
        <f>VLOOKUP($E1279,'[1]DS HSSV 2013-14'!$B$2:$I$5181,2,0)</f>
        <v>Phan Thị</v>
      </c>
      <c r="D1279" s="23" t="str">
        <f>VLOOKUP($E1279,'[1]DS HSSV 2013-14'!$B$2:$I$5181,3,0)</f>
        <v>Hết</v>
      </c>
      <c r="E1279" s="19" t="s">
        <v>104</v>
      </c>
      <c r="F1279" s="28" t="str">
        <f>VLOOKUP($E1279,'[1]DS HSSV 2013-14'!$B$2:$I$5181,5,0)</f>
        <v>13CĐ-NL1</v>
      </c>
      <c r="G1279" s="19">
        <v>17</v>
      </c>
      <c r="H1279" s="19">
        <v>19</v>
      </c>
      <c r="I1279" s="19">
        <v>3</v>
      </c>
      <c r="J1279" s="22">
        <v>2015</v>
      </c>
      <c r="K1279" s="27">
        <f t="shared" si="43"/>
        <v>42082</v>
      </c>
      <c r="L1279" s="29">
        <v>0.45833333333333331</v>
      </c>
      <c r="M1279" s="29">
        <v>0.62847222222222221</v>
      </c>
      <c r="N1279" s="26">
        <f t="shared" si="42"/>
        <v>0.1701388888888889</v>
      </c>
      <c r="O1279" s="19"/>
    </row>
    <row r="1280" spans="1:15">
      <c r="A1280" s="19">
        <v>842</v>
      </c>
      <c r="B1280" s="34"/>
      <c r="C1280" s="24" t="str">
        <f>VLOOKUP($E1280,'[1]DS HSSV 2013-14'!$B$2:$I$5181,2,0)</f>
        <v>Lê Minh</v>
      </c>
      <c r="D1280" s="23" t="str">
        <f>VLOOKUP($E1280,'[1]DS HSSV 2013-14'!$B$2:$I$5181,3,0)</f>
        <v>Nhật</v>
      </c>
      <c r="E1280" s="31">
        <v>14000150</v>
      </c>
      <c r="F1280" s="28" t="str">
        <f>VLOOKUP($E1280,'[1]DS HSSV 2013-14'!$B$2:$I$5181,5,0)</f>
        <v>14TC-CKT</v>
      </c>
      <c r="G1280" s="19">
        <v>4</v>
      </c>
      <c r="H1280" s="19">
        <v>19</v>
      </c>
      <c r="I1280" s="19">
        <v>3</v>
      </c>
      <c r="J1280" s="22">
        <v>2015</v>
      </c>
      <c r="K1280" s="27">
        <f t="shared" si="43"/>
        <v>42082</v>
      </c>
      <c r="L1280" s="29">
        <v>0.47916666666666669</v>
      </c>
      <c r="M1280" s="29">
        <v>0.5</v>
      </c>
      <c r="N1280" s="26">
        <f t="shared" si="42"/>
        <v>2.0833333333333315E-2</v>
      </c>
      <c r="O1280" s="19"/>
    </row>
    <row r="1281" spans="1:15">
      <c r="A1281" s="19">
        <v>843</v>
      </c>
      <c r="B1281" s="34"/>
      <c r="C1281" s="24" t="s">
        <v>287</v>
      </c>
      <c r="D1281" s="23" t="s">
        <v>449</v>
      </c>
      <c r="E1281" s="19"/>
      <c r="F1281" s="28" t="s">
        <v>153</v>
      </c>
      <c r="G1281" s="19">
        <v>3</v>
      </c>
      <c r="H1281" s="19">
        <v>19</v>
      </c>
      <c r="I1281" s="19">
        <v>3</v>
      </c>
      <c r="J1281" s="22">
        <v>2015</v>
      </c>
      <c r="K1281" s="27">
        <f t="shared" si="43"/>
        <v>42082</v>
      </c>
      <c r="L1281" s="29">
        <v>0.47916666666666669</v>
      </c>
      <c r="M1281" s="29">
        <v>0.5</v>
      </c>
      <c r="N1281" s="26">
        <f t="shared" si="42"/>
        <v>2.0833333333333315E-2</v>
      </c>
      <c r="O1281" s="19"/>
    </row>
    <row r="1282" spans="1:15">
      <c r="A1282" s="19">
        <v>844</v>
      </c>
      <c r="B1282" s="34"/>
      <c r="C1282" s="24" t="str">
        <f>VLOOKUP($E1282,'[1]DS HSSV 2013-14'!$B$2:$I$5181,2,0)</f>
        <v>Nguyễn Công</v>
      </c>
      <c r="D1282" s="23" t="str">
        <f>VLOOKUP($E1282,'[1]DS HSSV 2013-14'!$B$2:$I$5181,3,0)</f>
        <v>Chánh</v>
      </c>
      <c r="E1282" s="37" t="s">
        <v>448</v>
      </c>
      <c r="F1282" s="28" t="str">
        <f>VLOOKUP($E1282,'[1]DS HSSV 2013-14'!$B$2:$I$5181,5,0)</f>
        <v>14TC-CKP</v>
      </c>
      <c r="G1282" s="19">
        <v>4</v>
      </c>
      <c r="H1282" s="19">
        <v>19</v>
      </c>
      <c r="I1282" s="19">
        <v>3</v>
      </c>
      <c r="J1282" s="22">
        <v>2015</v>
      </c>
      <c r="K1282" s="27">
        <f t="shared" si="43"/>
        <v>42082</v>
      </c>
      <c r="L1282" s="29">
        <v>0.5</v>
      </c>
      <c r="M1282" s="29">
        <v>0.52083333333333337</v>
      </c>
      <c r="N1282" s="26">
        <f t="shared" si="42"/>
        <v>2.083333333333337E-2</v>
      </c>
      <c r="O1282" s="19"/>
    </row>
    <row r="1283" spans="1:15">
      <c r="A1283" s="19">
        <v>845</v>
      </c>
      <c r="B1283" s="34"/>
      <c r="C1283" s="24" t="s">
        <v>33</v>
      </c>
      <c r="D1283" s="23" t="s">
        <v>32</v>
      </c>
      <c r="E1283" s="31"/>
      <c r="F1283" s="28" t="s">
        <v>31</v>
      </c>
      <c r="G1283" s="19">
        <v>12</v>
      </c>
      <c r="H1283" s="19">
        <v>19</v>
      </c>
      <c r="I1283" s="19">
        <v>3</v>
      </c>
      <c r="J1283" s="22">
        <v>2015</v>
      </c>
      <c r="K1283" s="27">
        <f t="shared" si="43"/>
        <v>42082</v>
      </c>
      <c r="L1283" s="29">
        <v>0.5</v>
      </c>
      <c r="M1283" s="29">
        <v>0.52083333333333337</v>
      </c>
      <c r="N1283" s="26">
        <f t="shared" si="42"/>
        <v>2.083333333333337E-2</v>
      </c>
      <c r="O1283" s="19"/>
    </row>
    <row r="1284" spans="1:15">
      <c r="A1284" s="19">
        <v>846</v>
      </c>
      <c r="B1284" s="34"/>
      <c r="C1284" s="24" t="s">
        <v>363</v>
      </c>
      <c r="D1284" s="23" t="s">
        <v>362</v>
      </c>
      <c r="E1284" s="19"/>
      <c r="F1284" s="28" t="s">
        <v>302</v>
      </c>
      <c r="G1284" s="19">
        <v>14</v>
      </c>
      <c r="H1284" s="19">
        <v>19</v>
      </c>
      <c r="I1284" s="19">
        <v>3</v>
      </c>
      <c r="J1284" s="22">
        <v>2015</v>
      </c>
      <c r="K1284" s="27">
        <f t="shared" si="43"/>
        <v>42082</v>
      </c>
      <c r="L1284" s="29">
        <v>0.53125</v>
      </c>
      <c r="M1284" s="29">
        <v>0.57291666666666663</v>
      </c>
      <c r="N1284" s="26">
        <f t="shared" si="42"/>
        <v>4.166666666666663E-2</v>
      </c>
      <c r="O1284" s="19"/>
    </row>
    <row r="1285" spans="1:15">
      <c r="A1285" s="19">
        <v>847</v>
      </c>
      <c r="B1285" s="34"/>
      <c r="C1285" s="24" t="str">
        <f>VLOOKUP($E1285,'[1]DS HSSV 2013-14'!$B$2:$I$5181,2,0)</f>
        <v>Nguyễn Tấn</v>
      </c>
      <c r="D1285" s="23" t="str">
        <f>VLOOKUP($E1285,'[1]DS HSSV 2013-14'!$B$2:$I$5181,3,0)</f>
        <v>Đạt</v>
      </c>
      <c r="E1285" s="19" t="s">
        <v>182</v>
      </c>
      <c r="F1285" s="28" t="str">
        <f>VLOOKUP($E1285,'[1]DS HSSV 2013-14'!$B$2:$I$5181,5,0)</f>
        <v>13CĐ-ĐT4</v>
      </c>
      <c r="G1285" s="19">
        <v>4</v>
      </c>
      <c r="H1285" s="19">
        <v>20</v>
      </c>
      <c r="I1285" s="19">
        <v>3</v>
      </c>
      <c r="J1285" s="22">
        <v>2015</v>
      </c>
      <c r="K1285" s="27">
        <f t="shared" si="43"/>
        <v>42083</v>
      </c>
      <c r="L1285" s="29">
        <v>0.3576388888888889</v>
      </c>
      <c r="M1285" s="29">
        <v>0.49652777777777773</v>
      </c>
      <c r="N1285" s="26">
        <f t="shared" si="42"/>
        <v>0.13888888888888884</v>
      </c>
      <c r="O1285" s="19"/>
    </row>
    <row r="1286" spans="1:15">
      <c r="A1286" s="19">
        <v>848</v>
      </c>
      <c r="B1286" s="34"/>
      <c r="C1286" s="24" t="str">
        <f>VLOOKUP($E1286,'[1]DS HSSV 2013-14'!$B$2:$I$5181,2,0)</f>
        <v>Nguyễn Hoàng</v>
      </c>
      <c r="D1286" s="23" t="str">
        <f>VLOOKUP($E1286,'[1]DS HSSV 2013-14'!$B$2:$I$5181,3,0)</f>
        <v>Long</v>
      </c>
      <c r="E1286" s="19" t="s">
        <v>442</v>
      </c>
      <c r="F1286" s="28" t="str">
        <f>VLOOKUP($E1286,'[1]DS HSSV 2013-14'!$B$2:$I$5181,5,0)</f>
        <v>13CĐ-TM1</v>
      </c>
      <c r="G1286" s="19">
        <v>11</v>
      </c>
      <c r="H1286" s="19">
        <v>20</v>
      </c>
      <c r="I1286" s="19">
        <v>3</v>
      </c>
      <c r="J1286" s="22">
        <v>2015</v>
      </c>
      <c r="K1286" s="27">
        <f t="shared" si="43"/>
        <v>42083</v>
      </c>
      <c r="L1286" s="29">
        <v>0.3888888888888889</v>
      </c>
      <c r="M1286" s="29">
        <v>0.39930555555555558</v>
      </c>
      <c r="N1286" s="26">
        <f t="shared" si="42"/>
        <v>1.0416666666666685E-2</v>
      </c>
      <c r="O1286" s="19"/>
    </row>
    <row r="1287" spans="1:15">
      <c r="A1287" s="19">
        <v>849</v>
      </c>
      <c r="B1287" s="34"/>
      <c r="C1287" s="24" t="str">
        <f>VLOOKUP($E1287,'[1]DS HSSV 2013-14'!$B$2:$I$5181,2,0)</f>
        <v>Nguyễn Hoàng</v>
      </c>
      <c r="D1287" s="23" t="str">
        <f>VLOOKUP($E1287,'[1]DS HSSV 2013-14'!$B$2:$I$5181,3,0)</f>
        <v>Huy</v>
      </c>
      <c r="E1287" s="19" t="s">
        <v>103</v>
      </c>
      <c r="F1287" s="28" t="str">
        <f>VLOOKUP($E1287,'[1]DS HSSV 2013-14'!$B$2:$I$5181,5,0)</f>
        <v>13CĐ-NL1</v>
      </c>
      <c r="G1287" s="19">
        <v>1</v>
      </c>
      <c r="H1287" s="19">
        <v>20</v>
      </c>
      <c r="I1287" s="19">
        <v>3</v>
      </c>
      <c r="J1287" s="22">
        <v>2015</v>
      </c>
      <c r="K1287" s="27">
        <f t="shared" si="43"/>
        <v>42083</v>
      </c>
      <c r="L1287" s="29">
        <v>0.39930555555555558</v>
      </c>
      <c r="M1287" s="29">
        <v>0.51736111111111105</v>
      </c>
      <c r="N1287" s="26">
        <f t="shared" si="42"/>
        <v>0.11805555555555547</v>
      </c>
      <c r="O1287" s="19"/>
    </row>
    <row r="1288" spans="1:15">
      <c r="A1288" s="19">
        <v>850</v>
      </c>
      <c r="B1288" s="34"/>
      <c r="C1288" s="24" t="str">
        <f>VLOOKUP($E1288,'[1]DS HSSV 2013-14'!$B$2:$I$5181,2,0)</f>
        <v>Nguyễn Hữu</v>
      </c>
      <c r="D1288" s="23" t="str">
        <f>VLOOKUP($E1288,'[1]DS HSSV 2013-14'!$B$2:$I$5181,3,0)</f>
        <v>Kiếm</v>
      </c>
      <c r="E1288" s="19" t="s">
        <v>447</v>
      </c>
      <c r="F1288" s="28" t="str">
        <f>VLOOKUP($E1288,'[1]DS HSSV 2013-14'!$B$2:$I$5181,5,0)</f>
        <v>13CĐ-CK6</v>
      </c>
      <c r="G1288" s="19">
        <v>2</v>
      </c>
      <c r="H1288" s="19">
        <v>20</v>
      </c>
      <c r="I1288" s="19">
        <v>3</v>
      </c>
      <c r="J1288" s="22">
        <v>2015</v>
      </c>
      <c r="K1288" s="27">
        <f t="shared" si="43"/>
        <v>42083</v>
      </c>
      <c r="L1288" s="29">
        <v>0.40972222222222227</v>
      </c>
      <c r="M1288" s="29">
        <v>0.41666666666666669</v>
      </c>
      <c r="N1288" s="26">
        <f t="shared" si="42"/>
        <v>6.9444444444444198E-3</v>
      </c>
      <c r="O1288" s="19"/>
    </row>
    <row r="1289" spans="1:15">
      <c r="A1289" s="19">
        <v>851</v>
      </c>
      <c r="B1289" s="34"/>
      <c r="C1289" s="24" t="str">
        <f>VLOOKUP($E1289,'[1]DS HSSV 2013-14'!$B$2:$I$5181,2,0)</f>
        <v>Nguyễn Đỗ</v>
      </c>
      <c r="D1289" s="23" t="str">
        <f>VLOOKUP($E1289,'[1]DS HSSV 2013-14'!$B$2:$I$5181,3,0)</f>
        <v>Thịnh</v>
      </c>
      <c r="E1289" s="19" t="s">
        <v>366</v>
      </c>
      <c r="F1289" s="28" t="str">
        <f>VLOOKUP($E1289,'[1]DS HSSV 2013-14'!$B$2:$I$5181,5,0)</f>
        <v>12CĐ-Ô2</v>
      </c>
      <c r="G1289" s="19">
        <v>17</v>
      </c>
      <c r="H1289" s="19">
        <v>20</v>
      </c>
      <c r="I1289" s="19">
        <v>3</v>
      </c>
      <c r="J1289" s="22">
        <v>2015</v>
      </c>
      <c r="K1289" s="27">
        <f t="shared" si="43"/>
        <v>42083</v>
      </c>
      <c r="L1289" s="29">
        <v>0.40972222222222227</v>
      </c>
      <c r="M1289" s="29">
        <v>0.4201388888888889</v>
      </c>
      <c r="N1289" s="26">
        <f t="shared" si="42"/>
        <v>1.041666666666663E-2</v>
      </c>
      <c r="O1289" s="19"/>
    </row>
    <row r="1290" spans="1:15">
      <c r="A1290" s="19">
        <v>852</v>
      </c>
      <c r="B1290" s="34"/>
      <c r="C1290" s="24" t="str">
        <f>VLOOKUP($E1290,'[1]DS HSSV 2013-14'!$B$2:$I$5181,2,0)</f>
        <v>Lại Văn</v>
      </c>
      <c r="D1290" s="23" t="str">
        <f>VLOOKUP($E1290,'[1]DS HSSV 2013-14'!$B$2:$I$5181,3,0)</f>
        <v>Khương</v>
      </c>
      <c r="E1290" s="19" t="s">
        <v>127</v>
      </c>
      <c r="F1290" s="28" t="str">
        <f>VLOOKUP($E1290,'[1]DS HSSV 2013-14'!$B$2:$I$5181,5,0)</f>
        <v>13CĐ-NL1</v>
      </c>
      <c r="G1290" s="19">
        <v>1</v>
      </c>
      <c r="H1290" s="19">
        <v>20</v>
      </c>
      <c r="I1290" s="19">
        <v>3</v>
      </c>
      <c r="J1290" s="22">
        <v>2015</v>
      </c>
      <c r="K1290" s="27">
        <f t="shared" si="43"/>
        <v>42083</v>
      </c>
      <c r="L1290" s="29">
        <v>0.4375</v>
      </c>
      <c r="M1290" s="29">
        <v>0.51041666666666663</v>
      </c>
      <c r="N1290" s="26">
        <f t="shared" si="42"/>
        <v>7.291666666666663E-2</v>
      </c>
      <c r="O1290" s="19"/>
    </row>
    <row r="1291" spans="1:15">
      <c r="A1291" s="19">
        <v>853</v>
      </c>
      <c r="B1291" s="34"/>
      <c r="C1291" s="24" t="str">
        <f>VLOOKUP($E1291,'[1]DS HSSV 2013-14'!$B$2:$I$5181,2,0)</f>
        <v>Hồ Tấn</v>
      </c>
      <c r="D1291" s="23" t="str">
        <f>VLOOKUP($E1291,'[1]DS HSSV 2013-14'!$B$2:$I$5181,3,0)</f>
        <v>Thành</v>
      </c>
      <c r="E1291" s="19" t="s">
        <v>446</v>
      </c>
      <c r="F1291" s="28" t="str">
        <f>VLOOKUP($E1291,'[1]DS HSSV 2013-14'!$B$2:$I$5181,5,0)</f>
        <v>13CĐ-NL1</v>
      </c>
      <c r="G1291" s="19">
        <v>13</v>
      </c>
      <c r="H1291" s="19">
        <v>20</v>
      </c>
      <c r="I1291" s="19">
        <v>3</v>
      </c>
      <c r="J1291" s="22">
        <v>2015</v>
      </c>
      <c r="K1291" s="27">
        <f t="shared" si="43"/>
        <v>42083</v>
      </c>
      <c r="L1291" s="29">
        <v>0.4375</v>
      </c>
      <c r="M1291" s="29">
        <v>0.51041666666666663</v>
      </c>
      <c r="N1291" s="26">
        <f t="shared" ref="N1291:N1354" si="44">M1291-L1291</f>
        <v>7.291666666666663E-2</v>
      </c>
      <c r="O1291" s="19"/>
    </row>
    <row r="1292" spans="1:15">
      <c r="A1292" s="19">
        <v>854</v>
      </c>
      <c r="B1292" s="34"/>
      <c r="C1292" s="24" t="str">
        <f>VLOOKUP($E1292,'[1]DS HSSV 2013-14'!$B$2:$I$5181,2,0)</f>
        <v>Võ Thành</v>
      </c>
      <c r="D1292" s="23" t="str">
        <f>VLOOKUP($E1292,'[1]DS HSSV 2013-14'!$B$2:$I$5181,3,0)</f>
        <v>Quyên</v>
      </c>
      <c r="E1292" s="19" t="s">
        <v>445</v>
      </c>
      <c r="F1292" s="28" t="str">
        <f>VLOOKUP($E1292,'[1]DS HSSV 2013-14'!$B$2:$I$5181,5,0)</f>
        <v>13CĐ-NL1</v>
      </c>
      <c r="G1292" s="19">
        <v>14</v>
      </c>
      <c r="H1292" s="19">
        <v>20</v>
      </c>
      <c r="I1292" s="19">
        <v>3</v>
      </c>
      <c r="J1292" s="22">
        <v>2015</v>
      </c>
      <c r="K1292" s="27">
        <f t="shared" si="43"/>
        <v>42083</v>
      </c>
      <c r="L1292" s="29">
        <v>0.4375</v>
      </c>
      <c r="M1292" s="29">
        <v>0.49652777777777773</v>
      </c>
      <c r="N1292" s="26">
        <f t="shared" si="44"/>
        <v>5.9027777777777735E-2</v>
      </c>
      <c r="O1292" s="19"/>
    </row>
    <row r="1293" spans="1:15">
      <c r="A1293" s="19">
        <v>855</v>
      </c>
      <c r="B1293" s="34"/>
      <c r="C1293" s="24" t="str">
        <f>VLOOKUP($E1293,'[1]DS HSSV 2013-14'!$B$2:$I$5181,2,0)</f>
        <v xml:space="preserve">Mai Thái  </v>
      </c>
      <c r="D1293" s="23" t="str">
        <f>VLOOKUP($E1293,'[1]DS HSSV 2013-14'!$B$2:$I$5181,3,0)</f>
        <v>Bảo</v>
      </c>
      <c r="E1293" s="19" t="s">
        <v>280</v>
      </c>
      <c r="F1293" s="28" t="str">
        <f>VLOOKUP($E1293,'[1]DS HSSV 2013-14'!$B$2:$I$5181,5,0)</f>
        <v>12CĐ-ĐT1</v>
      </c>
      <c r="G1293" s="19">
        <v>3</v>
      </c>
      <c r="H1293" s="19">
        <v>20</v>
      </c>
      <c r="I1293" s="19">
        <v>3</v>
      </c>
      <c r="J1293" s="22">
        <v>2015</v>
      </c>
      <c r="K1293" s="27">
        <f t="shared" si="43"/>
        <v>42083</v>
      </c>
      <c r="L1293" s="29">
        <v>0.4548611111111111</v>
      </c>
      <c r="M1293" s="29">
        <v>0.46875</v>
      </c>
      <c r="N1293" s="26">
        <f t="shared" si="44"/>
        <v>1.3888888888888895E-2</v>
      </c>
      <c r="O1293" s="19"/>
    </row>
    <row r="1294" spans="1:15">
      <c r="A1294" s="19">
        <v>856</v>
      </c>
      <c r="B1294" s="34"/>
      <c r="C1294" s="24" t="s">
        <v>444</v>
      </c>
      <c r="D1294" s="23" t="s">
        <v>167</v>
      </c>
      <c r="E1294" s="19"/>
      <c r="F1294" s="28" t="s">
        <v>443</v>
      </c>
      <c r="G1294" s="19">
        <v>16</v>
      </c>
      <c r="H1294" s="19">
        <v>20</v>
      </c>
      <c r="I1294" s="19">
        <v>3</v>
      </c>
      <c r="J1294" s="22">
        <v>2015</v>
      </c>
      <c r="K1294" s="27">
        <f t="shared" si="43"/>
        <v>42083</v>
      </c>
      <c r="L1294" s="29">
        <v>0.4548611111111111</v>
      </c>
      <c r="M1294" s="29">
        <v>0.4861111111111111</v>
      </c>
      <c r="N1294" s="26">
        <f t="shared" si="44"/>
        <v>3.125E-2</v>
      </c>
      <c r="O1294" s="19"/>
    </row>
    <row r="1295" spans="1:15">
      <c r="A1295" s="19">
        <v>857</v>
      </c>
      <c r="B1295" s="34"/>
      <c r="C1295" s="24" t="str">
        <f>VLOOKUP($E1295,'[1]DS HSSV 2013-14'!$B$2:$I$5181,2,0)</f>
        <v>Nguyễn Hoàng</v>
      </c>
      <c r="D1295" s="23" t="str">
        <f>VLOOKUP($E1295,'[1]DS HSSV 2013-14'!$B$2:$I$5181,3,0)</f>
        <v>Long</v>
      </c>
      <c r="E1295" s="19" t="s">
        <v>442</v>
      </c>
      <c r="F1295" s="28" t="str">
        <f>VLOOKUP($E1295,'[1]DS HSSV 2013-14'!$B$2:$I$5181,5,0)</f>
        <v>13CĐ-TM1</v>
      </c>
      <c r="G1295" s="19">
        <v>12</v>
      </c>
      <c r="H1295" s="19">
        <v>20</v>
      </c>
      <c r="I1295" s="19">
        <v>3</v>
      </c>
      <c r="J1295" s="22">
        <v>2015</v>
      </c>
      <c r="K1295" s="27">
        <f t="shared" si="43"/>
        <v>42083</v>
      </c>
      <c r="L1295" s="29">
        <v>0.47569444444444442</v>
      </c>
      <c r="M1295" s="29">
        <v>0.47569444444444442</v>
      </c>
      <c r="N1295" s="26">
        <f t="shared" si="44"/>
        <v>0</v>
      </c>
      <c r="O1295" s="19"/>
    </row>
    <row r="1296" spans="1:15">
      <c r="A1296" s="19">
        <v>858</v>
      </c>
      <c r="B1296" s="34"/>
      <c r="C1296" s="24" t="s">
        <v>221</v>
      </c>
      <c r="D1296" s="23" t="s">
        <v>215</v>
      </c>
      <c r="E1296" s="19"/>
      <c r="F1296" s="28" t="s">
        <v>422</v>
      </c>
      <c r="G1296" s="19">
        <v>15</v>
      </c>
      <c r="H1296" s="19">
        <v>20</v>
      </c>
      <c r="I1296" s="19">
        <v>3</v>
      </c>
      <c r="J1296" s="22">
        <v>2015</v>
      </c>
      <c r="K1296" s="27">
        <f t="shared" si="43"/>
        <v>42083</v>
      </c>
      <c r="L1296" s="29">
        <v>0.47569444444444442</v>
      </c>
      <c r="M1296" s="29">
        <v>0.625</v>
      </c>
      <c r="N1296" s="26">
        <f t="shared" si="44"/>
        <v>0.14930555555555558</v>
      </c>
      <c r="O1296" s="19"/>
    </row>
    <row r="1297" spans="1:15">
      <c r="A1297" s="19">
        <v>859</v>
      </c>
      <c r="B1297" s="34"/>
      <c r="C1297" s="24" t="str">
        <f>VLOOKUP($E1297,'[1]DS HSSV 2013-14'!$B$2:$I$5181,2,0)</f>
        <v>Trần Văn</v>
      </c>
      <c r="D1297" s="23" t="str">
        <f>VLOOKUP($E1297,'[1]DS HSSV 2013-14'!$B$2:$I$5181,3,0)</f>
        <v>Thái</v>
      </c>
      <c r="E1297" s="19" t="s">
        <v>356</v>
      </c>
      <c r="F1297" s="28" t="str">
        <f>VLOOKUP($E1297,'[1]DS HSSV 2013-14'!$B$2:$I$5181,5,0)</f>
        <v>12CĐ-Ô2</v>
      </c>
      <c r="G1297" s="19">
        <v>13</v>
      </c>
      <c r="H1297" s="19">
        <v>20</v>
      </c>
      <c r="I1297" s="19">
        <v>3</v>
      </c>
      <c r="J1297" s="22">
        <v>2015</v>
      </c>
      <c r="K1297" s="27">
        <f t="shared" si="43"/>
        <v>42083</v>
      </c>
      <c r="L1297" s="29">
        <v>0.48958333333333331</v>
      </c>
      <c r="M1297" s="29">
        <v>0.52083333333333337</v>
      </c>
      <c r="N1297" s="26">
        <f t="shared" si="44"/>
        <v>3.1250000000000056E-2</v>
      </c>
      <c r="O1297" s="19"/>
    </row>
    <row r="1298" spans="1:15">
      <c r="A1298" s="19">
        <v>860</v>
      </c>
      <c r="B1298" s="34"/>
      <c r="C1298" s="24" t="str">
        <f>VLOOKUP($E1298,'[1]DS HSSV 2013-14'!$B$2:$I$5181,2,0)</f>
        <v>Nguyễn Tấn</v>
      </c>
      <c r="D1298" s="23" t="str">
        <f>VLOOKUP($E1298,'[1]DS HSSV 2013-14'!$B$2:$I$5181,3,0)</f>
        <v>Đạt</v>
      </c>
      <c r="E1298" s="19" t="s">
        <v>182</v>
      </c>
      <c r="F1298" s="28" t="str">
        <f>VLOOKUP($E1298,'[1]DS HSSV 2013-14'!$B$2:$I$5181,5,0)</f>
        <v>13CĐ-ĐT4</v>
      </c>
      <c r="G1298" s="19">
        <v>4</v>
      </c>
      <c r="H1298" s="19">
        <v>20</v>
      </c>
      <c r="I1298" s="19">
        <v>3</v>
      </c>
      <c r="J1298" s="22">
        <v>2015</v>
      </c>
      <c r="K1298" s="27">
        <f t="shared" si="43"/>
        <v>42083</v>
      </c>
      <c r="L1298" s="29">
        <v>0.51736111111111105</v>
      </c>
      <c r="M1298" s="29">
        <v>0.70486111111111116</v>
      </c>
      <c r="N1298" s="26">
        <f t="shared" si="44"/>
        <v>0.18750000000000011</v>
      </c>
      <c r="O1298" s="19"/>
    </row>
    <row r="1299" spans="1:15">
      <c r="A1299" s="19">
        <v>861</v>
      </c>
      <c r="B1299" s="34"/>
      <c r="C1299" s="24" t="s">
        <v>173</v>
      </c>
      <c r="D1299" s="23" t="s">
        <v>424</v>
      </c>
      <c r="E1299" s="19"/>
      <c r="F1299" s="28" t="s">
        <v>276</v>
      </c>
      <c r="G1299" s="19">
        <v>14</v>
      </c>
      <c r="H1299" s="19">
        <v>20</v>
      </c>
      <c r="I1299" s="19">
        <v>3</v>
      </c>
      <c r="J1299" s="22">
        <v>2015</v>
      </c>
      <c r="K1299" s="27">
        <f t="shared" si="43"/>
        <v>42083</v>
      </c>
      <c r="L1299" s="29">
        <v>0.53125</v>
      </c>
      <c r="M1299" s="29">
        <v>0.54861111111111105</v>
      </c>
      <c r="N1299" s="26">
        <f t="shared" si="44"/>
        <v>1.7361111111111049E-2</v>
      </c>
      <c r="O1299" s="19"/>
    </row>
    <row r="1300" spans="1:15">
      <c r="A1300" s="19">
        <v>862</v>
      </c>
      <c r="B1300" s="34"/>
      <c r="C1300" s="24" t="e">
        <f>VLOOKUP($E1300,'[1]DS HSSV 2013-14'!$B$2:$I$5181,2,0)</f>
        <v>#N/A</v>
      </c>
      <c r="D1300" s="23" t="e">
        <f>VLOOKUP($E1300,'[1]DS HSSV 2013-14'!$B$2:$I$5181,3,0)</f>
        <v>#N/A</v>
      </c>
      <c r="E1300" s="33" t="s">
        <v>441</v>
      </c>
      <c r="F1300" s="28" t="e">
        <f>VLOOKUP($E1300,'[1]DS HSSV 2013-14'!$B$2:$I$5181,5,0)</f>
        <v>#N/A</v>
      </c>
      <c r="G1300" s="19">
        <v>12</v>
      </c>
      <c r="H1300" s="19">
        <v>23</v>
      </c>
      <c r="I1300" s="19">
        <v>3</v>
      </c>
      <c r="J1300" s="22">
        <v>2015</v>
      </c>
      <c r="K1300" s="27">
        <f t="shared" si="43"/>
        <v>42086</v>
      </c>
      <c r="L1300" s="29">
        <v>0.3263888888888889</v>
      </c>
      <c r="M1300" s="29">
        <v>0.35069444444444442</v>
      </c>
      <c r="N1300" s="26">
        <f t="shared" si="44"/>
        <v>2.4305555555555525E-2</v>
      </c>
      <c r="O1300" s="19"/>
    </row>
    <row r="1301" spans="1:15">
      <c r="A1301" s="19">
        <v>863</v>
      </c>
      <c r="B1301" s="34"/>
      <c r="C1301" s="24" t="str">
        <f>VLOOKUP($E1301,'[1]DS HSSV 2013-14'!$B$2:$I$5181,2,0)</f>
        <v>Lê Quang</v>
      </c>
      <c r="D1301" s="23" t="str">
        <f>VLOOKUP($E1301,'[1]DS HSSV 2013-14'!$B$2:$I$5181,3,0)</f>
        <v>Thịnh</v>
      </c>
      <c r="E1301" s="33" t="s">
        <v>440</v>
      </c>
      <c r="F1301" s="28" t="str">
        <f>VLOOKUP($E1301,'[1]DS HSSV 2013-14'!$B$2:$I$5181,5,0)</f>
        <v>14CĐ-Ô3</v>
      </c>
      <c r="G1301" s="19">
        <v>1</v>
      </c>
      <c r="H1301" s="19">
        <v>23</v>
      </c>
      <c r="I1301" s="19">
        <v>3</v>
      </c>
      <c r="J1301" s="22">
        <v>2015</v>
      </c>
      <c r="K1301" s="27">
        <f t="shared" si="43"/>
        <v>42086</v>
      </c>
      <c r="L1301" s="29">
        <v>0.33333333333333331</v>
      </c>
      <c r="M1301" s="29">
        <v>0.34722222222222227</v>
      </c>
      <c r="N1301" s="26">
        <f t="shared" si="44"/>
        <v>1.3888888888888951E-2</v>
      </c>
      <c r="O1301" s="19"/>
    </row>
    <row r="1302" spans="1:15">
      <c r="A1302" s="19">
        <v>864</v>
      </c>
      <c r="B1302" s="34"/>
      <c r="C1302" s="24" t="str">
        <f>VLOOKUP($E1302,'[1]DS HSSV 2013-14'!$B$2:$I$5181,2,0)</f>
        <v xml:space="preserve">Đỗ Hoàng  </v>
      </c>
      <c r="D1302" s="23" t="str">
        <f>VLOOKUP($E1302,'[1]DS HSSV 2013-14'!$B$2:$I$5181,3,0)</f>
        <v>Nam</v>
      </c>
      <c r="E1302" s="31" t="s">
        <v>433</v>
      </c>
      <c r="F1302" s="28" t="str">
        <f>VLOOKUP($E1302,'[1]DS HSSV 2013-14'!$B$2:$I$5181,5,0)</f>
        <v>12CĐ-NL1</v>
      </c>
      <c r="G1302" s="19">
        <v>14</v>
      </c>
      <c r="H1302" s="19">
        <v>23</v>
      </c>
      <c r="I1302" s="19">
        <v>3</v>
      </c>
      <c r="J1302" s="22">
        <v>2015</v>
      </c>
      <c r="K1302" s="27">
        <f t="shared" si="43"/>
        <v>42086</v>
      </c>
      <c r="L1302" s="29">
        <v>0.38541666666666669</v>
      </c>
      <c r="M1302" s="29">
        <v>0.40625</v>
      </c>
      <c r="N1302" s="26">
        <f t="shared" si="44"/>
        <v>2.0833333333333315E-2</v>
      </c>
      <c r="O1302" s="19"/>
    </row>
    <row r="1303" spans="1:15">
      <c r="A1303" s="19">
        <v>865</v>
      </c>
      <c r="B1303" s="34"/>
      <c r="C1303" s="24" t="str">
        <f>VLOOKUP($E1303,'[1]DS HSSV 2013-14'!$B$2:$I$5181,2,0)</f>
        <v>Trần Đăng Bích</v>
      </c>
      <c r="D1303" s="23" t="str">
        <f>VLOOKUP($E1303,'[1]DS HSSV 2013-14'!$B$2:$I$5181,3,0)</f>
        <v>Thanh</v>
      </c>
      <c r="E1303" s="19" t="s">
        <v>439</v>
      </c>
      <c r="F1303" s="28" t="str">
        <f>VLOOKUP($E1303,'[1]DS HSSV 2013-14'!$B$2:$I$5181,5,0)</f>
        <v>13CĐ-M</v>
      </c>
      <c r="G1303" s="19"/>
      <c r="H1303" s="19">
        <v>23</v>
      </c>
      <c r="I1303" s="19">
        <v>3</v>
      </c>
      <c r="J1303" s="22">
        <v>2015</v>
      </c>
      <c r="K1303" s="27">
        <f t="shared" si="43"/>
        <v>42086</v>
      </c>
      <c r="L1303" s="29">
        <v>0.44444444444444442</v>
      </c>
      <c r="M1303" s="29">
        <v>0.54027777777777775</v>
      </c>
      <c r="N1303" s="26">
        <f t="shared" si="44"/>
        <v>9.5833333333333326E-2</v>
      </c>
      <c r="O1303" s="19"/>
    </row>
    <row r="1304" spans="1:15">
      <c r="A1304" s="19">
        <v>866</v>
      </c>
      <c r="B1304" s="34"/>
      <c r="C1304" s="24" t="str">
        <f>VLOOKUP($E1304,'[1]DS HSSV 2013-14'!$B$2:$I$5181,2,0)</f>
        <v>Lê Hoàng Trúc</v>
      </c>
      <c r="D1304" s="23" t="str">
        <f>VLOOKUP($E1304,'[1]DS HSSV 2013-14'!$B$2:$I$5181,3,0)</f>
        <v>Quyên</v>
      </c>
      <c r="E1304" s="19" t="s">
        <v>438</v>
      </c>
      <c r="F1304" s="28" t="str">
        <f>VLOOKUP($E1304,'[1]DS HSSV 2013-14'!$B$2:$I$5181,5,0)</f>
        <v>13CĐ-M</v>
      </c>
      <c r="G1304" s="19">
        <v>1</v>
      </c>
      <c r="H1304" s="19">
        <v>23</v>
      </c>
      <c r="I1304" s="19">
        <v>3</v>
      </c>
      <c r="J1304" s="22">
        <v>2015</v>
      </c>
      <c r="K1304" s="27">
        <f t="shared" si="43"/>
        <v>42086</v>
      </c>
      <c r="L1304" s="29">
        <v>0.44097222222222227</v>
      </c>
      <c r="M1304" s="29">
        <v>0.52152777777777781</v>
      </c>
      <c r="N1304" s="26">
        <f t="shared" si="44"/>
        <v>8.0555555555555547E-2</v>
      </c>
      <c r="O1304" s="19"/>
    </row>
    <row r="1305" spans="1:15">
      <c r="A1305" s="19">
        <v>867</v>
      </c>
      <c r="B1305" s="34"/>
      <c r="C1305" s="24" t="str">
        <f>VLOOKUP($E1305,'[1]DS HSSV 2013-14'!$B$2:$I$5181,2,0)</f>
        <v>Trần Minh</v>
      </c>
      <c r="D1305" s="23" t="str">
        <f>VLOOKUP($E1305,'[1]DS HSSV 2013-14'!$B$2:$I$5181,3,0)</f>
        <v>Thanh</v>
      </c>
      <c r="E1305" s="19" t="s">
        <v>30</v>
      </c>
      <c r="F1305" s="28" t="str">
        <f>VLOOKUP($E1305,'[1]DS HSSV 2013-14'!$B$2:$I$5181,5,0)</f>
        <v>13CĐ-Đ1</v>
      </c>
      <c r="G1305" s="19">
        <v>11</v>
      </c>
      <c r="H1305" s="19">
        <v>23</v>
      </c>
      <c r="I1305" s="19">
        <v>3</v>
      </c>
      <c r="J1305" s="22">
        <v>2015</v>
      </c>
      <c r="K1305" s="27">
        <f t="shared" si="43"/>
        <v>42086</v>
      </c>
      <c r="L1305" s="29">
        <v>0.49305555555555558</v>
      </c>
      <c r="M1305" s="29">
        <v>0.5</v>
      </c>
      <c r="N1305" s="26">
        <f t="shared" si="44"/>
        <v>6.9444444444444198E-3</v>
      </c>
      <c r="O1305" s="19"/>
    </row>
    <row r="1306" spans="1:15">
      <c r="A1306" s="19">
        <v>868</v>
      </c>
      <c r="B1306" s="34"/>
      <c r="C1306" s="24" t="s">
        <v>221</v>
      </c>
      <c r="D1306" s="23" t="s">
        <v>215</v>
      </c>
      <c r="E1306" s="19"/>
      <c r="F1306" s="28" t="s">
        <v>422</v>
      </c>
      <c r="G1306" s="19">
        <v>6</v>
      </c>
      <c r="H1306" s="19">
        <v>23</v>
      </c>
      <c r="I1306" s="19">
        <v>3</v>
      </c>
      <c r="J1306" s="22">
        <v>2015</v>
      </c>
      <c r="K1306" s="27">
        <f t="shared" si="43"/>
        <v>42086</v>
      </c>
      <c r="L1306" s="29">
        <v>0.47569444444444442</v>
      </c>
      <c r="M1306" s="29">
        <v>0.48958333333333331</v>
      </c>
      <c r="N1306" s="26">
        <f t="shared" si="44"/>
        <v>1.3888888888888895E-2</v>
      </c>
      <c r="O1306" s="19"/>
    </row>
    <row r="1307" spans="1:15">
      <c r="A1307" s="19">
        <v>869</v>
      </c>
      <c r="B1307" s="34"/>
      <c r="C1307" s="24" t="s">
        <v>437</v>
      </c>
      <c r="D1307" s="23" t="s">
        <v>390</v>
      </c>
      <c r="E1307" s="19"/>
      <c r="F1307" s="28" t="s">
        <v>358</v>
      </c>
      <c r="G1307" s="19">
        <v>18</v>
      </c>
      <c r="H1307" s="19">
        <v>23</v>
      </c>
      <c r="I1307" s="19">
        <v>3</v>
      </c>
      <c r="J1307" s="22">
        <v>2015</v>
      </c>
      <c r="K1307" s="27">
        <f t="shared" si="43"/>
        <v>42086</v>
      </c>
      <c r="L1307" s="29">
        <v>0.48958333333333331</v>
      </c>
      <c r="M1307" s="29">
        <v>0.54166666666666663</v>
      </c>
      <c r="N1307" s="26">
        <f t="shared" si="44"/>
        <v>5.2083333333333315E-2</v>
      </c>
      <c r="O1307" s="19"/>
    </row>
    <row r="1308" spans="1:15">
      <c r="A1308" s="19">
        <v>870</v>
      </c>
      <c r="B1308" s="34"/>
      <c r="C1308" s="24" t="s">
        <v>33</v>
      </c>
      <c r="D1308" s="23" t="s">
        <v>32</v>
      </c>
      <c r="E1308" s="31"/>
      <c r="F1308" s="28" t="s">
        <v>31</v>
      </c>
      <c r="G1308" s="19">
        <v>13</v>
      </c>
      <c r="H1308" s="19">
        <v>23</v>
      </c>
      <c r="I1308" s="19">
        <v>3</v>
      </c>
      <c r="J1308" s="22">
        <v>2015</v>
      </c>
      <c r="K1308" s="27">
        <f t="shared" si="43"/>
        <v>42086</v>
      </c>
      <c r="L1308" s="29">
        <v>0.5</v>
      </c>
      <c r="M1308" s="29">
        <v>0.52083333333333337</v>
      </c>
      <c r="N1308" s="26">
        <f t="shared" si="44"/>
        <v>2.083333333333337E-2</v>
      </c>
      <c r="O1308" s="19"/>
    </row>
    <row r="1309" spans="1:15">
      <c r="A1309" s="19">
        <v>871</v>
      </c>
      <c r="B1309" s="34"/>
      <c r="C1309" s="24" t="str">
        <f>VLOOKUP($E1309,'[1]DS HSSV 2013-14'!$B$2:$I$5181,2,0)</f>
        <v>Bùi Thị Kim</v>
      </c>
      <c r="D1309" s="23" t="str">
        <f>VLOOKUP($E1309,'[1]DS HSSV 2013-14'!$B$2:$I$5181,3,0)</f>
        <v>Hằng</v>
      </c>
      <c r="E1309" s="31" t="s">
        <v>213</v>
      </c>
      <c r="F1309" s="28" t="str">
        <f>VLOOKUP($E1309,'[1]DS HSSV 2013-14'!$B$2:$I$5181,5,0)</f>
        <v>13CĐ-M</v>
      </c>
      <c r="G1309" s="19">
        <v>1</v>
      </c>
      <c r="H1309" s="19">
        <v>23</v>
      </c>
      <c r="I1309" s="19">
        <v>3</v>
      </c>
      <c r="J1309" s="22">
        <v>2015</v>
      </c>
      <c r="K1309" s="27">
        <f t="shared" si="43"/>
        <v>42086</v>
      </c>
      <c r="L1309" s="29">
        <v>0.52083333333333337</v>
      </c>
      <c r="M1309" s="29">
        <v>0.54027777777777775</v>
      </c>
      <c r="N1309" s="26">
        <f t="shared" si="44"/>
        <v>1.9444444444444375E-2</v>
      </c>
      <c r="O1309" s="94"/>
    </row>
    <row r="1310" spans="1:15">
      <c r="A1310" s="19">
        <v>872</v>
      </c>
      <c r="B1310" s="34"/>
      <c r="C1310" s="24" t="str">
        <f>VLOOKUP($E1310,'[1]DS HSSV 2013-14'!$B$2:$I$5181,2,0)</f>
        <v>Phạm Tấn</v>
      </c>
      <c r="D1310" s="23" t="str">
        <f>VLOOKUP($E1310,'[1]DS HSSV 2013-14'!$B$2:$I$5181,3,0)</f>
        <v>Đạt</v>
      </c>
      <c r="E1310" s="19" t="s">
        <v>312</v>
      </c>
      <c r="F1310" s="28" t="str">
        <f>VLOOKUP($E1310,'[1]DS HSSV 2013-14'!$B$2:$I$5181,5,0)</f>
        <v>13CĐ-NL2</v>
      </c>
      <c r="G1310" s="19">
        <v>2</v>
      </c>
      <c r="H1310" s="19">
        <v>23</v>
      </c>
      <c r="I1310" s="19">
        <v>3</v>
      </c>
      <c r="J1310" s="22">
        <v>2015</v>
      </c>
      <c r="K1310" s="27">
        <f t="shared" si="43"/>
        <v>42086</v>
      </c>
      <c r="L1310" s="29">
        <v>0.53819444444444442</v>
      </c>
      <c r="M1310" s="29">
        <v>0.54513888888888895</v>
      </c>
      <c r="N1310" s="26">
        <f t="shared" si="44"/>
        <v>6.9444444444445308E-3</v>
      </c>
      <c r="O1310" s="19"/>
    </row>
    <row r="1311" spans="1:15">
      <c r="A1311" s="19">
        <v>873</v>
      </c>
      <c r="B1311" s="34"/>
      <c r="C1311" s="24" t="str">
        <f>VLOOKUP($E1311,'[1]DS HSSV 2013-14'!$B$2:$I$5181,2,0)</f>
        <v>Trần Tuấn</v>
      </c>
      <c r="D1311" s="23" t="str">
        <f>VLOOKUP($E1311,'[1]DS HSSV 2013-14'!$B$2:$I$5181,3,0)</f>
        <v>Viên</v>
      </c>
      <c r="E1311" s="19" t="s">
        <v>405</v>
      </c>
      <c r="F1311" s="28" t="str">
        <f>VLOOKUP($E1311,'[1]DS HSSV 2013-14'!$B$2:$I$5181,5,0)</f>
        <v>13CĐ-Đ4</v>
      </c>
      <c r="G1311" s="19">
        <v>16</v>
      </c>
      <c r="H1311" s="19">
        <v>23</v>
      </c>
      <c r="I1311" s="19">
        <v>3</v>
      </c>
      <c r="J1311" s="22">
        <v>2015</v>
      </c>
      <c r="K1311" s="27">
        <f t="shared" si="43"/>
        <v>42086</v>
      </c>
      <c r="L1311" s="29">
        <v>0.59027777777777779</v>
      </c>
      <c r="M1311" s="29">
        <v>0.69791666666666663</v>
      </c>
      <c r="N1311" s="26">
        <f t="shared" si="44"/>
        <v>0.10763888888888884</v>
      </c>
      <c r="O1311" s="19"/>
    </row>
    <row r="1312" spans="1:15">
      <c r="A1312" s="19">
        <v>874</v>
      </c>
      <c r="B1312" s="34"/>
      <c r="C1312" s="24" t="str">
        <f>VLOOKUP($E1312,'[1]DS HSSV 2013-14'!$B$2:$I$5181,2,0)</f>
        <v xml:space="preserve">Lượng Thành  </v>
      </c>
      <c r="D1312" s="23" t="str">
        <f>VLOOKUP($E1312,'[1]DS HSSV 2013-14'!$B$2:$I$5181,3,0)</f>
        <v>Nguyên</v>
      </c>
      <c r="E1312" s="33" t="s">
        <v>436</v>
      </c>
      <c r="F1312" s="28" t="str">
        <f>VLOOKUP($E1312,'[1]DS HSSV 2013-14'!$B$2:$I$5181,5,0)</f>
        <v>14CĐ-ĐT1</v>
      </c>
      <c r="G1312" s="19">
        <v>1</v>
      </c>
      <c r="H1312" s="19">
        <v>24</v>
      </c>
      <c r="I1312" s="19">
        <v>3</v>
      </c>
      <c r="J1312" s="22">
        <v>2015</v>
      </c>
      <c r="K1312" s="27">
        <f t="shared" si="43"/>
        <v>42087</v>
      </c>
      <c r="L1312" s="29">
        <v>0.33333333333333331</v>
      </c>
      <c r="M1312" s="29">
        <v>0.3576388888888889</v>
      </c>
      <c r="N1312" s="26">
        <f t="shared" si="44"/>
        <v>2.430555555555558E-2</v>
      </c>
      <c r="O1312" s="19"/>
    </row>
    <row r="1313" spans="1:15">
      <c r="A1313" s="19">
        <v>875</v>
      </c>
      <c r="B1313" s="34"/>
      <c r="C1313" s="24" t="str">
        <f>VLOOKUP($E1313,'[1]DS HSSV 2013-14'!$B$2:$I$5181,2,0)</f>
        <v xml:space="preserve">Nguyễn Đức  </v>
      </c>
      <c r="D1313" s="23" t="str">
        <f>VLOOKUP($E1313,'[1]DS HSSV 2013-14'!$B$2:$I$5181,3,0)</f>
        <v>Ý</v>
      </c>
      <c r="E1313" s="33" t="s">
        <v>435</v>
      </c>
      <c r="F1313" s="28" t="str">
        <f>VLOOKUP($E1313,'[1]DS HSSV 2013-14'!$B$2:$I$5181,5,0)</f>
        <v>14CĐ-ĐT1</v>
      </c>
      <c r="G1313" s="19">
        <v>2</v>
      </c>
      <c r="H1313" s="19">
        <v>24</v>
      </c>
      <c r="I1313" s="19">
        <v>3</v>
      </c>
      <c r="J1313" s="22">
        <v>2015</v>
      </c>
      <c r="K1313" s="27">
        <f t="shared" si="43"/>
        <v>42087</v>
      </c>
      <c r="L1313" s="29">
        <v>0.33333333333333331</v>
      </c>
      <c r="M1313" s="29">
        <v>0.3576388888888889</v>
      </c>
      <c r="N1313" s="26">
        <f t="shared" si="44"/>
        <v>2.430555555555558E-2</v>
      </c>
      <c r="O1313" s="19"/>
    </row>
    <row r="1314" spans="1:15">
      <c r="A1314" s="19">
        <v>876</v>
      </c>
      <c r="B1314" s="34"/>
      <c r="C1314" s="24" t="str">
        <f>VLOOKUP($E1314,'[1]DS HSSV 2013-14'!$B$2:$I$5181,2,0)</f>
        <v>Bùi Thiên</v>
      </c>
      <c r="D1314" s="23" t="str">
        <f>VLOOKUP($E1314,'[1]DS HSSV 2013-14'!$B$2:$I$5181,3,0)</f>
        <v>Ân</v>
      </c>
      <c r="E1314" s="31" t="s">
        <v>428</v>
      </c>
      <c r="F1314" s="28" t="str">
        <f>VLOOKUP($E1314,'[1]DS HSSV 2013-14'!$B$2:$I$5181,5,0)</f>
        <v>13CĐ-CK3</v>
      </c>
      <c r="G1314" s="19">
        <v>15</v>
      </c>
      <c r="H1314" s="19">
        <v>24</v>
      </c>
      <c r="I1314" s="19">
        <v>3</v>
      </c>
      <c r="J1314" s="22">
        <v>2015</v>
      </c>
      <c r="K1314" s="27">
        <f t="shared" si="43"/>
        <v>42087</v>
      </c>
      <c r="L1314" s="29">
        <v>0.33958333333333335</v>
      </c>
      <c r="M1314" s="29">
        <v>0.3527777777777778</v>
      </c>
      <c r="N1314" s="26">
        <f t="shared" si="44"/>
        <v>1.3194444444444453E-2</v>
      </c>
      <c r="O1314" s="19"/>
    </row>
    <row r="1315" spans="1:15">
      <c r="A1315" s="19">
        <v>877</v>
      </c>
      <c r="B1315" s="34"/>
      <c r="C1315" s="24" t="s">
        <v>33</v>
      </c>
      <c r="D1315" s="23" t="s">
        <v>32</v>
      </c>
      <c r="E1315" s="31"/>
      <c r="F1315" s="28" t="s">
        <v>31</v>
      </c>
      <c r="G1315" s="19">
        <v>12</v>
      </c>
      <c r="H1315" s="19">
        <v>24</v>
      </c>
      <c r="I1315" s="19">
        <v>3</v>
      </c>
      <c r="J1315" s="22">
        <v>2015</v>
      </c>
      <c r="K1315" s="27">
        <f t="shared" si="43"/>
        <v>42087</v>
      </c>
      <c r="L1315" s="29">
        <v>0.34236111111111112</v>
      </c>
      <c r="M1315" s="29">
        <v>0.36458333333333331</v>
      </c>
      <c r="N1315" s="26">
        <f t="shared" si="44"/>
        <v>2.2222222222222199E-2</v>
      </c>
      <c r="O1315" s="19"/>
    </row>
    <row r="1316" spans="1:15">
      <c r="A1316" s="19">
        <v>878</v>
      </c>
      <c r="B1316" s="34"/>
      <c r="C1316" s="24" t="str">
        <f>VLOOKUP($E1316,'[1]DS HSSV 2013-14'!$B$2:$I$5181,2,0)</f>
        <v>Bùi Tiến</v>
      </c>
      <c r="D1316" s="23" t="str">
        <f>VLOOKUP($E1316,'[1]DS HSSV 2013-14'!$B$2:$I$5181,3,0)</f>
        <v>Dũng</v>
      </c>
      <c r="E1316" s="36">
        <v>14000818</v>
      </c>
      <c r="F1316" s="28" t="str">
        <f>VLOOKUP($E1316,'[1]DS HSSV 2013-14'!$B$2:$I$5181,5,0)</f>
        <v>14CĐ-Ô1</v>
      </c>
      <c r="G1316" s="19">
        <v>17</v>
      </c>
      <c r="H1316" s="19">
        <v>24</v>
      </c>
      <c r="I1316" s="19">
        <v>3</v>
      </c>
      <c r="J1316" s="22">
        <v>2015</v>
      </c>
      <c r="K1316" s="27">
        <f t="shared" si="43"/>
        <v>42087</v>
      </c>
      <c r="L1316" s="29">
        <v>0.35069444444444442</v>
      </c>
      <c r="M1316" s="29">
        <v>0.375</v>
      </c>
      <c r="N1316" s="26">
        <f t="shared" si="44"/>
        <v>2.430555555555558E-2</v>
      </c>
      <c r="O1316" s="19"/>
    </row>
    <row r="1317" spans="1:15">
      <c r="A1317" s="19">
        <v>879</v>
      </c>
      <c r="B1317" s="34"/>
      <c r="C1317" s="24" t="str">
        <f>VLOOKUP($E1317,'[1]DS HSSV 2013-14'!$B$2:$I$5181,2,0)</f>
        <v>Trần Bảo</v>
      </c>
      <c r="D1317" s="23" t="str">
        <f>VLOOKUP($E1317,'[1]DS HSSV 2013-14'!$B$2:$I$5181,3,0)</f>
        <v>Trân</v>
      </c>
      <c r="E1317" s="31" t="s">
        <v>434</v>
      </c>
      <c r="F1317" s="28" t="str">
        <f>VLOOKUP($E1317,'[1]DS HSSV 2013-14'!$B$2:$I$5181,5,0)</f>
        <v>13CĐ-M</v>
      </c>
      <c r="G1317" s="19">
        <v>11</v>
      </c>
      <c r="H1317" s="19">
        <v>24</v>
      </c>
      <c r="I1317" s="19">
        <v>3</v>
      </c>
      <c r="J1317" s="22">
        <v>2015</v>
      </c>
      <c r="K1317" s="27">
        <f t="shared" ref="K1317:K1380" si="45">DATE(J1317,I1317,H1317)</f>
        <v>42087</v>
      </c>
      <c r="L1317" s="29">
        <v>0.36249999999999999</v>
      </c>
      <c r="M1317" s="29">
        <v>0.375</v>
      </c>
      <c r="N1317" s="26">
        <f t="shared" si="44"/>
        <v>1.2500000000000011E-2</v>
      </c>
      <c r="O1317" s="19"/>
    </row>
    <row r="1318" spans="1:15">
      <c r="A1318" s="19">
        <v>880</v>
      </c>
      <c r="B1318" s="34"/>
      <c r="C1318" s="24" t="str">
        <f>VLOOKUP($E1318,'[1]DS HSSV 2013-14'!$B$2:$I$5181,2,0)</f>
        <v xml:space="preserve">Đỗ Hoàng  </v>
      </c>
      <c r="D1318" s="23" t="str">
        <f>VLOOKUP($E1318,'[1]DS HSSV 2013-14'!$B$2:$I$5181,3,0)</f>
        <v>Nam</v>
      </c>
      <c r="E1318" s="31" t="s">
        <v>433</v>
      </c>
      <c r="F1318" s="28" t="str">
        <f>VLOOKUP($E1318,'[1]DS HSSV 2013-14'!$B$2:$I$5181,5,0)</f>
        <v>12CĐ-NL1</v>
      </c>
      <c r="G1318" s="19">
        <v>14</v>
      </c>
      <c r="H1318" s="19">
        <v>24</v>
      </c>
      <c r="I1318" s="19">
        <v>3</v>
      </c>
      <c r="J1318" s="22">
        <v>2015</v>
      </c>
      <c r="K1318" s="27">
        <f t="shared" si="45"/>
        <v>42087</v>
      </c>
      <c r="L1318" s="29">
        <v>0.375</v>
      </c>
      <c r="M1318" s="29">
        <v>0.39583333333333331</v>
      </c>
      <c r="N1318" s="26">
        <f t="shared" si="44"/>
        <v>2.0833333333333315E-2</v>
      </c>
      <c r="O1318" s="19"/>
    </row>
    <row r="1319" spans="1:15">
      <c r="A1319" s="19">
        <v>881</v>
      </c>
      <c r="B1319" s="34"/>
      <c r="C1319" s="24" t="str">
        <f>VLOOKUP($E1319,'[1]DS HSSV 2013-14'!$B$2:$I$5181,2,0)</f>
        <v>Nguyễn Phát</v>
      </c>
      <c r="D1319" s="23" t="str">
        <f>VLOOKUP($E1319,'[1]DS HSSV 2013-14'!$B$2:$I$5181,3,0)</f>
        <v>Hưng</v>
      </c>
      <c r="E1319" s="19" t="s">
        <v>110</v>
      </c>
      <c r="F1319" s="28" t="str">
        <f>VLOOKUP($E1319,'[1]DS HSSV 2013-14'!$B$2:$I$5181,5,0)</f>
        <v>12CĐ-Đ1</v>
      </c>
      <c r="G1319" s="19">
        <v>15</v>
      </c>
      <c r="H1319" s="19">
        <v>24</v>
      </c>
      <c r="I1319" s="19">
        <v>3</v>
      </c>
      <c r="J1319" s="22">
        <v>2015</v>
      </c>
      <c r="K1319" s="27">
        <f t="shared" si="45"/>
        <v>42087</v>
      </c>
      <c r="L1319" s="29">
        <v>0.41319444444444442</v>
      </c>
      <c r="M1319" s="29">
        <v>0.4375</v>
      </c>
      <c r="N1319" s="26">
        <f t="shared" si="44"/>
        <v>2.430555555555558E-2</v>
      </c>
      <c r="O1319" s="19"/>
    </row>
    <row r="1320" spans="1:15">
      <c r="A1320" s="19">
        <v>882</v>
      </c>
      <c r="B1320" s="34"/>
      <c r="C1320" s="24" t="str">
        <f>VLOOKUP($E1320,'[1]DS HSSV 2013-14'!$B$2:$I$5181,2,0)</f>
        <v xml:space="preserve">Nguyễn Minh  </v>
      </c>
      <c r="D1320" s="23" t="str">
        <f>VLOOKUP($E1320,'[1]DS HSSV 2013-14'!$B$2:$I$5181,3,0)</f>
        <v>Trường</v>
      </c>
      <c r="E1320" s="19" t="s">
        <v>260</v>
      </c>
      <c r="F1320" s="28" t="str">
        <f>VLOOKUP($E1320,'[1]DS HSSV 2013-14'!$B$2:$I$5181,5,0)</f>
        <v>12CĐ-NL2</v>
      </c>
      <c r="G1320" s="19">
        <v>1</v>
      </c>
      <c r="H1320" s="19">
        <v>24</v>
      </c>
      <c r="I1320" s="19">
        <v>3</v>
      </c>
      <c r="J1320" s="22">
        <v>2015</v>
      </c>
      <c r="K1320" s="27">
        <f t="shared" si="45"/>
        <v>42087</v>
      </c>
      <c r="L1320" s="29">
        <v>0.4236111111111111</v>
      </c>
      <c r="M1320" s="29">
        <v>0.45833333333333331</v>
      </c>
      <c r="N1320" s="26">
        <f t="shared" si="44"/>
        <v>3.472222222222221E-2</v>
      </c>
      <c r="O1320" s="19"/>
    </row>
    <row r="1321" spans="1:15">
      <c r="A1321" s="19">
        <v>883</v>
      </c>
      <c r="B1321" s="34"/>
      <c r="C1321" s="24" t="s">
        <v>221</v>
      </c>
      <c r="D1321" s="23" t="s">
        <v>215</v>
      </c>
      <c r="E1321" s="33"/>
      <c r="F1321" s="28" t="s">
        <v>422</v>
      </c>
      <c r="G1321" s="19">
        <v>14</v>
      </c>
      <c r="H1321" s="19">
        <v>24</v>
      </c>
      <c r="I1321" s="19">
        <v>3</v>
      </c>
      <c r="J1321" s="22">
        <v>2015</v>
      </c>
      <c r="K1321" s="27">
        <f t="shared" si="45"/>
        <v>42087</v>
      </c>
      <c r="L1321" s="29">
        <v>0.43055555555555558</v>
      </c>
      <c r="M1321" s="29">
        <v>0.44444444444444442</v>
      </c>
      <c r="N1321" s="26">
        <f t="shared" si="44"/>
        <v>1.388888888888884E-2</v>
      </c>
      <c r="O1321" s="19"/>
    </row>
    <row r="1322" spans="1:15">
      <c r="A1322" s="19">
        <v>884</v>
      </c>
      <c r="B1322" s="34"/>
      <c r="C1322" s="24" t="str">
        <f>VLOOKUP($E1322,'[1]DS HSSV 2013-14'!$B$2:$I$5181,2,0)</f>
        <v>Lê Văn</v>
      </c>
      <c r="D1322" s="23" t="str">
        <f>VLOOKUP($E1322,'[1]DS HSSV 2013-14'!$B$2:$I$5181,3,0)</f>
        <v>Tuấn</v>
      </c>
      <c r="E1322" s="33">
        <v>14000675</v>
      </c>
      <c r="F1322" s="28" t="str">
        <f>VLOOKUP($E1322,'[1]DS HSSV 2013-14'!$B$2:$I$5181,5,0)</f>
        <v>14CĐ-CK1</v>
      </c>
      <c r="G1322" s="19">
        <v>4</v>
      </c>
      <c r="H1322" s="19">
        <v>24</v>
      </c>
      <c r="I1322" s="19">
        <v>3</v>
      </c>
      <c r="J1322" s="22">
        <v>2015</v>
      </c>
      <c r="K1322" s="27">
        <f t="shared" si="45"/>
        <v>42087</v>
      </c>
      <c r="L1322" s="29">
        <v>0.4375</v>
      </c>
      <c r="M1322" s="46">
        <v>0.49305555555555558</v>
      </c>
      <c r="N1322" s="26">
        <f t="shared" si="44"/>
        <v>5.555555555555558E-2</v>
      </c>
      <c r="O1322" s="19"/>
    </row>
    <row r="1323" spans="1:15">
      <c r="A1323" s="19">
        <v>885</v>
      </c>
      <c r="B1323" s="34"/>
      <c r="C1323" s="24" t="str">
        <f>VLOOKUP($E1323,'[1]DS HSSV 2013-14'!$B$2:$I$5181,2,0)</f>
        <v>Nguyễn Đỗ</v>
      </c>
      <c r="D1323" s="23" t="str">
        <f>VLOOKUP($E1323,'[1]DS HSSV 2013-14'!$B$2:$I$5181,3,0)</f>
        <v>Thịnh</v>
      </c>
      <c r="E1323" s="19" t="s">
        <v>366</v>
      </c>
      <c r="F1323" s="28" t="str">
        <f>VLOOKUP($E1323,'[1]DS HSSV 2013-14'!$B$2:$I$5181,5,0)</f>
        <v>12CĐ-Ô2</v>
      </c>
      <c r="G1323" s="19">
        <v>15</v>
      </c>
      <c r="H1323" s="19">
        <v>24</v>
      </c>
      <c r="I1323" s="19">
        <v>3</v>
      </c>
      <c r="J1323" s="22">
        <v>2015</v>
      </c>
      <c r="K1323" s="27">
        <f t="shared" si="45"/>
        <v>42087</v>
      </c>
      <c r="L1323" s="29">
        <v>0.48958333333333331</v>
      </c>
      <c r="M1323" s="29">
        <v>0.49305555555555558</v>
      </c>
      <c r="N1323" s="26">
        <f t="shared" si="44"/>
        <v>3.4722222222222654E-3</v>
      </c>
      <c r="O1323" s="19"/>
    </row>
    <row r="1324" spans="1:15">
      <c r="A1324" s="19">
        <v>886</v>
      </c>
      <c r="B1324" s="34"/>
      <c r="C1324" s="24" t="str">
        <f>VLOOKUP($E1324,'[1]DS HSSV 2013-14'!$B$2:$I$5181,2,0)</f>
        <v>Trần Văn</v>
      </c>
      <c r="D1324" s="23" t="str">
        <f>VLOOKUP($E1324,'[1]DS HSSV 2013-14'!$B$2:$I$5181,3,0)</f>
        <v>Thái</v>
      </c>
      <c r="E1324" s="19" t="s">
        <v>356</v>
      </c>
      <c r="F1324" s="28" t="str">
        <f>VLOOKUP($E1324,'[1]DS HSSV 2013-14'!$B$2:$I$5181,5,0)</f>
        <v>12CĐ-Ô2</v>
      </c>
      <c r="G1324" s="19">
        <v>16</v>
      </c>
      <c r="H1324" s="19">
        <v>24</v>
      </c>
      <c r="I1324" s="19">
        <v>3</v>
      </c>
      <c r="J1324" s="22">
        <v>2015</v>
      </c>
      <c r="K1324" s="27">
        <f t="shared" si="45"/>
        <v>42087</v>
      </c>
      <c r="L1324" s="29">
        <v>0.48958333333333331</v>
      </c>
      <c r="M1324" s="29">
        <v>0.52083333333333337</v>
      </c>
      <c r="N1324" s="26">
        <f t="shared" si="44"/>
        <v>3.1250000000000056E-2</v>
      </c>
      <c r="O1324" s="19"/>
    </row>
    <row r="1325" spans="1:15">
      <c r="A1325" s="19">
        <v>887</v>
      </c>
      <c r="B1325" s="34"/>
      <c r="C1325" s="24" t="s">
        <v>387</v>
      </c>
      <c r="D1325" s="23" t="s">
        <v>386</v>
      </c>
      <c r="E1325" s="19"/>
      <c r="F1325" s="28" t="s">
        <v>171</v>
      </c>
      <c r="G1325" s="19">
        <v>17</v>
      </c>
      <c r="H1325" s="19">
        <v>24</v>
      </c>
      <c r="I1325" s="19">
        <v>3</v>
      </c>
      <c r="J1325" s="22">
        <v>2015</v>
      </c>
      <c r="K1325" s="27">
        <f t="shared" si="45"/>
        <v>42087</v>
      </c>
      <c r="L1325" s="29">
        <v>0.49305555555555558</v>
      </c>
      <c r="M1325" s="29">
        <v>0.54861111111111105</v>
      </c>
      <c r="N1325" s="26">
        <f t="shared" si="44"/>
        <v>5.5555555555555469E-2</v>
      </c>
      <c r="O1325" s="19"/>
    </row>
    <row r="1326" spans="1:15">
      <c r="A1326" s="19">
        <v>888</v>
      </c>
      <c r="B1326" s="34"/>
      <c r="C1326" s="24" t="s">
        <v>432</v>
      </c>
      <c r="D1326" s="23" t="s">
        <v>431</v>
      </c>
      <c r="E1326" s="19"/>
      <c r="F1326" s="28" t="s">
        <v>171</v>
      </c>
      <c r="G1326" s="19">
        <v>18</v>
      </c>
      <c r="H1326" s="19">
        <v>24</v>
      </c>
      <c r="I1326" s="19">
        <v>3</v>
      </c>
      <c r="J1326" s="22">
        <v>2015</v>
      </c>
      <c r="K1326" s="27">
        <f t="shared" si="45"/>
        <v>42087</v>
      </c>
      <c r="L1326" s="29">
        <v>0.49305555555555558</v>
      </c>
      <c r="M1326" s="29">
        <v>0.54166666666666663</v>
      </c>
      <c r="N1326" s="26">
        <f t="shared" si="44"/>
        <v>4.8611111111111049E-2</v>
      </c>
      <c r="O1326" s="19"/>
    </row>
    <row r="1327" spans="1:15">
      <c r="A1327" s="19">
        <v>889</v>
      </c>
      <c r="B1327" s="34"/>
      <c r="C1327" s="24" t="s">
        <v>122</v>
      </c>
      <c r="D1327" s="23" t="s">
        <v>233</v>
      </c>
      <c r="E1327" s="19"/>
      <c r="F1327" s="28" t="s">
        <v>120</v>
      </c>
      <c r="G1327" s="19">
        <v>2</v>
      </c>
      <c r="H1327" s="19">
        <v>24</v>
      </c>
      <c r="I1327" s="19">
        <v>3</v>
      </c>
      <c r="J1327" s="22">
        <v>2015</v>
      </c>
      <c r="K1327" s="27">
        <f t="shared" si="45"/>
        <v>42087</v>
      </c>
      <c r="L1327" s="29">
        <v>0.5</v>
      </c>
      <c r="M1327" s="29">
        <v>0.54861111111111105</v>
      </c>
      <c r="N1327" s="26">
        <f t="shared" si="44"/>
        <v>4.8611111111111049E-2</v>
      </c>
      <c r="O1327" s="19"/>
    </row>
    <row r="1328" spans="1:15">
      <c r="A1328" s="19">
        <v>890</v>
      </c>
      <c r="B1328" s="34"/>
      <c r="C1328" s="24" t="str">
        <f>VLOOKUP($E1328,'[1]DS HSSV 2013-14'!$B$2:$I$5181,2,0)</f>
        <v xml:space="preserve">Trần Ngọc  </v>
      </c>
      <c r="D1328" s="23" t="str">
        <f>VLOOKUP($E1328,'[1]DS HSSV 2013-14'!$B$2:$I$5181,3,0)</f>
        <v>Thạch</v>
      </c>
      <c r="E1328" s="33" t="s">
        <v>285</v>
      </c>
      <c r="F1328" s="28" t="str">
        <f>VLOOKUP($E1328,'[1]DS HSSV 2013-14'!$B$2:$I$5181,5,0)</f>
        <v>14CĐ-Ô4</v>
      </c>
      <c r="G1328" s="19">
        <v>11</v>
      </c>
      <c r="H1328" s="19">
        <v>24</v>
      </c>
      <c r="I1328" s="19">
        <v>3</v>
      </c>
      <c r="J1328" s="22">
        <v>2015</v>
      </c>
      <c r="K1328" s="27">
        <f t="shared" si="45"/>
        <v>42087</v>
      </c>
      <c r="L1328" s="29">
        <v>0.51041666666666663</v>
      </c>
      <c r="M1328" s="29">
        <v>0.52083333333333337</v>
      </c>
      <c r="N1328" s="26">
        <f t="shared" si="44"/>
        <v>1.0416666666666741E-2</v>
      </c>
      <c r="O1328" s="19"/>
    </row>
    <row r="1329" spans="1:15">
      <c r="A1329" s="19">
        <v>891</v>
      </c>
      <c r="B1329" s="34"/>
      <c r="C1329" s="24" t="s">
        <v>33</v>
      </c>
      <c r="D1329" s="23" t="s">
        <v>32</v>
      </c>
      <c r="E1329" s="31"/>
      <c r="F1329" s="28" t="s">
        <v>31</v>
      </c>
      <c r="G1329" s="19">
        <v>13</v>
      </c>
      <c r="H1329" s="19">
        <v>24</v>
      </c>
      <c r="I1329" s="19">
        <v>3</v>
      </c>
      <c r="J1329" s="22">
        <v>2015</v>
      </c>
      <c r="K1329" s="27">
        <f t="shared" si="45"/>
        <v>42087</v>
      </c>
      <c r="L1329" s="29">
        <v>0.51041666666666663</v>
      </c>
      <c r="M1329" s="29">
        <v>0.52083333333333337</v>
      </c>
      <c r="N1329" s="26">
        <f t="shared" si="44"/>
        <v>1.0416666666666741E-2</v>
      </c>
      <c r="O1329" s="19"/>
    </row>
    <row r="1330" spans="1:15">
      <c r="A1330" s="19">
        <v>892</v>
      </c>
      <c r="B1330" s="34">
        <v>1</v>
      </c>
      <c r="C1330" s="24" t="str">
        <f>VLOOKUP($E1330,'[1]DS HSSV 2013-14'!$B$2:$I$5181,2,0)</f>
        <v xml:space="preserve">Nguyễn Văn  </v>
      </c>
      <c r="D1330" s="23" t="str">
        <f>VLOOKUP($E1330,'[1]DS HSSV 2013-14'!$B$2:$I$5181,3,0)</f>
        <v>Minh</v>
      </c>
      <c r="E1330" s="31" t="s">
        <v>430</v>
      </c>
      <c r="F1330" s="28" t="str">
        <f>VLOOKUP($E1330,'[1]DS HSSV 2013-14'!$B$2:$I$5181,5,0)</f>
        <v>12CĐ-NL2</v>
      </c>
      <c r="G1330" s="138">
        <v>13</v>
      </c>
      <c r="H1330" s="19">
        <v>25</v>
      </c>
      <c r="I1330" s="19">
        <v>3</v>
      </c>
      <c r="J1330" s="22">
        <v>2015</v>
      </c>
      <c r="K1330" s="27">
        <f t="shared" si="45"/>
        <v>42088</v>
      </c>
      <c r="L1330" s="29">
        <v>0.3263888888888889</v>
      </c>
      <c r="M1330" s="29">
        <v>0.36458333333333331</v>
      </c>
      <c r="N1330" s="26">
        <f t="shared" si="44"/>
        <v>3.819444444444442E-2</v>
      </c>
      <c r="O1330" s="19"/>
    </row>
    <row r="1331" spans="1:15">
      <c r="A1331" s="19">
        <v>893</v>
      </c>
      <c r="B1331" s="34">
        <v>2</v>
      </c>
      <c r="C1331" s="24" t="str">
        <f>VLOOKUP($E1331,'[1]DS HSSV 2013-14'!$B$2:$I$5181,2,0)</f>
        <v xml:space="preserve">Hoàng Tiến  </v>
      </c>
      <c r="D1331" s="23" t="str">
        <f>VLOOKUP($E1331,'[1]DS HSSV 2013-14'!$B$2:$I$5181,3,0)</f>
        <v>Kỳ</v>
      </c>
      <c r="E1331" s="31" t="s">
        <v>429</v>
      </c>
      <c r="F1331" s="28" t="str">
        <f>VLOOKUP($E1331,'[1]DS HSSV 2013-14'!$B$2:$I$5181,5,0)</f>
        <v>12CĐ-NL2</v>
      </c>
      <c r="G1331" s="138">
        <v>11</v>
      </c>
      <c r="H1331" s="19">
        <v>25</v>
      </c>
      <c r="I1331" s="19">
        <v>3</v>
      </c>
      <c r="J1331" s="22">
        <v>2015</v>
      </c>
      <c r="K1331" s="27">
        <f t="shared" si="45"/>
        <v>42088</v>
      </c>
      <c r="L1331" s="29">
        <v>0.3263888888888889</v>
      </c>
      <c r="M1331" s="29">
        <v>0.36458333333333331</v>
      </c>
      <c r="N1331" s="26">
        <f t="shared" si="44"/>
        <v>3.819444444444442E-2</v>
      </c>
      <c r="O1331" s="19"/>
    </row>
    <row r="1332" spans="1:15">
      <c r="A1332" s="19">
        <v>894</v>
      </c>
      <c r="B1332" s="34">
        <v>3</v>
      </c>
      <c r="C1332" s="24" t="str">
        <f>VLOOKUP($E1332,'[1]DS HSSV 2013-14'!$B$2:$I$5181,2,0)</f>
        <v>Huỳnh</v>
      </c>
      <c r="D1332" s="23" t="str">
        <f>VLOOKUP($E1332,'[1]DS HSSV 2013-14'!$B$2:$I$5181,3,0)</f>
        <v>Đạt</v>
      </c>
      <c r="E1332" s="32" t="s">
        <v>35</v>
      </c>
      <c r="F1332" s="28" t="str">
        <f>VLOOKUP($E1332,'[1]DS HSSV 2013-14'!$B$2:$I$5181,5,0)</f>
        <v>13TC-QTM</v>
      </c>
      <c r="G1332" s="138">
        <v>1</v>
      </c>
      <c r="H1332" s="19">
        <v>25</v>
      </c>
      <c r="I1332" s="19">
        <v>3</v>
      </c>
      <c r="J1332" s="22">
        <v>2015</v>
      </c>
      <c r="K1332" s="27">
        <f t="shared" si="45"/>
        <v>42088</v>
      </c>
      <c r="L1332" s="29">
        <v>0.3298611111111111</v>
      </c>
      <c r="M1332" s="29">
        <v>0.34027777777777773</v>
      </c>
      <c r="N1332" s="26">
        <f t="shared" si="44"/>
        <v>1.041666666666663E-2</v>
      </c>
      <c r="O1332" s="19"/>
    </row>
    <row r="1333" spans="1:15">
      <c r="A1333" s="19">
        <v>895</v>
      </c>
      <c r="B1333" s="34">
        <v>4</v>
      </c>
      <c r="C1333" s="24" t="s">
        <v>33</v>
      </c>
      <c r="D1333" s="23" t="s">
        <v>32</v>
      </c>
      <c r="E1333" s="31"/>
      <c r="F1333" s="28" t="s">
        <v>31</v>
      </c>
      <c r="G1333" s="138">
        <v>13</v>
      </c>
      <c r="H1333" s="19">
        <v>25</v>
      </c>
      <c r="I1333" s="19">
        <v>3</v>
      </c>
      <c r="J1333" s="22">
        <v>2015</v>
      </c>
      <c r="K1333" s="27">
        <f t="shared" si="45"/>
        <v>42088</v>
      </c>
      <c r="L1333" s="29">
        <v>0.34236111111111112</v>
      </c>
      <c r="M1333" s="29">
        <v>0.36458333333333331</v>
      </c>
      <c r="N1333" s="26">
        <f t="shared" si="44"/>
        <v>2.2222222222222199E-2</v>
      </c>
      <c r="O1333" s="19"/>
    </row>
    <row r="1334" spans="1:15">
      <c r="A1334" s="19">
        <v>896</v>
      </c>
      <c r="B1334" s="34">
        <v>5</v>
      </c>
      <c r="C1334" s="24" t="str">
        <f>VLOOKUP($E1334,'[1]DS HSSV 2013-14'!$B$2:$I$5181,2,0)</f>
        <v>Trần Công</v>
      </c>
      <c r="D1334" s="23" t="str">
        <f>VLOOKUP($E1334,'[1]DS HSSV 2013-14'!$B$2:$I$5181,3,0)</f>
        <v>Trường</v>
      </c>
      <c r="E1334" s="33" t="s">
        <v>296</v>
      </c>
      <c r="F1334" s="28" t="str">
        <f>VLOOKUP($E1334,'[1]DS HSSV 2013-14'!$B$2:$I$5181,5,0)</f>
        <v>14CĐ-ĐT1</v>
      </c>
      <c r="G1334" s="138">
        <v>16</v>
      </c>
      <c r="H1334" s="19">
        <v>25</v>
      </c>
      <c r="I1334" s="19">
        <v>3</v>
      </c>
      <c r="J1334" s="22">
        <v>2015</v>
      </c>
      <c r="K1334" s="27">
        <f t="shared" si="45"/>
        <v>42088</v>
      </c>
      <c r="L1334" s="29">
        <v>0.35416666666666669</v>
      </c>
      <c r="M1334" s="29">
        <v>0.40972222222222227</v>
      </c>
      <c r="N1334" s="26">
        <f t="shared" si="44"/>
        <v>5.555555555555558E-2</v>
      </c>
      <c r="O1334" s="19"/>
    </row>
    <row r="1335" spans="1:15">
      <c r="A1335" s="19">
        <v>897</v>
      </c>
      <c r="B1335" s="34">
        <v>6</v>
      </c>
      <c r="C1335" s="24" t="str">
        <f>VLOOKUP($E1335,'[1]DS HSSV 2013-14'!$B$2:$I$5181,2,0)</f>
        <v xml:space="preserve">Nguyễn Tấn  </v>
      </c>
      <c r="D1335" s="23" t="str">
        <f>VLOOKUP($E1335,'[1]DS HSSV 2013-14'!$B$2:$I$5181,3,0)</f>
        <v>Đạt</v>
      </c>
      <c r="E1335" s="33" t="s">
        <v>257</v>
      </c>
      <c r="F1335" s="28" t="str">
        <f>VLOOKUP($E1335,'[1]DS HSSV 2013-14'!$B$2:$I$5181,5,0)</f>
        <v>14CĐ-ĐT1</v>
      </c>
      <c r="G1335" s="138">
        <v>15</v>
      </c>
      <c r="H1335" s="19">
        <v>25</v>
      </c>
      <c r="I1335" s="19">
        <v>3</v>
      </c>
      <c r="J1335" s="22">
        <v>2015</v>
      </c>
      <c r="K1335" s="27">
        <f t="shared" si="45"/>
        <v>42088</v>
      </c>
      <c r="L1335" s="29">
        <v>0.35416666666666669</v>
      </c>
      <c r="M1335" s="29">
        <v>0.40972222222222227</v>
      </c>
      <c r="N1335" s="26">
        <f t="shared" si="44"/>
        <v>5.555555555555558E-2</v>
      </c>
      <c r="O1335" s="19"/>
    </row>
    <row r="1336" spans="1:15">
      <c r="A1336" s="19">
        <v>898</v>
      </c>
      <c r="B1336" s="34">
        <v>7</v>
      </c>
      <c r="C1336" s="24" t="str">
        <f>VLOOKUP($E1336,'[1]DS HSSV 2013-14'!$B$2:$I$5181,2,0)</f>
        <v>Nguyễn Phước</v>
      </c>
      <c r="D1336" s="23" t="str">
        <f>VLOOKUP($E1336,'[1]DS HSSV 2013-14'!$B$2:$I$5181,3,0)</f>
        <v>Hưng</v>
      </c>
      <c r="E1336" s="31" t="s">
        <v>372</v>
      </c>
      <c r="F1336" s="28" t="str">
        <f>VLOOKUP($E1336,'[1]DS HSSV 2013-14'!$B$2:$I$5181,5,0)</f>
        <v>13CĐ-CK6</v>
      </c>
      <c r="G1336" s="138">
        <v>13</v>
      </c>
      <c r="H1336" s="19">
        <v>25</v>
      </c>
      <c r="I1336" s="19">
        <v>3</v>
      </c>
      <c r="J1336" s="22">
        <v>2015</v>
      </c>
      <c r="K1336" s="27">
        <f t="shared" si="45"/>
        <v>42088</v>
      </c>
      <c r="L1336" s="29">
        <v>0.3576388888888889</v>
      </c>
      <c r="M1336" s="29">
        <v>0.36805555555555558</v>
      </c>
      <c r="N1336" s="26">
        <f t="shared" si="44"/>
        <v>1.0416666666666685E-2</v>
      </c>
      <c r="O1336" s="19"/>
    </row>
    <row r="1337" spans="1:15">
      <c r="A1337" s="19">
        <v>899</v>
      </c>
      <c r="B1337" s="34">
        <v>8</v>
      </c>
      <c r="C1337" s="24" t="str">
        <f>VLOOKUP($E1337,'[1]DS HSSV 2013-14'!$B$2:$I$5181,2,0)</f>
        <v>Võ Thiện</v>
      </c>
      <c r="D1337" s="23" t="str">
        <f>VLOOKUP($E1337,'[1]DS HSSV 2013-14'!$B$2:$I$5181,3,0)</f>
        <v>Hóa</v>
      </c>
      <c r="E1337" s="31" t="s">
        <v>196</v>
      </c>
      <c r="F1337" s="28" t="str">
        <f>VLOOKUP($E1337,'[1]DS HSSV 2013-14'!$B$2:$I$5181,5,0)</f>
        <v>13CĐ-CK6</v>
      </c>
      <c r="G1337" s="138">
        <v>14</v>
      </c>
      <c r="H1337" s="19">
        <v>25</v>
      </c>
      <c r="I1337" s="19">
        <v>3</v>
      </c>
      <c r="J1337" s="22">
        <v>2015</v>
      </c>
      <c r="K1337" s="27">
        <f t="shared" si="45"/>
        <v>42088</v>
      </c>
      <c r="L1337" s="29">
        <v>0.3576388888888889</v>
      </c>
      <c r="M1337" s="29">
        <v>0.36805555555555558</v>
      </c>
      <c r="N1337" s="26">
        <f t="shared" si="44"/>
        <v>1.0416666666666685E-2</v>
      </c>
      <c r="O1337" s="19"/>
    </row>
    <row r="1338" spans="1:15">
      <c r="A1338" s="19">
        <v>900</v>
      </c>
      <c r="B1338" s="34">
        <v>9</v>
      </c>
      <c r="C1338" s="24" t="str">
        <f>VLOOKUP($E1338,'[1]DS HSSV 2013-14'!$B$2:$I$5181,2,0)</f>
        <v>Bùi Thiên</v>
      </c>
      <c r="D1338" s="23" t="str">
        <f>VLOOKUP($E1338,'[1]DS HSSV 2013-14'!$B$2:$I$5181,3,0)</f>
        <v>Ân</v>
      </c>
      <c r="E1338" s="31" t="s">
        <v>428</v>
      </c>
      <c r="F1338" s="28" t="str">
        <f>VLOOKUP($E1338,'[1]DS HSSV 2013-14'!$B$2:$I$5181,5,0)</f>
        <v>13CĐ-CK3</v>
      </c>
      <c r="G1338" s="138">
        <v>13</v>
      </c>
      <c r="H1338" s="19">
        <v>25</v>
      </c>
      <c r="I1338" s="19">
        <v>3</v>
      </c>
      <c r="J1338" s="22">
        <v>2015</v>
      </c>
      <c r="K1338" s="27">
        <f t="shared" si="45"/>
        <v>42088</v>
      </c>
      <c r="L1338" s="29">
        <v>0.40347222222222223</v>
      </c>
      <c r="M1338" s="29">
        <v>0.4201388888888889</v>
      </c>
      <c r="N1338" s="26">
        <f t="shared" si="44"/>
        <v>1.6666666666666663E-2</v>
      </c>
      <c r="O1338" s="19"/>
    </row>
    <row r="1339" spans="1:15">
      <c r="A1339" s="19">
        <v>901</v>
      </c>
      <c r="B1339" s="34">
        <v>10</v>
      </c>
      <c r="C1339" s="24" t="str">
        <f>VLOOKUP($E1339,'[1]DS HSSV 2013-14'!$B$2:$I$5181,2,0)</f>
        <v>Trần Minh</v>
      </c>
      <c r="D1339" s="23" t="str">
        <f>VLOOKUP($E1339,'[1]DS HSSV 2013-14'!$B$2:$I$5181,3,0)</f>
        <v>Thanh</v>
      </c>
      <c r="E1339" s="19" t="s">
        <v>30</v>
      </c>
      <c r="F1339" s="28" t="str">
        <f>VLOOKUP($E1339,'[1]DS HSSV 2013-14'!$B$2:$I$5181,5,0)</f>
        <v>13CĐ-Đ1</v>
      </c>
      <c r="G1339" s="138">
        <v>12</v>
      </c>
      <c r="H1339" s="19">
        <v>25</v>
      </c>
      <c r="I1339" s="19">
        <v>3</v>
      </c>
      <c r="J1339" s="22">
        <v>2015</v>
      </c>
      <c r="K1339" s="27">
        <f t="shared" si="45"/>
        <v>42088</v>
      </c>
      <c r="L1339" s="29">
        <v>0.3576388888888889</v>
      </c>
      <c r="M1339" s="29">
        <v>0.52083333333333337</v>
      </c>
      <c r="N1339" s="26">
        <f t="shared" si="44"/>
        <v>0.16319444444444448</v>
      </c>
      <c r="O1339" s="19"/>
    </row>
    <row r="1340" spans="1:15">
      <c r="A1340" s="19">
        <v>902</v>
      </c>
      <c r="B1340" s="34">
        <v>11</v>
      </c>
      <c r="C1340" s="24" t="s">
        <v>427</v>
      </c>
      <c r="D1340" s="23" t="s">
        <v>60</v>
      </c>
      <c r="E1340" s="19"/>
      <c r="F1340" s="42" t="s">
        <v>59</v>
      </c>
      <c r="G1340" s="138">
        <v>14</v>
      </c>
      <c r="H1340" s="19">
        <v>25</v>
      </c>
      <c r="I1340" s="19">
        <v>3</v>
      </c>
      <c r="J1340" s="22">
        <v>2015</v>
      </c>
      <c r="K1340" s="27">
        <f t="shared" si="45"/>
        <v>42088</v>
      </c>
      <c r="L1340" s="29">
        <v>0.42708333333333331</v>
      </c>
      <c r="M1340" s="29">
        <v>0.52430555555555558</v>
      </c>
      <c r="N1340" s="26">
        <f t="shared" si="44"/>
        <v>9.7222222222222265E-2</v>
      </c>
      <c r="O1340" s="19"/>
    </row>
    <row r="1341" spans="1:15">
      <c r="A1341" s="19">
        <v>903</v>
      </c>
      <c r="B1341" s="34">
        <v>12</v>
      </c>
      <c r="C1341" s="24" t="s">
        <v>371</v>
      </c>
      <c r="D1341" s="23" t="s">
        <v>426</v>
      </c>
      <c r="E1341" s="19"/>
      <c r="F1341" s="28" t="s">
        <v>59</v>
      </c>
      <c r="G1341" s="138">
        <v>13</v>
      </c>
      <c r="H1341" s="19">
        <v>25</v>
      </c>
      <c r="I1341" s="19">
        <v>3</v>
      </c>
      <c r="J1341" s="22">
        <v>2015</v>
      </c>
      <c r="K1341" s="27">
        <f t="shared" si="45"/>
        <v>42088</v>
      </c>
      <c r="L1341" s="29">
        <v>0.42708333333333331</v>
      </c>
      <c r="M1341" s="29">
        <v>0.52083333333333337</v>
      </c>
      <c r="N1341" s="26">
        <f t="shared" si="44"/>
        <v>9.3750000000000056E-2</v>
      </c>
      <c r="O1341" s="19"/>
    </row>
    <row r="1342" spans="1:15">
      <c r="A1342" s="19">
        <v>904</v>
      </c>
      <c r="B1342" s="34">
        <v>13</v>
      </c>
      <c r="C1342" s="24" t="str">
        <f>VLOOKUP($E1342,'[1]DS HSSV 2013-14'!$B$2:$I$5181,2,0)</f>
        <v>Nguyễn Tài</v>
      </c>
      <c r="D1342" s="23" t="str">
        <f>VLOOKUP($E1342,'[1]DS HSSV 2013-14'!$B$2:$I$5181,3,0)</f>
        <v>Lợi</v>
      </c>
      <c r="E1342" s="19" t="s">
        <v>425</v>
      </c>
      <c r="F1342" s="28" t="str">
        <f>VLOOKUP($E1342,'[1]DS HSSV 2013-14'!$B$2:$I$5181,5,0)</f>
        <v>12CĐ-ĐT3</v>
      </c>
      <c r="G1342" s="138">
        <v>4</v>
      </c>
      <c r="H1342" s="19">
        <v>25</v>
      </c>
      <c r="I1342" s="19">
        <v>3</v>
      </c>
      <c r="J1342" s="22">
        <v>2015</v>
      </c>
      <c r="K1342" s="27">
        <f t="shared" si="45"/>
        <v>42088</v>
      </c>
      <c r="L1342" s="29">
        <v>0.48958333333333331</v>
      </c>
      <c r="M1342" s="29">
        <v>0.59027777777777779</v>
      </c>
      <c r="N1342" s="26">
        <f t="shared" si="44"/>
        <v>0.10069444444444448</v>
      </c>
      <c r="O1342" s="19"/>
    </row>
    <row r="1343" spans="1:15">
      <c r="A1343" s="19">
        <v>905</v>
      </c>
      <c r="B1343" s="34">
        <v>14</v>
      </c>
      <c r="C1343" s="24" t="str">
        <f>VLOOKUP($E1343,'[1]DS HSSV 2013-14'!$B$2:$I$5181,2,0)</f>
        <v>Trần Văn</v>
      </c>
      <c r="D1343" s="23" t="str">
        <f>VLOOKUP($E1343,'[1]DS HSSV 2013-14'!$B$2:$I$5181,3,0)</f>
        <v>Thái</v>
      </c>
      <c r="E1343" s="19" t="s">
        <v>356</v>
      </c>
      <c r="F1343" s="28" t="str">
        <f>VLOOKUP($E1343,'[1]DS HSSV 2013-14'!$B$2:$I$5181,5,0)</f>
        <v>12CĐ-Ô2</v>
      </c>
      <c r="G1343" s="138">
        <v>5</v>
      </c>
      <c r="H1343" s="19">
        <v>25</v>
      </c>
      <c r="I1343" s="19">
        <v>3</v>
      </c>
      <c r="J1343" s="22">
        <v>2015</v>
      </c>
      <c r="K1343" s="27">
        <f t="shared" si="45"/>
        <v>42088</v>
      </c>
      <c r="L1343" s="29">
        <v>0.49305555555555558</v>
      </c>
      <c r="M1343" s="29">
        <v>0.63541666666666663</v>
      </c>
      <c r="N1343" s="26">
        <f t="shared" si="44"/>
        <v>0.14236111111111105</v>
      </c>
      <c r="O1343" s="19"/>
    </row>
    <row r="1344" spans="1:15">
      <c r="A1344" s="19">
        <v>906</v>
      </c>
      <c r="B1344" s="34">
        <v>15</v>
      </c>
      <c r="C1344" s="24" t="str">
        <f>VLOOKUP($E1344,'[1]DS HSSV 2013-14'!$B$2:$I$5181,2,0)</f>
        <v>Nguyễn Đỗ</v>
      </c>
      <c r="D1344" s="23" t="str">
        <f>VLOOKUP($E1344,'[1]DS HSSV 2013-14'!$B$2:$I$5181,3,0)</f>
        <v>Thịnh</v>
      </c>
      <c r="E1344" s="19" t="s">
        <v>366</v>
      </c>
      <c r="F1344" s="28" t="str">
        <f>VLOOKUP($E1344,'[1]DS HSSV 2013-14'!$B$2:$I$5181,5,0)</f>
        <v>12CĐ-Ô2</v>
      </c>
      <c r="G1344" s="138">
        <v>6</v>
      </c>
      <c r="H1344" s="19">
        <v>25</v>
      </c>
      <c r="I1344" s="19">
        <v>3</v>
      </c>
      <c r="J1344" s="22">
        <v>2015</v>
      </c>
      <c r="K1344" s="27">
        <f t="shared" si="45"/>
        <v>42088</v>
      </c>
      <c r="L1344" s="29">
        <v>0.49305555555555558</v>
      </c>
      <c r="M1344" s="29">
        <v>0.63541666666666663</v>
      </c>
      <c r="N1344" s="26">
        <f t="shared" si="44"/>
        <v>0.14236111111111105</v>
      </c>
      <c r="O1344" s="19"/>
    </row>
    <row r="1345" spans="1:15">
      <c r="A1345" s="19">
        <v>907</v>
      </c>
      <c r="B1345" s="34">
        <v>16</v>
      </c>
      <c r="C1345" s="24" t="str">
        <f>VLOOKUP($E1345,'[1]DS HSSV 2013-14'!$B$2:$I$5181,2,0)</f>
        <v>Phạm Công</v>
      </c>
      <c r="D1345" s="23" t="str">
        <f>VLOOKUP($E1345,'[1]DS HSSV 2013-14'!$B$2:$I$5181,3,0)</f>
        <v>Danh</v>
      </c>
      <c r="E1345" s="19">
        <v>14000817</v>
      </c>
      <c r="F1345" s="28" t="str">
        <f>VLOOKUP($E1345,'[1]DS HSSV 2013-14'!$B$2:$I$5181,5,0)</f>
        <v>14CĐ-Ô1</v>
      </c>
      <c r="G1345" s="138">
        <v>3</v>
      </c>
      <c r="H1345" s="19">
        <v>25</v>
      </c>
      <c r="I1345" s="19">
        <v>3</v>
      </c>
      <c r="J1345" s="22">
        <v>2015</v>
      </c>
      <c r="K1345" s="27">
        <f t="shared" si="45"/>
        <v>42088</v>
      </c>
      <c r="L1345" s="29">
        <v>0.49652777777777773</v>
      </c>
      <c r="M1345" s="29">
        <v>0.58333333333333337</v>
      </c>
      <c r="N1345" s="26">
        <f t="shared" si="44"/>
        <v>8.6805555555555636E-2</v>
      </c>
      <c r="O1345" s="19"/>
    </row>
    <row r="1346" spans="1:15">
      <c r="A1346" s="19">
        <v>908</v>
      </c>
      <c r="B1346" s="34">
        <v>17</v>
      </c>
      <c r="C1346" s="24" t="str">
        <f>VLOOKUP($E1346,'[1]DS HSSV 2013-14'!$B$2:$I$5181,2,0)</f>
        <v>Lê Minh</v>
      </c>
      <c r="D1346" s="23" t="str">
        <f>VLOOKUP($E1346,'[1]DS HSSV 2013-14'!$B$2:$I$5181,3,0)</f>
        <v>Phương</v>
      </c>
      <c r="E1346" s="19" t="s">
        <v>29</v>
      </c>
      <c r="F1346" s="28" t="str">
        <f>VLOOKUP($E1346,'[1]DS HSSV 2013-14'!$B$2:$I$5181,5,0)</f>
        <v>13CĐ-CK3</v>
      </c>
      <c r="G1346" s="138">
        <v>17</v>
      </c>
      <c r="H1346" s="19">
        <v>25</v>
      </c>
      <c r="I1346" s="19">
        <v>3</v>
      </c>
      <c r="J1346" s="22">
        <v>2015</v>
      </c>
      <c r="K1346" s="27">
        <f t="shared" si="45"/>
        <v>42088</v>
      </c>
      <c r="L1346" s="29">
        <v>0.5</v>
      </c>
      <c r="M1346" s="29">
        <v>0.55555555555555558</v>
      </c>
      <c r="N1346" s="26">
        <f t="shared" si="44"/>
        <v>5.555555555555558E-2</v>
      </c>
      <c r="O1346" s="19"/>
    </row>
    <row r="1347" spans="1:15">
      <c r="A1347" s="19">
        <v>909</v>
      </c>
      <c r="B1347" s="34">
        <v>18</v>
      </c>
      <c r="C1347" s="24" t="s">
        <v>173</v>
      </c>
      <c r="D1347" s="23" t="s">
        <v>424</v>
      </c>
      <c r="E1347" s="19"/>
      <c r="F1347" s="28" t="s">
        <v>276</v>
      </c>
      <c r="G1347" s="138">
        <v>16</v>
      </c>
      <c r="H1347" s="19">
        <v>25</v>
      </c>
      <c r="I1347" s="19">
        <v>3</v>
      </c>
      <c r="J1347" s="22">
        <v>2015</v>
      </c>
      <c r="K1347" s="27">
        <f t="shared" si="45"/>
        <v>42088</v>
      </c>
      <c r="L1347" s="29">
        <v>0.50694444444444442</v>
      </c>
      <c r="M1347" s="29">
        <v>0.53472222222222221</v>
      </c>
      <c r="N1347" s="26">
        <f t="shared" si="44"/>
        <v>2.777777777777779E-2</v>
      </c>
      <c r="O1347" s="19"/>
    </row>
    <row r="1348" spans="1:15">
      <c r="A1348" s="19">
        <v>910</v>
      </c>
      <c r="B1348" s="34">
        <v>19</v>
      </c>
      <c r="C1348" s="24" t="str">
        <f>VLOOKUP($E1348,'[1]DS HSSV 2013-14'!$B$2:$I$5181,2,0)</f>
        <v>Trần Quang</v>
      </c>
      <c r="D1348" s="23" t="str">
        <f>VLOOKUP($E1348,'[1]DS HSSV 2013-14'!$B$2:$I$5181,3,0)</f>
        <v>Thành</v>
      </c>
      <c r="E1348" s="19" t="s">
        <v>329</v>
      </c>
      <c r="F1348" s="28" t="str">
        <f>VLOOKUP($E1348,'[1]DS HSSV 2013-14'!$B$2:$I$5181,5,0)</f>
        <v>12CĐ-Ô2</v>
      </c>
      <c r="G1348" s="138">
        <v>12</v>
      </c>
      <c r="H1348" s="19">
        <v>25</v>
      </c>
      <c r="I1348" s="19">
        <v>3</v>
      </c>
      <c r="J1348" s="22">
        <v>2015</v>
      </c>
      <c r="K1348" s="27">
        <f t="shared" si="45"/>
        <v>42088</v>
      </c>
      <c r="L1348" s="29">
        <v>0.52569444444444446</v>
      </c>
      <c r="M1348" s="29">
        <v>0.63541666666666663</v>
      </c>
      <c r="N1348" s="26">
        <f t="shared" si="44"/>
        <v>0.10972222222222217</v>
      </c>
      <c r="O1348" s="19"/>
    </row>
    <row r="1349" spans="1:15">
      <c r="A1349" s="19">
        <v>911</v>
      </c>
      <c r="B1349" s="34">
        <v>20</v>
      </c>
      <c r="C1349" s="24" t="str">
        <f>VLOOKUP($E1349,'[1]DS HSSV 2013-14'!$B$2:$I$5181,2,0)</f>
        <v>Huỳnh</v>
      </c>
      <c r="D1349" s="23" t="str">
        <f>VLOOKUP($E1349,'[1]DS HSSV 2013-14'!$B$2:$I$5181,3,0)</f>
        <v>Đạt</v>
      </c>
      <c r="E1349" s="32" t="s">
        <v>35</v>
      </c>
      <c r="F1349" s="28" t="str">
        <f>VLOOKUP($E1349,'[1]DS HSSV 2013-14'!$B$2:$I$5181,5,0)</f>
        <v>13TC-QTM</v>
      </c>
      <c r="G1349" s="138">
        <v>16</v>
      </c>
      <c r="H1349" s="19">
        <v>25</v>
      </c>
      <c r="I1349" s="19">
        <v>3</v>
      </c>
      <c r="J1349" s="22">
        <v>2015</v>
      </c>
      <c r="K1349" s="27">
        <f t="shared" si="45"/>
        <v>42088</v>
      </c>
      <c r="L1349" s="29">
        <v>0.59027777777777779</v>
      </c>
      <c r="M1349" s="29">
        <v>0.59722222222222221</v>
      </c>
      <c r="N1349" s="26">
        <f t="shared" si="44"/>
        <v>6.9444444444444198E-3</v>
      </c>
      <c r="O1349" s="19"/>
    </row>
    <row r="1350" spans="1:15">
      <c r="A1350" s="19">
        <v>912</v>
      </c>
      <c r="B1350" s="34">
        <v>21</v>
      </c>
      <c r="C1350" s="24" t="s">
        <v>33</v>
      </c>
      <c r="D1350" s="23" t="s">
        <v>32</v>
      </c>
      <c r="E1350" s="31"/>
      <c r="F1350" s="28" t="s">
        <v>31</v>
      </c>
      <c r="G1350" s="138">
        <v>14</v>
      </c>
      <c r="H1350" s="19">
        <v>25</v>
      </c>
      <c r="I1350" s="19">
        <v>3</v>
      </c>
      <c r="J1350" s="22">
        <v>2015</v>
      </c>
      <c r="K1350" s="27">
        <f t="shared" si="45"/>
        <v>42088</v>
      </c>
      <c r="L1350" s="29">
        <v>0.59027777777777779</v>
      </c>
      <c r="M1350" s="29">
        <v>0.60416666666666663</v>
      </c>
      <c r="N1350" s="26">
        <f t="shared" si="44"/>
        <v>1.388888888888884E-2</v>
      </c>
      <c r="O1350" s="19"/>
    </row>
    <row r="1351" spans="1:15">
      <c r="A1351" s="19">
        <v>913</v>
      </c>
      <c r="B1351" s="34">
        <v>22</v>
      </c>
      <c r="C1351" s="24" t="str">
        <f>VLOOKUP($E1351,'[1]DS HSSV 2013-14'!$B$2:$I$5181,2,0)</f>
        <v>Nguyễn Hoàng</v>
      </c>
      <c r="D1351" s="23" t="str">
        <f>VLOOKUP($E1351,'[1]DS HSSV 2013-14'!$B$2:$I$5181,3,0)</f>
        <v>Huy</v>
      </c>
      <c r="E1351" s="19" t="s">
        <v>103</v>
      </c>
      <c r="F1351" s="28" t="str">
        <f>VLOOKUP($E1351,'[1]DS HSSV 2013-14'!$B$2:$I$5181,5,0)</f>
        <v>13CĐ-NL1</v>
      </c>
      <c r="G1351" s="138">
        <v>1</v>
      </c>
      <c r="H1351" s="19">
        <v>25</v>
      </c>
      <c r="I1351" s="19">
        <v>3</v>
      </c>
      <c r="J1351" s="22">
        <v>2015</v>
      </c>
      <c r="K1351" s="27">
        <f t="shared" si="45"/>
        <v>42088</v>
      </c>
      <c r="L1351" s="29">
        <v>0.46875</v>
      </c>
      <c r="M1351" s="29">
        <v>0.59375</v>
      </c>
      <c r="N1351" s="26">
        <f t="shared" si="44"/>
        <v>0.125</v>
      </c>
      <c r="O1351" s="19"/>
    </row>
    <row r="1352" spans="1:15">
      <c r="A1352" s="19">
        <v>914</v>
      </c>
      <c r="B1352" s="34">
        <v>23</v>
      </c>
      <c r="C1352" s="24" t="str">
        <f>VLOOKUP($E1352,'[1]DS HSSV 2013-14'!$B$2:$I$5181,2,0)</f>
        <v>Phan Thị</v>
      </c>
      <c r="D1352" s="23" t="str">
        <f>VLOOKUP($E1352,'[1]DS HSSV 2013-14'!$B$2:$I$5181,3,0)</f>
        <v>Hết</v>
      </c>
      <c r="E1352" s="19" t="s">
        <v>104</v>
      </c>
      <c r="F1352" s="28" t="str">
        <f>VLOOKUP($E1352,'[1]DS HSSV 2013-14'!$B$2:$I$5181,5,0)</f>
        <v>13CĐ-NL1</v>
      </c>
      <c r="G1352" s="138">
        <v>15</v>
      </c>
      <c r="H1352" s="19">
        <v>25</v>
      </c>
      <c r="I1352" s="19">
        <v>3</v>
      </c>
      <c r="J1352" s="22">
        <v>2015</v>
      </c>
      <c r="K1352" s="27">
        <f t="shared" si="45"/>
        <v>42088</v>
      </c>
      <c r="L1352" s="29">
        <v>0.46875</v>
      </c>
      <c r="M1352" s="29">
        <v>0.59375</v>
      </c>
      <c r="N1352" s="26">
        <f t="shared" si="44"/>
        <v>0.125</v>
      </c>
      <c r="O1352" s="19"/>
    </row>
    <row r="1353" spans="1:15">
      <c r="A1353" s="19">
        <v>915</v>
      </c>
      <c r="B1353" s="34">
        <v>24</v>
      </c>
      <c r="C1353" s="24" t="str">
        <f>VLOOKUP($E1353,'[1]DS HSSV 2013-14'!$B$2:$I$5181,2,0)</f>
        <v xml:space="preserve">Bùi Hữu  </v>
      </c>
      <c r="D1353" s="23" t="str">
        <f>VLOOKUP($E1353,'[1]DS HSSV 2013-14'!$B$2:$I$5181,3,0)</f>
        <v>Nghĩa</v>
      </c>
      <c r="E1353" s="19" t="s">
        <v>423</v>
      </c>
      <c r="F1353" s="28" t="str">
        <f>VLOOKUP($E1353,'[1]DS HSSV 2013-14'!$B$2:$I$5181,5,0)</f>
        <v>12CĐ-Đ1</v>
      </c>
      <c r="G1353" s="138">
        <v>1</v>
      </c>
      <c r="H1353" s="19">
        <v>25</v>
      </c>
      <c r="I1353" s="19">
        <v>3</v>
      </c>
      <c r="J1353" s="22">
        <v>2015</v>
      </c>
      <c r="K1353" s="27">
        <f t="shared" si="45"/>
        <v>42088</v>
      </c>
      <c r="L1353" s="29">
        <v>0.60763888888888895</v>
      </c>
      <c r="M1353" s="29">
        <v>0.61458333333333337</v>
      </c>
      <c r="N1353" s="26">
        <f t="shared" si="44"/>
        <v>6.9444444444444198E-3</v>
      </c>
      <c r="O1353" s="19"/>
    </row>
    <row r="1354" spans="1:15">
      <c r="A1354" s="19">
        <v>916</v>
      </c>
      <c r="B1354" s="34">
        <v>25</v>
      </c>
      <c r="C1354" s="24" t="str">
        <f>VLOOKUP($E1354,'[1]DS HSSV 2013-14'!$B$2:$I$5181,2,0)</f>
        <v>Nguyễn Thái Vũ</v>
      </c>
      <c r="D1354" s="23" t="str">
        <f>VLOOKUP($E1354,'[1]DS HSSV 2013-14'!$B$2:$I$5181,3,0)</f>
        <v>Nhi</v>
      </c>
      <c r="E1354" s="19">
        <v>14000227</v>
      </c>
      <c r="F1354" s="28" t="str">
        <f>VLOOKUP($E1354,'[1]DS HSSV 2013-14'!$B$2:$I$5181,5,0)</f>
        <v>14TC-Ô1</v>
      </c>
      <c r="G1354" s="138">
        <v>3</v>
      </c>
      <c r="H1354" s="19">
        <v>25</v>
      </c>
      <c r="I1354" s="19">
        <v>3</v>
      </c>
      <c r="J1354" s="22">
        <v>2015</v>
      </c>
      <c r="K1354" s="27">
        <f t="shared" si="45"/>
        <v>42088</v>
      </c>
      <c r="L1354" s="29">
        <v>0.60763888888888895</v>
      </c>
      <c r="M1354" s="29">
        <v>0.61805555555555558</v>
      </c>
      <c r="N1354" s="26">
        <f t="shared" si="44"/>
        <v>1.041666666666663E-2</v>
      </c>
      <c r="O1354" s="19"/>
    </row>
    <row r="1355" spans="1:15">
      <c r="A1355" s="19">
        <v>917</v>
      </c>
      <c r="B1355" s="34">
        <v>26</v>
      </c>
      <c r="C1355" s="24" t="e">
        <f>VLOOKUP($E1355,'[1]DS HSSV 2013-14'!$B$2:$I$5181,2,0)</f>
        <v>#N/A</v>
      </c>
      <c r="D1355" s="23" t="e">
        <f>VLOOKUP($E1355,'[1]DS HSSV 2013-14'!$B$2:$I$5181,3,0)</f>
        <v>#N/A</v>
      </c>
      <c r="E1355" s="33">
        <v>1400063</v>
      </c>
      <c r="F1355" s="28" t="e">
        <f>VLOOKUP($E1355,'[1]DS HSSV 2013-14'!$B$2:$I$5181,5,0)</f>
        <v>#N/A</v>
      </c>
      <c r="G1355" s="138">
        <v>4</v>
      </c>
      <c r="H1355" s="19">
        <v>26</v>
      </c>
      <c r="I1355" s="19">
        <v>3</v>
      </c>
      <c r="J1355" s="22">
        <v>2015</v>
      </c>
      <c r="K1355" s="27">
        <f t="shared" si="45"/>
        <v>42089</v>
      </c>
      <c r="L1355" s="29">
        <v>0.29166666666666669</v>
      </c>
      <c r="M1355" s="29">
        <v>0.35416666666666669</v>
      </c>
      <c r="N1355" s="26">
        <f t="shared" ref="N1355:N1418" si="46">M1355-L1355</f>
        <v>6.25E-2</v>
      </c>
      <c r="O1355" s="19"/>
    </row>
    <row r="1356" spans="1:15">
      <c r="A1356" s="19">
        <v>918</v>
      </c>
      <c r="B1356" s="34">
        <v>27</v>
      </c>
      <c r="C1356" s="24" t="str">
        <f>VLOOKUP($E1356,'[1]DS HSSV 2013-14'!$B$2:$I$5181,2,0)</f>
        <v>Phan Thị</v>
      </c>
      <c r="D1356" s="23" t="str">
        <f>VLOOKUP($E1356,'[1]DS HSSV 2013-14'!$B$2:$I$5181,3,0)</f>
        <v>Hết</v>
      </c>
      <c r="E1356" s="19" t="s">
        <v>104</v>
      </c>
      <c r="F1356" s="28" t="str">
        <f>VLOOKUP($E1356,'[1]DS HSSV 2013-14'!$B$2:$I$5181,5,0)</f>
        <v>13CĐ-NL1</v>
      </c>
      <c r="G1356" s="138">
        <v>14</v>
      </c>
      <c r="H1356" s="19">
        <v>26</v>
      </c>
      <c r="I1356" s="19">
        <v>3</v>
      </c>
      <c r="J1356" s="22">
        <v>2015</v>
      </c>
      <c r="K1356" s="27">
        <f t="shared" si="45"/>
        <v>42089</v>
      </c>
      <c r="L1356" s="29">
        <v>0.43055555555555558</v>
      </c>
      <c r="M1356" s="29">
        <v>0.44791666666666669</v>
      </c>
      <c r="N1356" s="26">
        <f t="shared" si="46"/>
        <v>1.7361111111111105E-2</v>
      </c>
      <c r="O1356" s="19"/>
    </row>
    <row r="1357" spans="1:15">
      <c r="A1357" s="19">
        <v>919</v>
      </c>
      <c r="B1357" s="34">
        <v>28</v>
      </c>
      <c r="C1357" s="24" t="s">
        <v>221</v>
      </c>
      <c r="D1357" s="23" t="s">
        <v>215</v>
      </c>
      <c r="E1357" s="19"/>
      <c r="F1357" s="28" t="s">
        <v>422</v>
      </c>
      <c r="G1357" s="138">
        <v>15</v>
      </c>
      <c r="H1357" s="19">
        <v>26</v>
      </c>
      <c r="I1357" s="19">
        <v>3</v>
      </c>
      <c r="J1357" s="22">
        <v>2015</v>
      </c>
      <c r="K1357" s="27">
        <f t="shared" si="45"/>
        <v>42089</v>
      </c>
      <c r="L1357" s="29">
        <v>0.43055555555555558</v>
      </c>
      <c r="M1357" s="29">
        <v>0.48958333333333331</v>
      </c>
      <c r="N1357" s="26">
        <f t="shared" si="46"/>
        <v>5.9027777777777735E-2</v>
      </c>
      <c r="O1357" s="19"/>
    </row>
    <row r="1358" spans="1:15">
      <c r="A1358" s="19">
        <v>920</v>
      </c>
      <c r="B1358" s="34">
        <v>29</v>
      </c>
      <c r="C1358" s="24" t="str">
        <f>VLOOKUP($E1358,'[1]DS HSSV 2013-14'!$B$2:$I$5181,2,0)</f>
        <v xml:space="preserve">Đinh Trần Minh </v>
      </c>
      <c r="D1358" s="23" t="str">
        <f>VLOOKUP($E1358,'[1]DS HSSV 2013-14'!$B$2:$I$5181,3,0)</f>
        <v>Tâm</v>
      </c>
      <c r="E1358" s="33">
        <v>14001195</v>
      </c>
      <c r="F1358" s="28" t="str">
        <f>VLOOKUP($E1358,'[1]DS HSSV 2013-14'!$B$2:$I$5181,5,0)</f>
        <v>14CĐ-TP2</v>
      </c>
      <c r="G1358" s="138">
        <v>1</v>
      </c>
      <c r="H1358" s="19">
        <v>26</v>
      </c>
      <c r="I1358" s="19">
        <v>3</v>
      </c>
      <c r="J1358" s="22">
        <v>2015</v>
      </c>
      <c r="K1358" s="27">
        <f t="shared" si="45"/>
        <v>42089</v>
      </c>
      <c r="L1358" s="29">
        <v>0.43402777777777773</v>
      </c>
      <c r="M1358" s="29">
        <v>0.48958333333333331</v>
      </c>
      <c r="N1358" s="26">
        <f t="shared" si="46"/>
        <v>5.555555555555558E-2</v>
      </c>
      <c r="O1358" s="19"/>
    </row>
    <row r="1359" spans="1:15">
      <c r="A1359" s="19">
        <v>921</v>
      </c>
      <c r="B1359" s="34">
        <v>30</v>
      </c>
      <c r="C1359" s="24" t="str">
        <f>VLOOKUP($E1359,'[1]DS HSSV 2013-14'!$B$2:$I$5181,2,0)</f>
        <v>Lê Quang</v>
      </c>
      <c r="D1359" s="23" t="str">
        <f>VLOOKUP($E1359,'[1]DS HSSV 2013-14'!$B$2:$I$5181,3,0)</f>
        <v>An</v>
      </c>
      <c r="E1359" s="19" t="s">
        <v>351</v>
      </c>
      <c r="F1359" s="28" t="str">
        <f>VLOOKUP($E1359,'[1]DS HSSV 2013-14'!$B$2:$I$5181,5,0)</f>
        <v>12CĐ-Ô1</v>
      </c>
      <c r="G1359" s="138">
        <v>17</v>
      </c>
      <c r="H1359" s="19">
        <v>26</v>
      </c>
      <c r="I1359" s="19">
        <v>3</v>
      </c>
      <c r="J1359" s="22">
        <v>2015</v>
      </c>
      <c r="K1359" s="27">
        <f t="shared" si="45"/>
        <v>42089</v>
      </c>
      <c r="L1359" s="29">
        <v>0.4375</v>
      </c>
      <c r="M1359" s="29">
        <v>0.45833333333333331</v>
      </c>
      <c r="N1359" s="26">
        <f t="shared" si="46"/>
        <v>2.0833333333333315E-2</v>
      </c>
      <c r="O1359" s="19"/>
    </row>
    <row r="1360" spans="1:15">
      <c r="A1360" s="19">
        <v>922</v>
      </c>
      <c r="B1360" s="34">
        <v>31</v>
      </c>
      <c r="C1360" s="24" t="str">
        <f>VLOOKUP($E1360,'[1]DS HSSV 2013-14'!$B$2:$I$5181,2,0)</f>
        <v>Nguyễn Đỗ</v>
      </c>
      <c r="D1360" s="23" t="str">
        <f>VLOOKUP($E1360,'[1]DS HSSV 2013-14'!$B$2:$I$5181,3,0)</f>
        <v>Thịnh</v>
      </c>
      <c r="E1360" s="19" t="s">
        <v>366</v>
      </c>
      <c r="F1360" s="28" t="str">
        <f>VLOOKUP($E1360,'[1]DS HSSV 2013-14'!$B$2:$I$5181,5,0)</f>
        <v>12CĐ-Ô2</v>
      </c>
      <c r="G1360" s="138">
        <v>15</v>
      </c>
      <c r="H1360" s="19">
        <v>26</v>
      </c>
      <c r="I1360" s="19">
        <v>3</v>
      </c>
      <c r="J1360" s="22">
        <v>2015</v>
      </c>
      <c r="K1360" s="27">
        <f t="shared" si="45"/>
        <v>42089</v>
      </c>
      <c r="L1360" s="29">
        <v>0.50347222222222221</v>
      </c>
      <c r="M1360" s="29">
        <v>0.69097222222222221</v>
      </c>
      <c r="N1360" s="26">
        <f t="shared" si="46"/>
        <v>0.1875</v>
      </c>
      <c r="O1360" s="19"/>
    </row>
    <row r="1361" spans="1:15">
      <c r="A1361" s="19">
        <v>923</v>
      </c>
      <c r="B1361" s="34">
        <v>32</v>
      </c>
      <c r="C1361" s="24" t="str">
        <f>VLOOKUP($E1361,'[1]DS HSSV 2013-14'!$B$2:$I$5181,2,0)</f>
        <v>Phạm Minh</v>
      </c>
      <c r="D1361" s="23" t="str">
        <f>VLOOKUP($E1361,'[1]DS HSSV 2013-14'!$B$2:$I$5181,3,0)</f>
        <v>Long</v>
      </c>
      <c r="E1361" s="19" t="s">
        <v>315</v>
      </c>
      <c r="F1361" s="28" t="str">
        <f>VLOOKUP($E1361,'[1]DS HSSV 2013-14'!$B$2:$I$5181,5,0)</f>
        <v>12CĐ-Ô1</v>
      </c>
      <c r="G1361" s="138">
        <v>13</v>
      </c>
      <c r="H1361" s="19">
        <v>26</v>
      </c>
      <c r="I1361" s="19">
        <v>3</v>
      </c>
      <c r="J1361" s="22">
        <v>2015</v>
      </c>
      <c r="K1361" s="27">
        <f t="shared" si="45"/>
        <v>42089</v>
      </c>
      <c r="L1361" s="29">
        <v>0.50347222222222221</v>
      </c>
      <c r="M1361" s="29">
        <v>0.54166666666666663</v>
      </c>
      <c r="N1361" s="26">
        <f t="shared" si="46"/>
        <v>3.819444444444442E-2</v>
      </c>
      <c r="O1361" s="19"/>
    </row>
    <row r="1362" spans="1:15">
      <c r="A1362" s="19">
        <v>924</v>
      </c>
      <c r="B1362" s="34">
        <v>33</v>
      </c>
      <c r="C1362" s="24" t="str">
        <f>VLOOKUP($E1362,'[1]DS HSSV 2013-14'!$B$2:$I$5181,2,0)</f>
        <v>Nguyễn Hoàng</v>
      </c>
      <c r="D1362" s="23" t="str">
        <f>VLOOKUP($E1362,'[1]DS HSSV 2013-14'!$B$2:$I$5181,3,0)</f>
        <v>Thuận</v>
      </c>
      <c r="E1362" s="19" t="s">
        <v>316</v>
      </c>
      <c r="F1362" s="28" t="str">
        <f>VLOOKUP($E1362,'[1]DS HSSV 2013-14'!$B$2:$I$5181,5,0)</f>
        <v>12CĐ-Ô1</v>
      </c>
      <c r="G1362" s="138">
        <v>11</v>
      </c>
      <c r="H1362" s="19">
        <v>26</v>
      </c>
      <c r="I1362" s="19">
        <v>3</v>
      </c>
      <c r="J1362" s="22">
        <v>2015</v>
      </c>
      <c r="K1362" s="27">
        <f t="shared" si="45"/>
        <v>42089</v>
      </c>
      <c r="L1362" s="29">
        <v>0.50347222222222221</v>
      </c>
      <c r="M1362" s="29">
        <v>0.54166666666666663</v>
      </c>
      <c r="N1362" s="26">
        <f t="shared" si="46"/>
        <v>3.819444444444442E-2</v>
      </c>
      <c r="O1362" s="19"/>
    </row>
    <row r="1363" spans="1:15">
      <c r="A1363" s="19">
        <v>925</v>
      </c>
      <c r="B1363" s="34">
        <v>34</v>
      </c>
      <c r="C1363" s="24" t="str">
        <f>VLOOKUP($E1363,'[1]DS HSSV 2013-14'!$B$2:$I$5181,2,0)</f>
        <v>Hồ Văn</v>
      </c>
      <c r="D1363" s="23" t="str">
        <f>VLOOKUP($E1363,'[1]DS HSSV 2013-14'!$B$2:$I$5181,3,0)</f>
        <v>Hiệp</v>
      </c>
      <c r="E1363" s="19" t="s">
        <v>229</v>
      </c>
      <c r="F1363" s="28" t="str">
        <f>VLOOKUP($E1363,'[1]DS HSSV 2013-14'!$B$2:$I$5181,5,0)</f>
        <v>13CĐ-Đ4</v>
      </c>
      <c r="G1363" s="138">
        <v>16</v>
      </c>
      <c r="H1363" s="19">
        <v>26</v>
      </c>
      <c r="I1363" s="19">
        <v>3</v>
      </c>
      <c r="J1363" s="22">
        <v>2015</v>
      </c>
      <c r="K1363" s="27">
        <f t="shared" si="45"/>
        <v>42089</v>
      </c>
      <c r="L1363" s="29">
        <v>0.51041666666666663</v>
      </c>
      <c r="M1363" s="29">
        <v>0.52777777777777779</v>
      </c>
      <c r="N1363" s="26">
        <f t="shared" si="46"/>
        <v>1.736111111111116E-2</v>
      </c>
      <c r="O1363" s="19"/>
    </row>
    <row r="1364" spans="1:15">
      <c r="A1364" s="19">
        <v>926</v>
      </c>
      <c r="B1364" s="34">
        <v>35</v>
      </c>
      <c r="C1364" s="24" t="str">
        <f>VLOOKUP($E1364,'[1]DS HSSV 2013-14'!$B$2:$I$5181,2,0)</f>
        <v>Lê Minh</v>
      </c>
      <c r="D1364" s="23" t="str">
        <f>VLOOKUP($E1364,'[1]DS HSSV 2013-14'!$B$2:$I$5181,3,0)</f>
        <v>Phương</v>
      </c>
      <c r="E1364" s="19" t="s">
        <v>29</v>
      </c>
      <c r="F1364" s="28" t="str">
        <f>VLOOKUP($E1364,'[1]DS HSSV 2013-14'!$B$2:$I$5181,5,0)</f>
        <v>13CĐ-CK3</v>
      </c>
      <c r="G1364" s="138">
        <v>1</v>
      </c>
      <c r="H1364" s="19">
        <v>26</v>
      </c>
      <c r="I1364" s="19">
        <v>3</v>
      </c>
      <c r="J1364" s="22">
        <v>2015</v>
      </c>
      <c r="K1364" s="27">
        <f t="shared" si="45"/>
        <v>42089</v>
      </c>
      <c r="L1364" s="29">
        <v>0.51180555555555551</v>
      </c>
      <c r="M1364" s="29">
        <v>0.58333333333333337</v>
      </c>
      <c r="N1364" s="26">
        <f t="shared" si="46"/>
        <v>7.1527777777777857E-2</v>
      </c>
      <c r="O1364" s="19"/>
    </row>
    <row r="1365" spans="1:15">
      <c r="A1365" s="19">
        <v>927</v>
      </c>
      <c r="B1365" s="34">
        <v>36</v>
      </c>
      <c r="C1365" s="24" t="str">
        <f>VLOOKUP($E1365,'[1]DS HSSV 2013-14'!$B$2:$I$5181,2,0)</f>
        <v>Lê Quang</v>
      </c>
      <c r="D1365" s="23" t="str">
        <f>VLOOKUP($E1365,'[1]DS HSSV 2013-14'!$B$2:$I$5181,3,0)</f>
        <v>Phát</v>
      </c>
      <c r="E1365" s="19" t="s">
        <v>42</v>
      </c>
      <c r="F1365" s="28" t="str">
        <f>VLOOKUP($E1365,'[1]DS HSSV 2013-14'!$B$2:$I$5181,5,0)</f>
        <v>13CĐ-CK3</v>
      </c>
      <c r="G1365" s="138">
        <v>2</v>
      </c>
      <c r="H1365" s="19">
        <v>26</v>
      </c>
      <c r="I1365" s="19">
        <v>3</v>
      </c>
      <c r="J1365" s="22">
        <v>2015</v>
      </c>
      <c r="K1365" s="27">
        <f t="shared" si="45"/>
        <v>42089</v>
      </c>
      <c r="L1365" s="29">
        <v>0.51250000000000007</v>
      </c>
      <c r="M1365" s="29">
        <v>0.58333333333333337</v>
      </c>
      <c r="N1365" s="26">
        <f t="shared" si="46"/>
        <v>7.0833333333333304E-2</v>
      </c>
      <c r="O1365" s="19"/>
    </row>
    <row r="1366" spans="1:15">
      <c r="A1366" s="19">
        <v>928</v>
      </c>
      <c r="B1366" s="34">
        <v>37</v>
      </c>
      <c r="C1366" s="24" t="str">
        <f>VLOOKUP($E1366,'[1]DS HSSV 2013-14'!$B$2:$I$5181,2,0)</f>
        <v>Lê Minh</v>
      </c>
      <c r="D1366" s="23" t="str">
        <f>VLOOKUP($E1366,'[1]DS HSSV 2013-14'!$B$2:$I$5181,3,0)</f>
        <v>Phương</v>
      </c>
      <c r="E1366" s="19" t="s">
        <v>29</v>
      </c>
      <c r="F1366" s="28" t="str">
        <f>VLOOKUP($E1366,'[1]DS HSSV 2013-14'!$B$2:$I$5181,5,0)</f>
        <v>13CĐ-CK3</v>
      </c>
      <c r="G1366" s="138">
        <v>1</v>
      </c>
      <c r="H1366" s="19">
        <v>26</v>
      </c>
      <c r="I1366" s="19">
        <v>3</v>
      </c>
      <c r="J1366" s="22">
        <v>2015</v>
      </c>
      <c r="K1366" s="27">
        <f t="shared" si="45"/>
        <v>42089</v>
      </c>
      <c r="L1366" s="29">
        <v>0.60069444444444442</v>
      </c>
      <c r="M1366" s="29">
        <v>0.66666666666666663</v>
      </c>
      <c r="N1366" s="26">
        <f t="shared" si="46"/>
        <v>6.597222222222221E-2</v>
      </c>
      <c r="O1366" s="19"/>
    </row>
    <row r="1367" spans="1:15">
      <c r="A1367" s="19">
        <v>929</v>
      </c>
      <c r="B1367" s="34">
        <v>38</v>
      </c>
      <c r="C1367" s="24" t="str">
        <f>VLOOKUP($E1367,'[1]DS HSSV 2013-14'!$B$2:$I$5181,2,0)</f>
        <v xml:space="preserve">Nguyễn Minh  </v>
      </c>
      <c r="D1367" s="23" t="str">
        <f>VLOOKUP($E1367,'[1]DS HSSV 2013-14'!$B$2:$I$5181,3,0)</f>
        <v>Trường</v>
      </c>
      <c r="E1367" s="33" t="s">
        <v>421</v>
      </c>
      <c r="F1367" s="28" t="str">
        <f>VLOOKUP($E1367,'[1]DS HSSV 2013-14'!$B$2:$I$5181,5,0)</f>
        <v>14CĐ-Ô4</v>
      </c>
      <c r="G1367" s="138">
        <v>4</v>
      </c>
      <c r="H1367" s="19">
        <v>26</v>
      </c>
      <c r="I1367" s="19">
        <v>3</v>
      </c>
      <c r="J1367" s="22">
        <v>2015</v>
      </c>
      <c r="K1367" s="27">
        <f t="shared" si="45"/>
        <v>42089</v>
      </c>
      <c r="L1367" s="29">
        <v>0.63541666666666663</v>
      </c>
      <c r="M1367" s="29">
        <v>0.64930555555555558</v>
      </c>
      <c r="N1367" s="26">
        <f t="shared" si="46"/>
        <v>1.3888888888888951E-2</v>
      </c>
      <c r="O1367" s="19"/>
    </row>
    <row r="1368" spans="1:15">
      <c r="A1368" s="19">
        <v>930</v>
      </c>
      <c r="B1368" s="34">
        <v>39</v>
      </c>
      <c r="C1368" s="24" t="str">
        <f>VLOOKUP($E1368,'[1]DS HSSV 2013-14'!$B$2:$I$5181,2,0)</f>
        <v xml:space="preserve">Vương Phan Hoàng </v>
      </c>
      <c r="D1368" s="23" t="str">
        <f>VLOOKUP($E1368,'[1]DS HSSV 2013-14'!$B$2:$I$5181,3,0)</f>
        <v>Triều</v>
      </c>
      <c r="E1368" s="33" t="s">
        <v>420</v>
      </c>
      <c r="F1368" s="28" t="str">
        <f>VLOOKUP($E1368,'[1]DS HSSV 2013-14'!$B$2:$I$5181,5,0)</f>
        <v>14CĐ-Ô4</v>
      </c>
      <c r="G1368" s="138">
        <v>3</v>
      </c>
      <c r="H1368" s="19">
        <v>26</v>
      </c>
      <c r="I1368" s="19">
        <v>3</v>
      </c>
      <c r="J1368" s="22">
        <v>2015</v>
      </c>
      <c r="K1368" s="27">
        <f t="shared" si="45"/>
        <v>42089</v>
      </c>
      <c r="L1368" s="29">
        <v>0.63541666666666663</v>
      </c>
      <c r="M1368" s="29">
        <v>0.64930555555555558</v>
      </c>
      <c r="N1368" s="26">
        <f t="shared" si="46"/>
        <v>1.3888888888888951E-2</v>
      </c>
      <c r="O1368" s="19"/>
    </row>
    <row r="1369" spans="1:15">
      <c r="A1369" s="19">
        <v>931</v>
      </c>
      <c r="B1369" s="34">
        <v>40</v>
      </c>
      <c r="C1369" s="24" t="str">
        <f>VLOOKUP($E1369,'[1]DS HSSV 2013-14'!$B$2:$I$5181,2,0)</f>
        <v>Phạm Công</v>
      </c>
      <c r="D1369" s="23" t="str">
        <f>VLOOKUP($E1369,'[1]DS HSSV 2013-14'!$B$2:$I$5181,3,0)</f>
        <v>Danh</v>
      </c>
      <c r="E1369" s="19">
        <v>14000817</v>
      </c>
      <c r="F1369" s="28" t="str">
        <f>VLOOKUP($E1369,'[1]DS HSSV 2013-14'!$B$2:$I$5181,5,0)</f>
        <v>14CĐ-Ô1</v>
      </c>
      <c r="G1369" s="138">
        <v>14</v>
      </c>
      <c r="H1369" s="19">
        <v>27</v>
      </c>
      <c r="I1369" s="19">
        <v>3</v>
      </c>
      <c r="J1369" s="22">
        <v>2015</v>
      </c>
      <c r="K1369" s="27">
        <f t="shared" si="45"/>
        <v>42090</v>
      </c>
      <c r="L1369" s="29">
        <v>0.3125</v>
      </c>
      <c r="M1369" s="29">
        <v>0.50694444444444442</v>
      </c>
      <c r="N1369" s="26">
        <f t="shared" si="46"/>
        <v>0.19444444444444442</v>
      </c>
      <c r="O1369" s="19"/>
    </row>
    <row r="1370" spans="1:15">
      <c r="A1370" s="19">
        <v>932</v>
      </c>
      <c r="B1370" s="34">
        <v>41</v>
      </c>
      <c r="C1370" s="24" t="str">
        <f>VLOOKUP($E1370,'[1]DS HSSV 2013-14'!$B$2:$I$5181,2,0)</f>
        <v xml:space="preserve">Phạm Quang  </v>
      </c>
      <c r="D1370" s="23" t="str">
        <f>VLOOKUP($E1370,'[1]DS HSSV 2013-14'!$B$2:$I$5181,3,0)</f>
        <v>Trường</v>
      </c>
      <c r="E1370" s="19">
        <v>14000420</v>
      </c>
      <c r="F1370" s="28" t="str">
        <f>VLOOKUP($E1370,'[1]DS HSSV 2013-14'!$B$2:$I$5181,5,0)</f>
        <v>14CĐ-ĐT1</v>
      </c>
      <c r="G1370" s="138">
        <v>11</v>
      </c>
      <c r="H1370" s="19">
        <v>27</v>
      </c>
      <c r="I1370" s="19">
        <v>3</v>
      </c>
      <c r="J1370" s="22">
        <v>2015</v>
      </c>
      <c r="K1370" s="27">
        <f t="shared" si="45"/>
        <v>42090</v>
      </c>
      <c r="L1370" s="29">
        <v>0.33333333333333331</v>
      </c>
      <c r="M1370" s="29">
        <v>0.45833333333333331</v>
      </c>
      <c r="N1370" s="26">
        <f t="shared" si="46"/>
        <v>0.125</v>
      </c>
      <c r="O1370" s="19"/>
    </row>
    <row r="1371" spans="1:15">
      <c r="A1371" s="19">
        <v>933</v>
      </c>
      <c r="B1371" s="34">
        <v>42</v>
      </c>
      <c r="C1371" s="24" t="str">
        <f>VLOOKUP($E1371,'[1]DS HSSV 2013-14'!$B$2:$I$5181,2,0)</f>
        <v>Cao Nguyễn Nhật</v>
      </c>
      <c r="D1371" s="23" t="str">
        <f>VLOOKUP($E1371,'[1]DS HSSV 2013-14'!$B$2:$I$5181,3,0)</f>
        <v>Tân</v>
      </c>
      <c r="E1371" s="31" t="s">
        <v>419</v>
      </c>
      <c r="F1371" s="28" t="str">
        <f>VLOOKUP($E1371,'[1]DS HSSV 2013-14'!$B$2:$I$5181,5,0)</f>
        <v>13CĐ-Đ1</v>
      </c>
      <c r="G1371" s="138">
        <v>13</v>
      </c>
      <c r="H1371" s="19">
        <v>27</v>
      </c>
      <c r="I1371" s="19">
        <v>3</v>
      </c>
      <c r="J1371" s="22">
        <v>2015</v>
      </c>
      <c r="K1371" s="27">
        <f t="shared" si="45"/>
        <v>42090</v>
      </c>
      <c r="L1371" s="29">
        <v>0.35069444444444442</v>
      </c>
      <c r="M1371" s="29">
        <v>0.4236111111111111</v>
      </c>
      <c r="N1371" s="26">
        <f t="shared" si="46"/>
        <v>7.2916666666666685E-2</v>
      </c>
      <c r="O1371" s="19"/>
    </row>
    <row r="1372" spans="1:15">
      <c r="A1372" s="19">
        <v>934</v>
      </c>
      <c r="B1372" s="34">
        <v>43</v>
      </c>
      <c r="C1372" s="24" t="str">
        <f>VLOOKUP($E1372,'[1]DS HSSV 2013-14'!$B$2:$I$5181,2,0)</f>
        <v>Nguyễn Phùng</v>
      </c>
      <c r="D1372" s="23" t="str">
        <f>VLOOKUP($E1372,'[1]DS HSSV 2013-14'!$B$2:$I$5181,3,0)</f>
        <v>Thịnh</v>
      </c>
      <c r="E1372" s="31" t="s">
        <v>418</v>
      </c>
      <c r="F1372" s="28" t="str">
        <f>VLOOKUP($E1372,'[1]DS HSSV 2013-14'!$B$2:$I$5181,5,0)</f>
        <v>13CĐ-CK1</v>
      </c>
      <c r="G1372" s="138">
        <v>1</v>
      </c>
      <c r="H1372" s="19">
        <v>27</v>
      </c>
      <c r="I1372" s="19">
        <v>3</v>
      </c>
      <c r="J1372" s="22">
        <v>2015</v>
      </c>
      <c r="K1372" s="27">
        <f t="shared" si="45"/>
        <v>42090</v>
      </c>
      <c r="L1372" s="29">
        <v>0.38611111111111113</v>
      </c>
      <c r="M1372" s="29">
        <v>0.4236111111111111</v>
      </c>
      <c r="N1372" s="26">
        <f t="shared" si="46"/>
        <v>3.7499999999999978E-2</v>
      </c>
      <c r="O1372" s="19"/>
    </row>
    <row r="1373" spans="1:15">
      <c r="A1373" s="19">
        <v>935</v>
      </c>
      <c r="B1373" s="34">
        <v>44</v>
      </c>
      <c r="C1373" s="24" t="str">
        <f>VLOOKUP($E1373,'[1]DS HSSV 2013-14'!$B$2:$I$5181,2,0)</f>
        <v>Nguyễn Văn</v>
      </c>
      <c r="D1373" s="23" t="str">
        <f>VLOOKUP($E1373,'[1]DS HSSV 2013-14'!$B$2:$I$5181,3,0)</f>
        <v>Hợp</v>
      </c>
      <c r="E1373" s="19" t="s">
        <v>333</v>
      </c>
      <c r="F1373" s="28" t="str">
        <f>VLOOKUP($E1373,'[1]DS HSSV 2013-14'!$B$2:$I$5181,5,0)</f>
        <v>12CĐ-Ô2</v>
      </c>
      <c r="G1373" s="138">
        <v>4</v>
      </c>
      <c r="H1373" s="19">
        <v>27</v>
      </c>
      <c r="I1373" s="19">
        <v>3</v>
      </c>
      <c r="J1373" s="22">
        <v>2015</v>
      </c>
      <c r="K1373" s="27">
        <f t="shared" si="45"/>
        <v>42090</v>
      </c>
      <c r="L1373" s="29">
        <v>0.38611111111111113</v>
      </c>
      <c r="M1373" s="29">
        <v>0.4548611111111111</v>
      </c>
      <c r="N1373" s="26">
        <f t="shared" si="46"/>
        <v>6.8749999999999978E-2</v>
      </c>
      <c r="O1373" s="19"/>
    </row>
    <row r="1374" spans="1:15">
      <c r="A1374" s="19">
        <v>936</v>
      </c>
      <c r="B1374" s="34">
        <v>45</v>
      </c>
      <c r="C1374" s="24" t="str">
        <f>VLOOKUP($E1374,'[1]DS HSSV 2013-14'!$B$2:$I$5181,2,0)</f>
        <v xml:space="preserve">Nguyễn Ngọc </v>
      </c>
      <c r="D1374" s="23" t="str">
        <f>VLOOKUP($E1374,'[1]DS HSSV 2013-14'!$B$2:$I$5181,3,0)</f>
        <v>Nhân</v>
      </c>
      <c r="E1374" s="19" t="s">
        <v>331</v>
      </c>
      <c r="F1374" s="28" t="str">
        <f>VLOOKUP($E1374,'[1]DS HSSV 2013-14'!$B$2:$I$5181,5,0)</f>
        <v>13CĐ-CK4</v>
      </c>
      <c r="G1374" s="138">
        <v>16</v>
      </c>
      <c r="H1374" s="19">
        <v>27</v>
      </c>
      <c r="I1374" s="19">
        <v>3</v>
      </c>
      <c r="J1374" s="22">
        <v>2015</v>
      </c>
      <c r="K1374" s="27">
        <f t="shared" si="45"/>
        <v>42090</v>
      </c>
      <c r="L1374" s="29">
        <v>0.40416666666666662</v>
      </c>
      <c r="M1374" s="29">
        <v>0.45624999999999999</v>
      </c>
      <c r="N1374" s="26">
        <f t="shared" si="46"/>
        <v>5.208333333333337E-2</v>
      </c>
      <c r="O1374" s="19"/>
    </row>
    <row r="1375" spans="1:15">
      <c r="A1375" s="19">
        <v>937</v>
      </c>
      <c r="B1375" s="34">
        <v>46</v>
      </c>
      <c r="C1375" s="24" t="str">
        <f>VLOOKUP($E1375,'[1]DS HSSV 2013-14'!$B$2:$I$5181,2,0)</f>
        <v>Trịnh Đại</v>
      </c>
      <c r="D1375" s="23" t="str">
        <f>VLOOKUP($E1375,'[1]DS HSSV 2013-14'!$B$2:$I$5181,3,0)</f>
        <v>Lăng</v>
      </c>
      <c r="E1375" s="19" t="s">
        <v>294</v>
      </c>
      <c r="F1375" s="28" t="str">
        <f>VLOOKUP($E1375,'[1]DS HSSV 2013-14'!$B$2:$I$5181,5,0)</f>
        <v>13CĐ-Đ1</v>
      </c>
      <c r="G1375" s="138">
        <v>12</v>
      </c>
      <c r="H1375" s="19">
        <v>27</v>
      </c>
      <c r="I1375" s="19">
        <v>3</v>
      </c>
      <c r="J1375" s="22">
        <v>2015</v>
      </c>
      <c r="K1375" s="27">
        <f t="shared" si="45"/>
        <v>42090</v>
      </c>
      <c r="L1375" s="29">
        <v>0.40416666666666662</v>
      </c>
      <c r="M1375" s="29">
        <v>0.46180555555555558</v>
      </c>
      <c r="N1375" s="26">
        <f t="shared" si="46"/>
        <v>5.7638888888888962E-2</v>
      </c>
      <c r="O1375" s="19"/>
    </row>
    <row r="1376" spans="1:15">
      <c r="A1376" s="19">
        <v>938</v>
      </c>
      <c r="B1376" s="34">
        <v>47</v>
      </c>
      <c r="C1376" s="24" t="str">
        <f>VLOOKUP($E1376,'[1]DS HSSV 2013-14'!$B$2:$I$5181,2,0)</f>
        <v>Nguyễn Văn</v>
      </c>
      <c r="D1376" s="23" t="str">
        <f>VLOOKUP($E1376,'[1]DS HSSV 2013-14'!$B$2:$I$5181,3,0)</f>
        <v>Phúc</v>
      </c>
      <c r="E1376" s="19" t="s">
        <v>278</v>
      </c>
      <c r="F1376" s="28" t="str">
        <f>VLOOKUP($E1376,'[1]DS HSSV 2013-14'!$B$2:$I$5181,5,0)</f>
        <v>13CĐ-NL1</v>
      </c>
      <c r="G1376" s="138">
        <v>2</v>
      </c>
      <c r="H1376" s="19">
        <v>27</v>
      </c>
      <c r="I1376" s="19">
        <v>3</v>
      </c>
      <c r="J1376" s="22">
        <v>2015</v>
      </c>
      <c r="K1376" s="27">
        <f t="shared" si="45"/>
        <v>42090</v>
      </c>
      <c r="L1376" s="29">
        <v>0.40972222222222227</v>
      </c>
      <c r="M1376" s="29">
        <v>0.44791666666666669</v>
      </c>
      <c r="N1376" s="26">
        <f t="shared" si="46"/>
        <v>3.819444444444442E-2</v>
      </c>
      <c r="O1376" s="19"/>
    </row>
    <row r="1377" spans="1:15">
      <c r="A1377" s="19">
        <v>939</v>
      </c>
      <c r="B1377" s="34">
        <v>48</v>
      </c>
      <c r="C1377" s="24" t="str">
        <f>VLOOKUP($E1377,'[1]DS HSSV 2013-14'!$B$2:$I$5181,2,0)</f>
        <v>Nguyễn Thành</v>
      </c>
      <c r="D1377" s="23" t="str">
        <f>VLOOKUP($E1377,'[1]DS HSSV 2013-14'!$B$2:$I$5181,3,0)</f>
        <v>Tâm</v>
      </c>
      <c r="E1377" s="19" t="s">
        <v>417</v>
      </c>
      <c r="F1377" s="28" t="str">
        <f>VLOOKUP($E1377,'[1]DS HSSV 2013-14'!$B$2:$I$5181,5,0)</f>
        <v>13CĐ-ĐT2</v>
      </c>
      <c r="G1377" s="138">
        <v>17</v>
      </c>
      <c r="H1377" s="19">
        <v>27</v>
      </c>
      <c r="I1377" s="19">
        <v>3</v>
      </c>
      <c r="J1377" s="22">
        <v>2015</v>
      </c>
      <c r="K1377" s="27">
        <f t="shared" si="45"/>
        <v>42090</v>
      </c>
      <c r="L1377" s="29">
        <v>0.40972222222222227</v>
      </c>
      <c r="M1377" s="29">
        <v>0.46875</v>
      </c>
      <c r="N1377" s="26">
        <f t="shared" si="46"/>
        <v>5.9027777777777735E-2</v>
      </c>
      <c r="O1377" s="19"/>
    </row>
    <row r="1378" spans="1:15">
      <c r="A1378" s="19">
        <v>940</v>
      </c>
      <c r="B1378" s="34">
        <v>49</v>
      </c>
      <c r="C1378" s="24" t="str">
        <f>VLOOKUP($E1378,'[1]DS HSSV 2013-14'!$B$2:$I$5181,2,0)</f>
        <v>Nguyễn Thị Tường</v>
      </c>
      <c r="D1378" s="23" t="str">
        <f>VLOOKUP($E1378,'[1]DS HSSV 2013-14'!$B$2:$I$5181,3,0)</f>
        <v>Vĩ</v>
      </c>
      <c r="E1378" s="31" t="s">
        <v>416</v>
      </c>
      <c r="F1378" s="28" t="str">
        <f>VLOOKUP($E1378,'[1]DS HSSV 2013-14'!$B$2:$I$5181,5,0)</f>
        <v>14TC-QTM</v>
      </c>
      <c r="G1378" s="139">
        <v>12</v>
      </c>
      <c r="H1378" s="19">
        <v>27</v>
      </c>
      <c r="I1378" s="19">
        <v>3</v>
      </c>
      <c r="J1378" s="22">
        <v>2015</v>
      </c>
      <c r="K1378" s="27">
        <f t="shared" si="45"/>
        <v>42090</v>
      </c>
      <c r="L1378" s="29">
        <v>0.41666666666666669</v>
      </c>
      <c r="M1378" s="29">
        <v>0.52083333333333337</v>
      </c>
      <c r="N1378" s="26">
        <f t="shared" si="46"/>
        <v>0.10416666666666669</v>
      </c>
      <c r="O1378" s="19"/>
    </row>
    <row r="1379" spans="1:15">
      <c r="A1379" s="19">
        <v>941</v>
      </c>
      <c r="B1379" s="34">
        <v>50</v>
      </c>
      <c r="C1379" s="24" t="str">
        <f>VLOOKUP($E1379,'[1]DS HSSV 2013-14'!$B$2:$I$5181,2,0)</f>
        <v xml:space="preserve">Nguyễn Hữu  </v>
      </c>
      <c r="D1379" s="23" t="str">
        <f>VLOOKUP($E1379,'[1]DS HSSV 2013-14'!$B$2:$I$5181,3,0)</f>
        <v>Năm</v>
      </c>
      <c r="E1379" s="33" t="s">
        <v>241</v>
      </c>
      <c r="F1379" s="28" t="str">
        <f>VLOOKUP($E1379,'[1]DS HSSV 2013-14'!$B$2:$I$5181,5,0)</f>
        <v>14CĐ-Ô3</v>
      </c>
      <c r="G1379" s="138">
        <v>6</v>
      </c>
      <c r="H1379" s="19">
        <v>27</v>
      </c>
      <c r="I1379" s="19">
        <v>3</v>
      </c>
      <c r="J1379" s="22">
        <v>2015</v>
      </c>
      <c r="K1379" s="27">
        <f t="shared" si="45"/>
        <v>42090</v>
      </c>
      <c r="L1379" s="29">
        <v>0.41666666666666669</v>
      </c>
      <c r="M1379" s="29">
        <v>0.50347222222222221</v>
      </c>
      <c r="N1379" s="26">
        <f t="shared" si="46"/>
        <v>8.6805555555555525E-2</v>
      </c>
      <c r="O1379" s="19"/>
    </row>
    <row r="1380" spans="1:15">
      <c r="A1380" s="19">
        <v>942</v>
      </c>
      <c r="B1380" s="34">
        <v>51</v>
      </c>
      <c r="C1380" s="24" t="str">
        <f>VLOOKUP($E1380,'[1]DS HSSV 2013-14'!$B$2:$I$5181,2,0)</f>
        <v>Trần Minh</v>
      </c>
      <c r="D1380" s="23" t="str">
        <f>VLOOKUP($E1380,'[1]DS HSSV 2013-14'!$B$2:$I$5181,3,0)</f>
        <v>Thanh</v>
      </c>
      <c r="E1380" s="19" t="s">
        <v>30</v>
      </c>
      <c r="F1380" s="28" t="str">
        <f>VLOOKUP($E1380,'[1]DS HSSV 2013-14'!$B$2:$I$5181,5,0)</f>
        <v>13CĐ-Đ1</v>
      </c>
      <c r="G1380" s="138">
        <v>13</v>
      </c>
      <c r="H1380" s="19">
        <v>27</v>
      </c>
      <c r="I1380" s="19">
        <v>3</v>
      </c>
      <c r="J1380" s="22">
        <v>2015</v>
      </c>
      <c r="K1380" s="27">
        <f t="shared" si="45"/>
        <v>42090</v>
      </c>
      <c r="L1380" s="29">
        <v>0.4236111111111111</v>
      </c>
      <c r="M1380" s="29">
        <v>0.46180555555555558</v>
      </c>
      <c r="N1380" s="26">
        <f t="shared" si="46"/>
        <v>3.8194444444444475E-2</v>
      </c>
      <c r="O1380" s="19"/>
    </row>
    <row r="1381" spans="1:15">
      <c r="A1381" s="19">
        <v>943</v>
      </c>
      <c r="B1381" s="34">
        <v>52</v>
      </c>
      <c r="C1381" s="24" t="str">
        <f>VLOOKUP($E1381,'[1]DS HSSV 2013-14'!$B$2:$I$5181,2,0)</f>
        <v>Vũ Duy</v>
      </c>
      <c r="D1381" s="23" t="str">
        <f>VLOOKUP($E1381,'[1]DS HSSV 2013-14'!$B$2:$I$5181,3,0)</f>
        <v>Thuận</v>
      </c>
      <c r="E1381" s="19" t="s">
        <v>415</v>
      </c>
      <c r="F1381" s="28" t="str">
        <f>VLOOKUP($E1381,'[1]DS HSSV 2013-14'!$B$2:$I$5181,5,0)</f>
        <v>13CĐ-ĐT3</v>
      </c>
      <c r="G1381" s="138">
        <v>1</v>
      </c>
      <c r="H1381" s="19">
        <v>27</v>
      </c>
      <c r="I1381" s="19">
        <v>3</v>
      </c>
      <c r="J1381" s="22">
        <v>2015</v>
      </c>
      <c r="K1381" s="27">
        <f t="shared" ref="K1381:K1444" si="47">DATE(J1381,I1381,H1381)</f>
        <v>42090</v>
      </c>
      <c r="L1381" s="29">
        <v>0.4375</v>
      </c>
      <c r="M1381" s="29">
        <v>0.4548611111111111</v>
      </c>
      <c r="N1381" s="26">
        <f t="shared" si="46"/>
        <v>1.7361111111111105E-2</v>
      </c>
      <c r="O1381" s="19"/>
    </row>
    <row r="1382" spans="1:15">
      <c r="A1382" s="19">
        <v>944</v>
      </c>
      <c r="B1382" s="34">
        <v>53</v>
      </c>
      <c r="C1382" s="24" t="str">
        <f>VLOOKUP($E1382,'[1]DS HSSV 2013-14'!$B$2:$I$5181,2,0)</f>
        <v>Nguyễn Minh</v>
      </c>
      <c r="D1382" s="23" t="str">
        <f>VLOOKUP($E1382,'[1]DS HSSV 2013-14'!$B$2:$I$5181,3,0)</f>
        <v>Toàn</v>
      </c>
      <c r="E1382" s="19" t="s">
        <v>409</v>
      </c>
      <c r="F1382" s="28" t="str">
        <f>VLOOKUP($E1382,'[1]DS HSSV 2013-14'!$B$2:$I$5181,5,0)</f>
        <v>12CĐ-TM1</v>
      </c>
      <c r="G1382" s="138">
        <v>3</v>
      </c>
      <c r="H1382" s="19">
        <v>27</v>
      </c>
      <c r="I1382" s="19">
        <v>3</v>
      </c>
      <c r="J1382" s="22">
        <v>2015</v>
      </c>
      <c r="K1382" s="27">
        <f t="shared" si="47"/>
        <v>42090</v>
      </c>
      <c r="L1382" s="29">
        <v>0.4375</v>
      </c>
      <c r="M1382" s="29">
        <v>0.45833333333333331</v>
      </c>
      <c r="N1382" s="26">
        <f t="shared" si="46"/>
        <v>2.0833333333333315E-2</v>
      </c>
      <c r="O1382" s="19"/>
    </row>
    <row r="1383" spans="1:15">
      <c r="A1383" s="19">
        <v>945</v>
      </c>
      <c r="B1383" s="34">
        <v>54</v>
      </c>
      <c r="C1383" s="24" t="str">
        <f>VLOOKUP($E1383,'[1]DS HSSV 2013-14'!$B$2:$I$5181,2,0)</f>
        <v>Nguyễn Ngọc</v>
      </c>
      <c r="D1383" s="23" t="str">
        <f>VLOOKUP($E1383,'[1]DS HSSV 2013-14'!$B$2:$I$5181,3,0)</f>
        <v>Huấn</v>
      </c>
      <c r="E1383" s="31" t="s">
        <v>414</v>
      </c>
      <c r="F1383" s="28" t="str">
        <f>VLOOKUP($E1383,'[1]DS HSSV 2013-14'!$B$2:$I$5181,5,0)</f>
        <v>13CĐ-ĐT2</v>
      </c>
      <c r="G1383" s="138">
        <v>18</v>
      </c>
      <c r="H1383" s="19">
        <v>27</v>
      </c>
      <c r="I1383" s="19">
        <v>3</v>
      </c>
      <c r="J1383" s="22">
        <v>2015</v>
      </c>
      <c r="K1383" s="27">
        <f t="shared" si="47"/>
        <v>42090</v>
      </c>
      <c r="L1383" s="29">
        <v>0.40972222222222227</v>
      </c>
      <c r="M1383" s="29">
        <v>0.4201388888888889</v>
      </c>
      <c r="N1383" s="26">
        <f t="shared" si="46"/>
        <v>1.041666666666663E-2</v>
      </c>
      <c r="O1383" s="19"/>
    </row>
    <row r="1384" spans="1:15">
      <c r="A1384" s="19">
        <v>946</v>
      </c>
      <c r="B1384" s="34">
        <v>55</v>
      </c>
      <c r="C1384" s="24" t="s">
        <v>413</v>
      </c>
      <c r="D1384" s="23" t="s">
        <v>412</v>
      </c>
      <c r="E1384" s="19"/>
      <c r="F1384" s="28" t="s">
        <v>410</v>
      </c>
      <c r="G1384" s="138">
        <v>3</v>
      </c>
      <c r="H1384" s="19">
        <v>27</v>
      </c>
      <c r="I1384" s="19">
        <v>3</v>
      </c>
      <c r="J1384" s="22">
        <v>2015</v>
      </c>
      <c r="K1384" s="27">
        <f t="shared" si="47"/>
        <v>42090</v>
      </c>
      <c r="L1384" s="29">
        <v>0.46180555555555558</v>
      </c>
      <c r="M1384" s="29">
        <v>0.47916666666666669</v>
      </c>
      <c r="N1384" s="26">
        <f t="shared" si="46"/>
        <v>1.7361111111111105E-2</v>
      </c>
      <c r="O1384" s="19"/>
    </row>
    <row r="1385" spans="1:15">
      <c r="A1385" s="19">
        <v>947</v>
      </c>
      <c r="B1385" s="34">
        <v>56</v>
      </c>
      <c r="C1385" s="24" t="s">
        <v>411</v>
      </c>
      <c r="D1385" s="23" t="s">
        <v>228</v>
      </c>
      <c r="E1385" s="19"/>
      <c r="F1385" s="28" t="s">
        <v>410</v>
      </c>
      <c r="G1385" s="138">
        <v>15</v>
      </c>
      <c r="H1385" s="19">
        <v>27</v>
      </c>
      <c r="I1385" s="19">
        <v>3</v>
      </c>
      <c r="J1385" s="22">
        <v>2015</v>
      </c>
      <c r="K1385" s="27">
        <f t="shared" si="47"/>
        <v>42090</v>
      </c>
      <c r="L1385" s="29">
        <v>0.46180555555555558</v>
      </c>
      <c r="M1385" s="29">
        <v>0.50347222222222221</v>
      </c>
      <c r="N1385" s="26">
        <f t="shared" si="46"/>
        <v>4.166666666666663E-2</v>
      </c>
      <c r="O1385" s="19"/>
    </row>
    <row r="1386" spans="1:15">
      <c r="A1386" s="19">
        <v>948</v>
      </c>
      <c r="B1386" s="34">
        <v>57</v>
      </c>
      <c r="C1386" s="24" t="str">
        <f>VLOOKUP($E1386,'[1]DS HSSV 2013-14'!$B$2:$I$5181,2,0)</f>
        <v xml:space="preserve">Phạm Quang  </v>
      </c>
      <c r="D1386" s="23" t="str">
        <f>VLOOKUP($E1386,'[1]DS HSSV 2013-14'!$B$2:$I$5181,3,0)</f>
        <v>Trường</v>
      </c>
      <c r="E1386" s="19">
        <v>14000420</v>
      </c>
      <c r="F1386" s="28" t="str">
        <f>VLOOKUP($E1386,'[1]DS HSSV 2013-14'!$B$2:$I$5181,5,0)</f>
        <v>14CĐ-ĐT1</v>
      </c>
      <c r="G1386" s="138">
        <v>16</v>
      </c>
      <c r="H1386" s="19">
        <v>27</v>
      </c>
      <c r="I1386" s="19">
        <v>3</v>
      </c>
      <c r="J1386" s="22">
        <v>2015</v>
      </c>
      <c r="K1386" s="27">
        <f t="shared" si="47"/>
        <v>42090</v>
      </c>
      <c r="L1386" s="29">
        <v>0.46875</v>
      </c>
      <c r="M1386" s="29">
        <v>0.51388888888888895</v>
      </c>
      <c r="N1386" s="26">
        <f t="shared" si="46"/>
        <v>4.5138888888888951E-2</v>
      </c>
      <c r="O1386" s="19"/>
    </row>
    <row r="1387" spans="1:15">
      <c r="A1387" s="19">
        <v>949</v>
      </c>
      <c r="B1387" s="34">
        <v>58</v>
      </c>
      <c r="C1387" s="24" t="str">
        <f>VLOOKUP($E1387,'[1]DS HSSV 2013-14'!$B$2:$I$5181,2,0)</f>
        <v>Nguyễn Minh</v>
      </c>
      <c r="D1387" s="23" t="str">
        <f>VLOOKUP($E1387,'[1]DS HSSV 2013-14'!$B$2:$I$5181,3,0)</f>
        <v>Toàn</v>
      </c>
      <c r="E1387" s="19" t="s">
        <v>409</v>
      </c>
      <c r="F1387" s="28" t="str">
        <f>VLOOKUP($E1387,'[1]DS HSSV 2013-14'!$B$2:$I$5181,5,0)</f>
        <v>12CĐ-TM1</v>
      </c>
      <c r="G1387" s="138">
        <v>17</v>
      </c>
      <c r="H1387" s="19">
        <v>27</v>
      </c>
      <c r="I1387" s="19">
        <v>3</v>
      </c>
      <c r="J1387" s="22">
        <v>2015</v>
      </c>
      <c r="K1387" s="27">
        <f t="shared" si="47"/>
        <v>42090</v>
      </c>
      <c r="L1387" s="29">
        <v>0.46875</v>
      </c>
      <c r="M1387" s="29">
        <v>0.4861111111111111</v>
      </c>
      <c r="N1387" s="26">
        <f t="shared" si="46"/>
        <v>1.7361111111111105E-2</v>
      </c>
      <c r="O1387" s="19"/>
    </row>
    <row r="1388" spans="1:15">
      <c r="A1388" s="19">
        <v>950</v>
      </c>
      <c r="B1388" s="34">
        <v>59</v>
      </c>
      <c r="C1388" s="24" t="s">
        <v>408</v>
      </c>
      <c r="D1388" s="23" t="s">
        <v>407</v>
      </c>
      <c r="E1388" s="19"/>
      <c r="F1388" s="28" t="s">
        <v>406</v>
      </c>
      <c r="G1388" s="138">
        <v>12</v>
      </c>
      <c r="H1388" s="19">
        <v>27</v>
      </c>
      <c r="I1388" s="19">
        <v>3</v>
      </c>
      <c r="J1388" s="22">
        <v>2015</v>
      </c>
      <c r="K1388" s="27">
        <f t="shared" si="47"/>
        <v>42090</v>
      </c>
      <c r="L1388" s="29">
        <v>0.4236111111111111</v>
      </c>
      <c r="M1388" s="29">
        <v>0.50694444444444442</v>
      </c>
      <c r="N1388" s="26">
        <f t="shared" si="46"/>
        <v>8.3333333333333315E-2</v>
      </c>
      <c r="O1388" s="19"/>
    </row>
    <row r="1389" spans="1:15">
      <c r="A1389" s="19">
        <v>951</v>
      </c>
      <c r="B1389" s="34">
        <v>60</v>
      </c>
      <c r="C1389" s="24" t="s">
        <v>225</v>
      </c>
      <c r="D1389" s="23" t="s">
        <v>167</v>
      </c>
      <c r="E1389" s="19"/>
      <c r="F1389" s="28" t="s">
        <v>406</v>
      </c>
      <c r="G1389" s="138">
        <v>15</v>
      </c>
      <c r="H1389" s="19">
        <v>27</v>
      </c>
      <c r="I1389" s="19">
        <v>3</v>
      </c>
      <c r="J1389" s="22">
        <v>2015</v>
      </c>
      <c r="K1389" s="27">
        <f t="shared" si="47"/>
        <v>42090</v>
      </c>
      <c r="L1389" s="29">
        <v>0.4236111111111111</v>
      </c>
      <c r="M1389" s="29">
        <v>0.5</v>
      </c>
      <c r="N1389" s="26">
        <f t="shared" si="46"/>
        <v>7.6388888888888895E-2</v>
      </c>
      <c r="O1389" s="19"/>
    </row>
    <row r="1390" spans="1:15">
      <c r="A1390" s="19">
        <v>952</v>
      </c>
      <c r="B1390" s="34">
        <v>61</v>
      </c>
      <c r="C1390" s="24" t="str">
        <f>VLOOKUP($E1390,'[1]DS HSSV 2013-14'!$B$2:$I$5181,2,0)</f>
        <v>Nguyễn Hoàng</v>
      </c>
      <c r="D1390" s="23" t="str">
        <f>VLOOKUP($E1390,'[1]DS HSSV 2013-14'!$B$2:$I$5181,3,0)</f>
        <v>Thuận</v>
      </c>
      <c r="E1390" s="19" t="s">
        <v>316</v>
      </c>
      <c r="F1390" s="28" t="str">
        <f>VLOOKUP($E1390,'[1]DS HSSV 2013-14'!$B$2:$I$5181,5,0)</f>
        <v>12CĐ-Ô1</v>
      </c>
      <c r="G1390" s="138">
        <v>4</v>
      </c>
      <c r="H1390" s="19">
        <v>27</v>
      </c>
      <c r="I1390" s="19">
        <v>3</v>
      </c>
      <c r="J1390" s="22">
        <v>2015</v>
      </c>
      <c r="K1390" s="27">
        <f t="shared" si="47"/>
        <v>42090</v>
      </c>
      <c r="L1390" s="29">
        <v>0.47569444444444442</v>
      </c>
      <c r="M1390" s="29">
        <v>0.52777777777777779</v>
      </c>
      <c r="N1390" s="26">
        <f t="shared" si="46"/>
        <v>5.208333333333337E-2</v>
      </c>
      <c r="O1390" s="19"/>
    </row>
    <row r="1391" spans="1:15">
      <c r="A1391" s="19">
        <v>953</v>
      </c>
      <c r="B1391" s="34">
        <v>62</v>
      </c>
      <c r="C1391" s="24" t="str">
        <f>VLOOKUP($E1391,'[1]DS HSSV 2013-14'!$B$2:$I$5181,2,0)</f>
        <v>Phạm Minh</v>
      </c>
      <c r="D1391" s="23" t="str">
        <f>VLOOKUP($E1391,'[1]DS HSSV 2013-14'!$B$2:$I$5181,3,0)</f>
        <v>Long</v>
      </c>
      <c r="E1391" s="19" t="s">
        <v>315</v>
      </c>
      <c r="F1391" s="28" t="str">
        <f>VLOOKUP($E1391,'[1]DS HSSV 2013-14'!$B$2:$I$5181,5,0)</f>
        <v>12CĐ-Ô1</v>
      </c>
      <c r="G1391" s="138">
        <v>2</v>
      </c>
      <c r="H1391" s="19">
        <v>27</v>
      </c>
      <c r="I1391" s="19">
        <v>3</v>
      </c>
      <c r="J1391" s="22">
        <v>2015</v>
      </c>
      <c r="K1391" s="27">
        <f t="shared" si="47"/>
        <v>42090</v>
      </c>
      <c r="L1391" s="29">
        <v>0.47569444444444442</v>
      </c>
      <c r="M1391" s="29">
        <v>0.52777777777777779</v>
      </c>
      <c r="N1391" s="26">
        <f t="shared" si="46"/>
        <v>5.208333333333337E-2</v>
      </c>
      <c r="O1391" s="19"/>
    </row>
    <row r="1392" spans="1:15">
      <c r="A1392" s="19">
        <v>954</v>
      </c>
      <c r="B1392" s="34">
        <v>63</v>
      </c>
      <c r="C1392" s="24" t="str">
        <f>VLOOKUP($E1392,'[1]DS HSSV 2013-14'!$B$2:$I$5181,2,0)</f>
        <v>Trần Tuấn</v>
      </c>
      <c r="D1392" s="23" t="str">
        <f>VLOOKUP($E1392,'[1]DS HSSV 2013-14'!$B$2:$I$5181,3,0)</f>
        <v>Viên</v>
      </c>
      <c r="E1392" s="19" t="s">
        <v>405</v>
      </c>
      <c r="F1392" s="28" t="str">
        <f>VLOOKUP($E1392,'[1]DS HSSV 2013-14'!$B$2:$I$5181,5,0)</f>
        <v>13CĐ-Đ4</v>
      </c>
      <c r="G1392" s="138">
        <v>4</v>
      </c>
      <c r="H1392" s="19">
        <v>27</v>
      </c>
      <c r="I1392" s="19">
        <v>3</v>
      </c>
      <c r="J1392" s="22">
        <v>2015</v>
      </c>
      <c r="K1392" s="27">
        <f t="shared" si="47"/>
        <v>42090</v>
      </c>
      <c r="L1392" s="29">
        <v>0.4861111111111111</v>
      </c>
      <c r="M1392" s="29">
        <v>0.52777777777777779</v>
      </c>
      <c r="N1392" s="26">
        <f t="shared" si="46"/>
        <v>4.1666666666666685E-2</v>
      </c>
      <c r="O1392" s="19"/>
    </row>
    <row r="1393" spans="1:15">
      <c r="A1393" s="19">
        <v>955</v>
      </c>
      <c r="B1393" s="34">
        <v>64</v>
      </c>
      <c r="C1393" s="24" t="s">
        <v>404</v>
      </c>
      <c r="D1393" s="23" t="s">
        <v>403</v>
      </c>
      <c r="E1393" s="19"/>
      <c r="F1393" s="42" t="s">
        <v>120</v>
      </c>
      <c r="G1393" s="138"/>
      <c r="H1393" s="19">
        <v>27</v>
      </c>
      <c r="I1393" s="19">
        <v>3</v>
      </c>
      <c r="J1393" s="22">
        <v>2015</v>
      </c>
      <c r="K1393" s="27">
        <f t="shared" si="47"/>
        <v>42090</v>
      </c>
      <c r="L1393" s="29">
        <v>0.4826388888888889</v>
      </c>
      <c r="M1393" s="29">
        <v>0.54861111111111105</v>
      </c>
      <c r="N1393" s="26">
        <f t="shared" si="46"/>
        <v>6.5972222222222154E-2</v>
      </c>
      <c r="O1393" s="19"/>
    </row>
    <row r="1394" spans="1:15">
      <c r="A1394" s="19">
        <v>956</v>
      </c>
      <c r="B1394" s="34">
        <v>65</v>
      </c>
      <c r="C1394" s="24" t="str">
        <f>VLOOKUP($E1394,'[1]DS HSSV 2013-14'!$B$2:$I$5181,2,0)</f>
        <v xml:space="preserve">Nguyễn Minh  </v>
      </c>
      <c r="D1394" s="23" t="str">
        <f>VLOOKUP($E1394,'[1]DS HSSV 2013-14'!$B$2:$I$5181,3,0)</f>
        <v>Trường</v>
      </c>
      <c r="E1394" s="19" t="s">
        <v>260</v>
      </c>
      <c r="F1394" s="28" t="str">
        <f>VLOOKUP($E1394,'[1]DS HSSV 2013-14'!$B$2:$I$5181,5,0)</f>
        <v>12CĐ-NL2</v>
      </c>
      <c r="G1394" s="138">
        <v>2</v>
      </c>
      <c r="H1394" s="19">
        <v>27</v>
      </c>
      <c r="I1394" s="19">
        <v>3</v>
      </c>
      <c r="J1394" s="22">
        <v>2015</v>
      </c>
      <c r="K1394" s="27">
        <f t="shared" si="47"/>
        <v>42090</v>
      </c>
      <c r="L1394" s="29">
        <v>0.50347222222222221</v>
      </c>
      <c r="M1394" s="29">
        <v>0.52430555555555558</v>
      </c>
      <c r="N1394" s="26">
        <f t="shared" si="46"/>
        <v>2.083333333333337E-2</v>
      </c>
      <c r="O1394" s="19"/>
    </row>
    <row r="1395" spans="1:15">
      <c r="A1395" s="19">
        <v>957</v>
      </c>
      <c r="B1395" s="34">
        <v>66</v>
      </c>
      <c r="C1395" s="24" t="str">
        <f>VLOOKUP($E1395,'[1]DS HSSV 2013-14'!$B$2:$I$5181,2,0)</f>
        <v xml:space="preserve">Hồ Văn  </v>
      </c>
      <c r="D1395" s="23" t="str">
        <f>VLOOKUP($E1395,'[1]DS HSSV 2013-14'!$B$2:$I$5181,3,0)</f>
        <v>Hiếu</v>
      </c>
      <c r="E1395" s="19">
        <v>14000643</v>
      </c>
      <c r="F1395" s="28" t="str">
        <f>VLOOKUP($E1395,'[1]DS HSSV 2013-14'!$B$2:$I$5181,5,0)</f>
        <v>14CĐ-CK1</v>
      </c>
      <c r="G1395" s="138">
        <v>14</v>
      </c>
      <c r="H1395" s="19">
        <v>27</v>
      </c>
      <c r="I1395" s="19">
        <v>3</v>
      </c>
      <c r="J1395" s="22">
        <v>2015</v>
      </c>
      <c r="K1395" s="27">
        <f t="shared" si="47"/>
        <v>42090</v>
      </c>
      <c r="L1395" s="29">
        <v>0.52083333333333337</v>
      </c>
      <c r="M1395" s="29">
        <v>0.6875</v>
      </c>
      <c r="N1395" s="26">
        <f t="shared" si="46"/>
        <v>0.16666666666666663</v>
      </c>
      <c r="O1395" s="19"/>
    </row>
    <row r="1396" spans="1:15">
      <c r="A1396" s="19">
        <v>958</v>
      </c>
      <c r="B1396" s="34">
        <v>67</v>
      </c>
      <c r="C1396" s="24" t="str">
        <f>VLOOKUP($E1396,'[1]DS HSSV 2013-14'!$B$2:$I$5181,2,0)</f>
        <v>Trần Nguyễn Khánh</v>
      </c>
      <c r="D1396" s="23" t="str">
        <f>VLOOKUP($E1396,'[1]DS HSSV 2013-14'!$B$2:$I$5181,3,0)</f>
        <v>Thức</v>
      </c>
      <c r="E1396" s="19">
        <v>14000170</v>
      </c>
      <c r="F1396" s="28" t="str">
        <f>VLOOKUP($E1396,'[1]DS HSSV 2013-14'!$B$2:$I$5181,5,0)</f>
        <v>14TC-CKT</v>
      </c>
      <c r="G1396" s="138">
        <v>16</v>
      </c>
      <c r="H1396" s="19">
        <v>27</v>
      </c>
      <c r="I1396" s="19">
        <v>3</v>
      </c>
      <c r="J1396" s="22">
        <v>2015</v>
      </c>
      <c r="K1396" s="27">
        <f t="shared" si="47"/>
        <v>42090</v>
      </c>
      <c r="L1396" s="29">
        <v>0.59027777777777779</v>
      </c>
      <c r="M1396" s="29">
        <v>0.69791666666666663</v>
      </c>
      <c r="N1396" s="26">
        <f t="shared" si="46"/>
        <v>0.10763888888888884</v>
      </c>
      <c r="O1396" s="19"/>
    </row>
    <row r="1397" spans="1:15">
      <c r="A1397" s="19">
        <v>959</v>
      </c>
      <c r="B1397" s="34">
        <v>68</v>
      </c>
      <c r="C1397" s="24" t="str">
        <f>VLOOKUP($E1397,'[1]DS HSSV 2013-14'!$B$2:$I$5181,2,0)</f>
        <v xml:space="preserve">Đặng Hữu  </v>
      </c>
      <c r="D1397" s="23" t="str">
        <f>VLOOKUP($E1397,'[1]DS HSSV 2013-14'!$B$2:$I$5181,3,0)</f>
        <v>Cảnh</v>
      </c>
      <c r="E1397" s="19">
        <v>14000633</v>
      </c>
      <c r="F1397" s="28" t="str">
        <f>VLOOKUP($E1397,'[1]DS HSSV 2013-14'!$B$2:$I$5181,5,0)</f>
        <v>14CĐ-CK1</v>
      </c>
      <c r="G1397" s="138">
        <v>13</v>
      </c>
      <c r="H1397" s="19">
        <v>27</v>
      </c>
      <c r="I1397" s="19">
        <v>3</v>
      </c>
      <c r="J1397" s="22">
        <v>2015</v>
      </c>
      <c r="K1397" s="27">
        <f t="shared" si="47"/>
        <v>42090</v>
      </c>
      <c r="L1397" s="29">
        <v>0.65625</v>
      </c>
      <c r="M1397" s="29">
        <v>0.68958333333333333</v>
      </c>
      <c r="N1397" s="26">
        <f t="shared" si="46"/>
        <v>3.3333333333333326E-2</v>
      </c>
      <c r="O1397" s="19"/>
    </row>
    <row r="1398" spans="1:15">
      <c r="A1398" s="19">
        <v>960</v>
      </c>
      <c r="B1398" s="34">
        <v>69</v>
      </c>
      <c r="C1398" s="24" t="str">
        <f>VLOOKUP($E1398,'[1]DS HSSV 2013-14'!$B$2:$I$5181,2,0)</f>
        <v>Võ Thị Hồng</v>
      </c>
      <c r="D1398" s="23" t="str">
        <f>VLOOKUP($E1398,'[1]DS HSSV 2013-14'!$B$2:$I$5181,3,0)</f>
        <v>Nhiên</v>
      </c>
      <c r="E1398" s="19">
        <v>14001117</v>
      </c>
      <c r="F1398" s="28" t="str">
        <f>VLOOKUP($E1398,'[1]DS HSSV 2013-14'!$B$2:$I$5181,5,0)</f>
        <v>14CĐ-M1</v>
      </c>
      <c r="G1398" s="138">
        <v>2</v>
      </c>
      <c r="H1398" s="19">
        <v>27</v>
      </c>
      <c r="I1398" s="19">
        <v>3</v>
      </c>
      <c r="J1398" s="22">
        <v>2015</v>
      </c>
      <c r="K1398" s="27">
        <f t="shared" si="47"/>
        <v>42090</v>
      </c>
      <c r="L1398" s="29">
        <v>0.65763888888888888</v>
      </c>
      <c r="M1398" s="29">
        <v>0.6875</v>
      </c>
      <c r="N1398" s="26">
        <f t="shared" si="46"/>
        <v>2.9861111111111116E-2</v>
      </c>
      <c r="O1398" s="19"/>
    </row>
    <row r="1399" spans="1:15">
      <c r="A1399" s="19">
        <v>961</v>
      </c>
      <c r="B1399" s="34">
        <v>70</v>
      </c>
      <c r="C1399" s="24" t="str">
        <f>VLOOKUP($E1399,'[1]DS HSSV 2013-14'!$B$2:$I$5181,2,0)</f>
        <v>Trần Văn</v>
      </c>
      <c r="D1399" s="23" t="str">
        <f>VLOOKUP($E1399,'[1]DS HSSV 2013-14'!$B$2:$I$5181,3,0)</f>
        <v>Pháp</v>
      </c>
      <c r="E1399" s="19">
        <v>14000151</v>
      </c>
      <c r="F1399" s="28" t="str">
        <f>VLOOKUP($E1399,'[1]DS HSSV 2013-14'!$B$2:$I$5181,5,0)</f>
        <v>14TC-CKT</v>
      </c>
      <c r="G1399" s="138">
        <v>13</v>
      </c>
      <c r="H1399" s="19">
        <v>28</v>
      </c>
      <c r="I1399" s="19">
        <v>3</v>
      </c>
      <c r="J1399" s="22">
        <v>2015</v>
      </c>
      <c r="K1399" s="27">
        <f t="shared" si="47"/>
        <v>42091</v>
      </c>
      <c r="L1399" s="29">
        <v>0.33680555555555558</v>
      </c>
      <c r="M1399" s="29">
        <v>0.3923611111111111</v>
      </c>
      <c r="N1399" s="26">
        <f t="shared" si="46"/>
        <v>5.5555555555555525E-2</v>
      </c>
      <c r="O1399" s="19"/>
    </row>
    <row r="1400" spans="1:15">
      <c r="A1400" s="19">
        <v>962</v>
      </c>
      <c r="B1400" s="34">
        <v>71</v>
      </c>
      <c r="C1400" s="24" t="str">
        <f>VLOOKUP($E1400,'[1]DS HSSV 2013-14'!$B$2:$I$5181,2,0)</f>
        <v xml:space="preserve">Võ Minh  </v>
      </c>
      <c r="D1400" s="23" t="str">
        <f>VLOOKUP($E1400,'[1]DS HSSV 2013-14'!$B$2:$I$5181,3,0)</f>
        <v>Phát</v>
      </c>
      <c r="E1400" s="19">
        <v>14000789</v>
      </c>
      <c r="F1400" s="28" t="str">
        <f>VLOOKUP($E1400,'[1]DS HSSV 2013-14'!$B$2:$I$5181,5,0)</f>
        <v>14CĐ-CK4</v>
      </c>
      <c r="G1400" s="138">
        <v>1</v>
      </c>
      <c r="H1400" s="19">
        <v>28</v>
      </c>
      <c r="I1400" s="19">
        <v>3</v>
      </c>
      <c r="J1400" s="22">
        <v>2015</v>
      </c>
      <c r="K1400" s="27">
        <f t="shared" si="47"/>
        <v>42091</v>
      </c>
      <c r="L1400" s="29">
        <v>0.34722222222222227</v>
      </c>
      <c r="M1400" s="29">
        <v>0.38541666666666669</v>
      </c>
      <c r="N1400" s="26">
        <f t="shared" si="46"/>
        <v>3.819444444444442E-2</v>
      </c>
      <c r="O1400" s="19"/>
    </row>
    <row r="1401" spans="1:15">
      <c r="A1401" s="19">
        <v>963</v>
      </c>
      <c r="B1401" s="34">
        <v>72</v>
      </c>
      <c r="C1401" s="24" t="str">
        <f>VLOOKUP($E1401,'[1]DS HSSV 2013-14'!$B$2:$I$5181,2,0)</f>
        <v xml:space="preserve">Đỗ Hoàng  </v>
      </c>
      <c r="D1401" s="23" t="str">
        <f>VLOOKUP($E1401,'[1]DS HSSV 2013-14'!$B$2:$I$5181,3,0)</f>
        <v>Nhân</v>
      </c>
      <c r="E1401" s="19">
        <v>14000787</v>
      </c>
      <c r="F1401" s="28" t="str">
        <f>VLOOKUP($E1401,'[1]DS HSSV 2013-14'!$B$2:$I$5181,5,0)</f>
        <v>14CĐ-CK4</v>
      </c>
      <c r="G1401" s="138">
        <v>16</v>
      </c>
      <c r="H1401" s="19">
        <v>28</v>
      </c>
      <c r="I1401" s="19">
        <v>3</v>
      </c>
      <c r="J1401" s="22">
        <v>2015</v>
      </c>
      <c r="K1401" s="27">
        <f t="shared" si="47"/>
        <v>42091</v>
      </c>
      <c r="L1401" s="29">
        <v>0.37152777777777773</v>
      </c>
      <c r="M1401" s="29">
        <v>0.3888888888888889</v>
      </c>
      <c r="N1401" s="26">
        <f t="shared" si="46"/>
        <v>1.736111111111116E-2</v>
      </c>
      <c r="O1401" s="19"/>
    </row>
    <row r="1402" spans="1:15">
      <c r="A1402" s="19">
        <v>964</v>
      </c>
      <c r="B1402" s="34">
        <v>73</v>
      </c>
      <c r="C1402" s="24" t="str">
        <f>VLOOKUP($E1402,'[1]DS HSSV 2013-14'!$B$2:$I$5181,2,0)</f>
        <v xml:space="preserve">Nguyễn Xuân </v>
      </c>
      <c r="D1402" s="23" t="str">
        <f>VLOOKUP($E1402,'[1]DS HSSV 2013-14'!$B$2:$I$5181,3,0)</f>
        <v>An</v>
      </c>
      <c r="E1402" s="19">
        <v>14000766</v>
      </c>
      <c r="F1402" s="28" t="str">
        <f>VLOOKUP($E1402,'[1]DS HSSV 2013-14'!$B$2:$I$5181,5,0)</f>
        <v>14CĐ-CK4</v>
      </c>
      <c r="G1402" s="138">
        <v>12</v>
      </c>
      <c r="H1402" s="19">
        <v>28</v>
      </c>
      <c r="I1402" s="19">
        <v>3</v>
      </c>
      <c r="J1402" s="22">
        <v>2015</v>
      </c>
      <c r="K1402" s="27">
        <f t="shared" si="47"/>
        <v>42091</v>
      </c>
      <c r="L1402" s="29">
        <v>0.37152777777777773</v>
      </c>
      <c r="M1402" s="29">
        <v>0.3923611111111111</v>
      </c>
      <c r="N1402" s="26">
        <f t="shared" si="46"/>
        <v>2.083333333333337E-2</v>
      </c>
      <c r="O1402" s="19"/>
    </row>
    <row r="1403" spans="1:15">
      <c r="A1403" s="19">
        <v>965</v>
      </c>
      <c r="B1403" s="34">
        <v>74</v>
      </c>
      <c r="C1403" s="24" t="str">
        <f>VLOOKUP($E1403,'[1]DS HSSV 2013-14'!$B$2:$I$5181,2,0)</f>
        <v xml:space="preserve">Kiều Thanh  </v>
      </c>
      <c r="D1403" s="23" t="str">
        <f>VLOOKUP($E1403,'[1]DS HSSV 2013-14'!$B$2:$I$5181,3,0)</f>
        <v>Phú</v>
      </c>
      <c r="E1403" s="19">
        <v>14001118</v>
      </c>
      <c r="F1403" s="28" t="str">
        <f>VLOOKUP($E1403,'[1]DS HSSV 2013-14'!$B$2:$I$5181,5,0)</f>
        <v>14CĐ-M1</v>
      </c>
      <c r="G1403" s="138">
        <v>16</v>
      </c>
      <c r="H1403" s="19">
        <v>28</v>
      </c>
      <c r="I1403" s="19">
        <v>3</v>
      </c>
      <c r="J1403" s="22">
        <v>2015</v>
      </c>
      <c r="K1403" s="27">
        <f t="shared" si="47"/>
        <v>42091</v>
      </c>
      <c r="L1403" s="29">
        <v>0.38819444444444445</v>
      </c>
      <c r="M1403" s="29">
        <v>0.40763888888888888</v>
      </c>
      <c r="N1403" s="26">
        <f t="shared" si="46"/>
        <v>1.9444444444444431E-2</v>
      </c>
      <c r="O1403" s="19"/>
    </row>
    <row r="1404" spans="1:15">
      <c r="A1404" s="19">
        <v>966</v>
      </c>
      <c r="B1404" s="34">
        <v>75</v>
      </c>
      <c r="C1404" s="24" t="str">
        <f>VLOOKUP($E1404,'[1]DS HSSV 2013-14'!$B$2:$I$5181,2,0)</f>
        <v>Võ Thị Hồng</v>
      </c>
      <c r="D1404" s="23" t="str">
        <f>VLOOKUP($E1404,'[1]DS HSSV 2013-14'!$B$2:$I$5181,3,0)</f>
        <v>Nhiên</v>
      </c>
      <c r="E1404" s="19">
        <v>14001117</v>
      </c>
      <c r="F1404" s="28" t="str">
        <f>VLOOKUP($E1404,'[1]DS HSSV 2013-14'!$B$2:$I$5181,5,0)</f>
        <v>14CĐ-M1</v>
      </c>
      <c r="G1404" s="138">
        <v>15</v>
      </c>
      <c r="H1404" s="19">
        <v>28</v>
      </c>
      <c r="I1404" s="19">
        <v>3</v>
      </c>
      <c r="J1404" s="22">
        <v>2015</v>
      </c>
      <c r="K1404" s="27">
        <f t="shared" si="47"/>
        <v>42091</v>
      </c>
      <c r="L1404" s="29">
        <v>0.38819444444444445</v>
      </c>
      <c r="M1404" s="29">
        <v>0.40763888888888888</v>
      </c>
      <c r="N1404" s="26">
        <f t="shared" si="46"/>
        <v>1.9444444444444431E-2</v>
      </c>
      <c r="O1404" s="19"/>
    </row>
    <row r="1405" spans="1:15">
      <c r="A1405" s="19">
        <v>967</v>
      </c>
      <c r="B1405" s="34">
        <v>76</v>
      </c>
      <c r="C1405" s="24" t="str">
        <f>VLOOKUP($E1405,'[1]DS HSSV 2013-14'!$B$2:$I$5181,2,0)</f>
        <v>Lê Minh</v>
      </c>
      <c r="D1405" s="23" t="str">
        <f>VLOOKUP($E1405,'[1]DS HSSV 2013-14'!$B$2:$I$5181,3,0)</f>
        <v>Nhật</v>
      </c>
      <c r="E1405" s="19">
        <v>14000150</v>
      </c>
      <c r="F1405" s="28" t="str">
        <f>VLOOKUP($E1405,'[1]DS HSSV 2013-14'!$B$2:$I$5181,5,0)</f>
        <v>14TC-CKT</v>
      </c>
      <c r="G1405" s="138">
        <v>15</v>
      </c>
      <c r="H1405" s="19">
        <v>28</v>
      </c>
      <c r="I1405" s="19">
        <v>3</v>
      </c>
      <c r="J1405" s="22">
        <v>2015</v>
      </c>
      <c r="K1405" s="27">
        <f t="shared" si="47"/>
        <v>42091</v>
      </c>
      <c r="L1405" s="29">
        <v>4.1666666666666664E-2</v>
      </c>
      <c r="M1405" s="29">
        <v>0.45833333333333331</v>
      </c>
      <c r="N1405" s="26">
        <f t="shared" si="46"/>
        <v>0.41666666666666663</v>
      </c>
      <c r="O1405" s="19"/>
    </row>
    <row r="1406" spans="1:15">
      <c r="A1406" s="19">
        <v>968</v>
      </c>
      <c r="B1406" s="34">
        <v>77</v>
      </c>
      <c r="C1406" s="24" t="str">
        <f>VLOOKUP($E1406,'[1]DS HSSV 2013-14'!$B$2:$I$5181,2,0)</f>
        <v>Đỗ Văn</v>
      </c>
      <c r="D1406" s="23" t="str">
        <f>VLOOKUP($E1406,'[1]DS HSSV 2013-14'!$B$2:$I$5181,3,0)</f>
        <v>Cường</v>
      </c>
      <c r="E1406" s="19" t="s">
        <v>189</v>
      </c>
      <c r="F1406" s="28" t="str">
        <f>VLOOKUP($E1406,'[1]DS HSSV 2013-14'!$B$2:$I$5181,5,0)</f>
        <v>12CĐ-NL1</v>
      </c>
      <c r="G1406" s="138">
        <v>13</v>
      </c>
      <c r="H1406" s="19">
        <v>28</v>
      </c>
      <c r="I1406" s="19">
        <v>3</v>
      </c>
      <c r="J1406" s="22">
        <v>2015</v>
      </c>
      <c r="K1406" s="27">
        <f t="shared" si="47"/>
        <v>42091</v>
      </c>
      <c r="L1406" s="29">
        <v>0.4375</v>
      </c>
      <c r="M1406" s="29">
        <v>0.47569444444444442</v>
      </c>
      <c r="N1406" s="26">
        <f t="shared" si="46"/>
        <v>3.819444444444442E-2</v>
      </c>
      <c r="O1406" s="19"/>
    </row>
    <row r="1407" spans="1:15">
      <c r="A1407" s="19">
        <v>969</v>
      </c>
      <c r="B1407" s="34">
        <v>78</v>
      </c>
      <c r="C1407" s="24" t="str">
        <f>VLOOKUP($E1407,'[1]DS HSSV 2013-14'!$B$2:$I$5181,2,0)</f>
        <v>Nguyễn Thị Mộng</v>
      </c>
      <c r="D1407" s="23" t="str">
        <f>VLOOKUP($E1407,'[1]DS HSSV 2013-14'!$B$2:$I$5181,3,0)</f>
        <v>Quỳnh</v>
      </c>
      <c r="E1407" s="19">
        <v>14001121</v>
      </c>
      <c r="F1407" s="28" t="str">
        <f>VLOOKUP($E1407,'[1]DS HSSV 2013-14'!$B$2:$I$5181,5,0)</f>
        <v>14CĐ-M1</v>
      </c>
      <c r="G1407" s="138">
        <v>2</v>
      </c>
      <c r="H1407" s="19">
        <v>28</v>
      </c>
      <c r="I1407" s="19">
        <v>3</v>
      </c>
      <c r="J1407" s="22">
        <v>2015</v>
      </c>
      <c r="K1407" s="27">
        <f t="shared" si="47"/>
        <v>42091</v>
      </c>
      <c r="L1407" s="29">
        <v>0.4375</v>
      </c>
      <c r="M1407" s="29">
        <v>0.46527777777777773</v>
      </c>
      <c r="N1407" s="26">
        <f t="shared" si="46"/>
        <v>2.7777777777777735E-2</v>
      </c>
      <c r="O1407" s="19"/>
    </row>
    <row r="1408" spans="1:15">
      <c r="A1408" s="19">
        <v>970</v>
      </c>
      <c r="B1408" s="34">
        <v>79</v>
      </c>
      <c r="C1408" s="24" t="str">
        <f>VLOOKUP($E1408,'[1]DS HSSV 2013-14'!$B$2:$I$5181,2,0)</f>
        <v>Trương Hoàng</v>
      </c>
      <c r="D1408" s="23" t="str">
        <f>VLOOKUP($E1408,'[1]DS HSSV 2013-14'!$B$2:$I$5181,3,0)</f>
        <v>Minh</v>
      </c>
      <c r="E1408" s="19" t="s">
        <v>314</v>
      </c>
      <c r="F1408" s="28" t="str">
        <f>VLOOKUP($E1408,'[1]DS HSSV 2013-14'!$B$2:$I$5181,5,0)</f>
        <v>12CĐ-Ô1</v>
      </c>
      <c r="G1408" s="138">
        <v>14</v>
      </c>
      <c r="H1408" s="19">
        <v>28</v>
      </c>
      <c r="I1408" s="19">
        <v>3</v>
      </c>
      <c r="J1408" s="22">
        <v>2015</v>
      </c>
      <c r="K1408" s="27">
        <f t="shared" si="47"/>
        <v>42091</v>
      </c>
      <c r="L1408" s="29">
        <v>0.46527777777777773</v>
      </c>
      <c r="M1408" s="29">
        <v>0.47222222222222227</v>
      </c>
      <c r="N1408" s="26">
        <f t="shared" si="46"/>
        <v>6.9444444444445308E-3</v>
      </c>
      <c r="O1408" s="19"/>
    </row>
    <row r="1409" spans="1:15">
      <c r="A1409" s="19">
        <v>971</v>
      </c>
      <c r="B1409" s="34">
        <v>80</v>
      </c>
      <c r="C1409" s="24" t="str">
        <f>VLOOKUP($E1409,'[1]DS HSSV 2013-14'!$B$2:$I$5181,2,0)</f>
        <v>Lưu Thị Thủy</v>
      </c>
      <c r="D1409" s="23" t="str">
        <f>VLOOKUP($E1409,'[1]DS HSSV 2013-14'!$B$2:$I$5181,3,0)</f>
        <v>Tiên</v>
      </c>
      <c r="E1409" s="19" t="s">
        <v>402</v>
      </c>
      <c r="F1409" s="28" t="str">
        <f>VLOOKUP($E1409,'[1]DS HSSV 2013-14'!$B$2:$I$5181,5,0)</f>
        <v>13CĐ-M</v>
      </c>
      <c r="G1409" s="138">
        <v>14</v>
      </c>
      <c r="H1409" s="19">
        <v>30</v>
      </c>
      <c r="I1409" s="19">
        <v>3</v>
      </c>
      <c r="J1409" s="22">
        <v>2015</v>
      </c>
      <c r="K1409" s="27">
        <f t="shared" si="47"/>
        <v>42093</v>
      </c>
      <c r="L1409" s="29">
        <v>0.32291666666666669</v>
      </c>
      <c r="M1409" s="29">
        <v>0.43055555555555558</v>
      </c>
      <c r="N1409" s="26">
        <f t="shared" si="46"/>
        <v>0.1076388888888889</v>
      </c>
      <c r="O1409" s="19"/>
    </row>
    <row r="1410" spans="1:15">
      <c r="A1410" s="19">
        <v>972</v>
      </c>
      <c r="B1410" s="34">
        <v>81</v>
      </c>
      <c r="C1410" s="24" t="str">
        <f>VLOOKUP($E1410,'[1]DS HSSV 2013-14'!$B$2:$I$5181,2,0)</f>
        <v xml:space="preserve">Lê Xuân  </v>
      </c>
      <c r="D1410" s="23" t="str">
        <f>VLOOKUP($E1410,'[1]DS HSSV 2013-14'!$B$2:$I$5181,3,0)</f>
        <v>Hiếu</v>
      </c>
      <c r="E1410" s="19" t="s">
        <v>205</v>
      </c>
      <c r="F1410" s="28" t="str">
        <f>VLOOKUP($E1410,'[1]DS HSSV 2013-14'!$B$2:$I$5181,5,0)</f>
        <v>12CĐ-ĐT1</v>
      </c>
      <c r="G1410" s="138">
        <v>16</v>
      </c>
      <c r="H1410" s="19">
        <v>30</v>
      </c>
      <c r="I1410" s="19">
        <v>3</v>
      </c>
      <c r="J1410" s="22">
        <v>2015</v>
      </c>
      <c r="K1410" s="27">
        <f t="shared" si="47"/>
        <v>42093</v>
      </c>
      <c r="L1410" s="29">
        <v>0.33333333333333331</v>
      </c>
      <c r="M1410" s="29">
        <v>0.47222222222222227</v>
      </c>
      <c r="N1410" s="26">
        <f t="shared" si="46"/>
        <v>0.13888888888888895</v>
      </c>
      <c r="O1410" s="19"/>
    </row>
    <row r="1411" spans="1:15">
      <c r="A1411" s="19">
        <v>973</v>
      </c>
      <c r="B1411" s="34">
        <v>82</v>
      </c>
      <c r="C1411" s="24" t="str">
        <f>VLOOKUP($E1411,'[1]DS HSSV 2013-14'!$B$2:$I$5181,2,0)</f>
        <v xml:space="preserve">Huỳnh Quang </v>
      </c>
      <c r="D1411" s="23" t="str">
        <f>VLOOKUP($E1411,'[1]DS HSSV 2013-14'!$B$2:$I$5181,3,0)</f>
        <v>Thắng</v>
      </c>
      <c r="E1411" s="19" t="s">
        <v>27</v>
      </c>
      <c r="F1411" s="28" t="str">
        <f>VLOOKUP($E1411,'[1]DS HSSV 2013-14'!$B$2:$I$5181,5,0)</f>
        <v>13CĐ-CK2</v>
      </c>
      <c r="G1411" s="138">
        <v>11</v>
      </c>
      <c r="H1411" s="19">
        <v>30</v>
      </c>
      <c r="I1411" s="19">
        <v>3</v>
      </c>
      <c r="J1411" s="22">
        <v>2015</v>
      </c>
      <c r="K1411" s="27">
        <f t="shared" si="47"/>
        <v>42093</v>
      </c>
      <c r="L1411" s="29">
        <v>0.36319444444444443</v>
      </c>
      <c r="M1411" s="29">
        <v>0.39097222222222222</v>
      </c>
      <c r="N1411" s="26">
        <f t="shared" si="46"/>
        <v>2.777777777777779E-2</v>
      </c>
      <c r="O1411" s="19"/>
    </row>
    <row r="1412" spans="1:15">
      <c r="A1412" s="19">
        <v>974</v>
      </c>
      <c r="B1412" s="34">
        <v>83</v>
      </c>
      <c r="C1412" s="24" t="str">
        <f>VLOOKUP($E1412,'[1]DS HSSV 2013-14'!$B$2:$I$5181,2,0)</f>
        <v xml:space="preserve">Đoàn Văn  </v>
      </c>
      <c r="D1412" s="23" t="str">
        <f>VLOOKUP($E1412,'[1]DS HSSV 2013-14'!$B$2:$I$5181,3,0)</f>
        <v>Hướng</v>
      </c>
      <c r="E1412" s="33" t="s">
        <v>401</v>
      </c>
      <c r="F1412" s="28" t="str">
        <f>VLOOKUP($E1412,'[1]DS HSSV 2013-14'!$B$2:$I$5181,5,0)</f>
        <v>14CĐ-CK4</v>
      </c>
      <c r="G1412" s="138">
        <v>1</v>
      </c>
      <c r="H1412" s="19">
        <v>30</v>
      </c>
      <c r="I1412" s="19">
        <v>3</v>
      </c>
      <c r="J1412" s="22">
        <v>2015</v>
      </c>
      <c r="K1412" s="27">
        <f t="shared" si="47"/>
        <v>42093</v>
      </c>
      <c r="L1412" s="29">
        <v>0.30208333333333331</v>
      </c>
      <c r="M1412" s="29">
        <v>0.34513888888888888</v>
      </c>
      <c r="N1412" s="26">
        <f t="shared" si="46"/>
        <v>4.3055555555555569E-2</v>
      </c>
      <c r="O1412" s="19"/>
    </row>
    <row r="1413" spans="1:15">
      <c r="A1413" s="19">
        <v>975</v>
      </c>
      <c r="B1413" s="34">
        <v>84</v>
      </c>
      <c r="C1413" s="24" t="str">
        <f>VLOOKUP($E1413,'[1]DS HSSV 2013-14'!$B$2:$I$5181,2,0)</f>
        <v>Lê Minh</v>
      </c>
      <c r="D1413" s="23" t="str">
        <f>VLOOKUP($E1413,'[1]DS HSSV 2013-14'!$B$2:$I$5181,3,0)</f>
        <v>Trí</v>
      </c>
      <c r="E1413" s="19" t="s">
        <v>26</v>
      </c>
      <c r="F1413" s="28" t="str">
        <f>VLOOKUP($E1413,'[1]DS HSSV 2013-14'!$B$2:$I$5181,5,0)</f>
        <v>13CĐ-CK2</v>
      </c>
      <c r="G1413" s="138">
        <v>12</v>
      </c>
      <c r="H1413" s="19">
        <v>30</v>
      </c>
      <c r="I1413" s="19">
        <v>3</v>
      </c>
      <c r="J1413" s="22">
        <v>2015</v>
      </c>
      <c r="K1413" s="27">
        <f t="shared" si="47"/>
        <v>42093</v>
      </c>
      <c r="L1413" s="29">
        <v>0.36319444444444443</v>
      </c>
      <c r="M1413" s="29">
        <v>0.39097222222222222</v>
      </c>
      <c r="N1413" s="26">
        <f t="shared" si="46"/>
        <v>2.777777777777779E-2</v>
      </c>
      <c r="O1413" s="19"/>
    </row>
    <row r="1414" spans="1:15">
      <c r="A1414" s="19">
        <v>976</v>
      </c>
      <c r="B1414" s="34">
        <v>85</v>
      </c>
      <c r="C1414" s="24" t="str">
        <f>VLOOKUP($E1414,'[1]DS HSSV 2013-14'!$B$2:$I$5181,2,0)</f>
        <v>Nguyễn Văn</v>
      </c>
      <c r="D1414" s="23" t="str">
        <f>VLOOKUP($E1414,'[1]DS HSSV 2013-14'!$B$2:$I$5181,3,0)</f>
        <v>Phong</v>
      </c>
      <c r="E1414" s="19" t="s">
        <v>400</v>
      </c>
      <c r="F1414" s="28" t="str">
        <f>VLOOKUP($E1414,'[1]DS HSSV 2013-14'!$B$2:$I$5181,5,0)</f>
        <v>13CĐ-CK2</v>
      </c>
      <c r="G1414" s="138">
        <v>13</v>
      </c>
      <c r="H1414" s="19">
        <v>30</v>
      </c>
      <c r="I1414" s="19">
        <v>3</v>
      </c>
      <c r="J1414" s="22">
        <v>2015</v>
      </c>
      <c r="K1414" s="27">
        <f t="shared" si="47"/>
        <v>42093</v>
      </c>
      <c r="L1414" s="29">
        <v>0.36319444444444443</v>
      </c>
      <c r="M1414" s="29">
        <v>0.39097222222222222</v>
      </c>
      <c r="N1414" s="26">
        <f t="shared" si="46"/>
        <v>2.777777777777779E-2</v>
      </c>
      <c r="O1414" s="19"/>
    </row>
    <row r="1415" spans="1:15">
      <c r="A1415" s="19">
        <v>977</v>
      </c>
      <c r="B1415" s="34">
        <v>86</v>
      </c>
      <c r="C1415" s="24" t="str">
        <f>VLOOKUP($E1415,'[1]DS HSSV 2013-14'!$B$2:$I$5181,2,0)</f>
        <v>Nguyễn Văn</v>
      </c>
      <c r="D1415" s="23" t="str">
        <f>VLOOKUP($E1415,'[1]DS HSSV 2013-14'!$B$2:$I$5181,3,0)</f>
        <v>Hải</v>
      </c>
      <c r="E1415" s="19" t="s">
        <v>254</v>
      </c>
      <c r="F1415" s="28" t="str">
        <f>VLOOKUP($E1415,'[1]DS HSSV 2013-14'!$B$2:$I$5181,5,0)</f>
        <v>12CĐ-Đ1</v>
      </c>
      <c r="G1415" s="138">
        <v>17</v>
      </c>
      <c r="H1415" s="19">
        <v>30</v>
      </c>
      <c r="I1415" s="19">
        <v>3</v>
      </c>
      <c r="J1415" s="22">
        <v>2015</v>
      </c>
      <c r="K1415" s="27">
        <f t="shared" si="47"/>
        <v>42093</v>
      </c>
      <c r="L1415" s="29">
        <v>0.39930555555555558</v>
      </c>
      <c r="M1415" s="29">
        <v>0.44444444444444442</v>
      </c>
      <c r="N1415" s="26">
        <f t="shared" si="46"/>
        <v>4.513888888888884E-2</v>
      </c>
      <c r="O1415" s="19"/>
    </row>
    <row r="1416" spans="1:15">
      <c r="A1416" s="19">
        <v>978</v>
      </c>
      <c r="B1416" s="34">
        <v>87</v>
      </c>
      <c r="C1416" s="24" t="str">
        <f>VLOOKUP($E1416,'[1]DS HSSV 2013-14'!$B$2:$I$5181,2,0)</f>
        <v>Trần Minh</v>
      </c>
      <c r="D1416" s="23" t="str">
        <f>VLOOKUP($E1416,'[1]DS HSSV 2013-14'!$B$2:$I$5181,3,0)</f>
        <v>Thanh</v>
      </c>
      <c r="E1416" s="19" t="s">
        <v>30</v>
      </c>
      <c r="F1416" s="28" t="str">
        <f>VLOOKUP($E1416,'[1]DS HSSV 2013-14'!$B$2:$I$5181,5,0)</f>
        <v>13CĐ-Đ1</v>
      </c>
      <c r="G1416" s="138">
        <v>18</v>
      </c>
      <c r="H1416" s="19">
        <v>30</v>
      </c>
      <c r="I1416" s="19">
        <v>3</v>
      </c>
      <c r="J1416" s="22">
        <v>2015</v>
      </c>
      <c r="K1416" s="27">
        <f t="shared" si="47"/>
        <v>42093</v>
      </c>
      <c r="L1416" s="29">
        <v>0.42708333333333331</v>
      </c>
      <c r="M1416" s="29">
        <v>0.48958333333333331</v>
      </c>
      <c r="N1416" s="26">
        <f t="shared" si="46"/>
        <v>6.25E-2</v>
      </c>
      <c r="O1416" s="19"/>
    </row>
    <row r="1417" spans="1:15">
      <c r="A1417" s="19">
        <v>979</v>
      </c>
      <c r="B1417" s="34">
        <v>88</v>
      </c>
      <c r="C1417" s="24" t="str">
        <f>VLOOKUP($E1417,'[1]DS HSSV 2013-14'!$B$2:$I$5181,2,0)</f>
        <v>Ngô Văn</v>
      </c>
      <c r="D1417" s="23" t="str">
        <f>VLOOKUP($E1417,'[1]DS HSSV 2013-14'!$B$2:$I$5181,3,0)</f>
        <v>Tạc</v>
      </c>
      <c r="E1417" s="19" t="s">
        <v>208</v>
      </c>
      <c r="F1417" s="28" t="str">
        <f>VLOOKUP($E1417,'[1]DS HSSV 2013-14'!$B$2:$I$5181,5,0)</f>
        <v>13CĐ-ĐT3</v>
      </c>
      <c r="G1417" s="138">
        <v>1</v>
      </c>
      <c r="H1417" s="19">
        <v>30</v>
      </c>
      <c r="I1417" s="19">
        <v>3</v>
      </c>
      <c r="J1417" s="22">
        <v>2015</v>
      </c>
      <c r="K1417" s="27">
        <f t="shared" si="47"/>
        <v>42093</v>
      </c>
      <c r="L1417" s="29">
        <v>0.43124999999999997</v>
      </c>
      <c r="M1417" s="29">
        <v>0.44861111111111113</v>
      </c>
      <c r="N1417" s="26">
        <f t="shared" si="46"/>
        <v>1.736111111111116E-2</v>
      </c>
      <c r="O1417" s="19"/>
    </row>
    <row r="1418" spans="1:15">
      <c r="A1418" s="19">
        <v>980</v>
      </c>
      <c r="B1418" s="34">
        <v>89</v>
      </c>
      <c r="C1418" s="24" t="str">
        <f>VLOOKUP($E1418,'[1]DS HSSV 2013-14'!$B$2:$I$5181,2,0)</f>
        <v>Nguyễn Thị Hồng</v>
      </c>
      <c r="D1418" s="23" t="str">
        <f>VLOOKUP($E1418,'[1]DS HSSV 2013-14'!$B$2:$I$5181,3,0)</f>
        <v>Vân</v>
      </c>
      <c r="E1418" s="19" t="s">
        <v>399</v>
      </c>
      <c r="F1418" s="28" t="str">
        <f>VLOOKUP($E1418,'[1]DS HSSV 2013-14'!$B$2:$I$5181,5,0)</f>
        <v>13CĐ-M</v>
      </c>
      <c r="G1418" s="138">
        <v>4</v>
      </c>
      <c r="H1418" s="19">
        <v>30</v>
      </c>
      <c r="I1418" s="19">
        <v>3</v>
      </c>
      <c r="J1418" s="22">
        <v>2015</v>
      </c>
      <c r="K1418" s="27">
        <f t="shared" si="47"/>
        <v>42093</v>
      </c>
      <c r="L1418" s="29">
        <v>0.4375</v>
      </c>
      <c r="M1418" s="29">
        <v>0.52083333333333337</v>
      </c>
      <c r="N1418" s="26">
        <f t="shared" si="46"/>
        <v>8.333333333333337E-2</v>
      </c>
      <c r="O1418" s="19"/>
    </row>
    <row r="1419" spans="1:15">
      <c r="A1419" s="19">
        <v>981</v>
      </c>
      <c r="B1419" s="34">
        <v>90</v>
      </c>
      <c r="C1419" s="24" t="str">
        <f>VLOOKUP($E1419,'[1]DS HSSV 2013-14'!$B$2:$I$5181,2,0)</f>
        <v>Phạm Nguyễn Huy</v>
      </c>
      <c r="D1419" s="23" t="str">
        <f>VLOOKUP($E1419,'[1]DS HSSV 2013-14'!$B$2:$I$5181,3,0)</f>
        <v>Thành</v>
      </c>
      <c r="E1419" s="19">
        <v>14000962</v>
      </c>
      <c r="F1419" s="28" t="str">
        <f>VLOOKUP($E1419,'[1]DS HSSV 2013-14'!$B$2:$I$5181,5,0)</f>
        <v>14CĐ-Ô3</v>
      </c>
      <c r="G1419" s="138">
        <v>18</v>
      </c>
      <c r="H1419" s="19">
        <v>30</v>
      </c>
      <c r="I1419" s="19">
        <v>3</v>
      </c>
      <c r="J1419" s="22">
        <v>2015</v>
      </c>
      <c r="K1419" s="27">
        <f t="shared" si="47"/>
        <v>42093</v>
      </c>
      <c r="L1419" s="29">
        <v>0.4375</v>
      </c>
      <c r="M1419" s="29">
        <v>0.47916666666666669</v>
      </c>
      <c r="N1419" s="26">
        <f t="shared" ref="N1419:N1482" si="48">M1419-L1419</f>
        <v>4.1666666666666685E-2</v>
      </c>
      <c r="O1419" s="19"/>
    </row>
    <row r="1420" spans="1:15">
      <c r="A1420" s="19">
        <v>982</v>
      </c>
      <c r="B1420" s="34">
        <v>91</v>
      </c>
      <c r="C1420" s="24" t="str">
        <f>VLOOKUP($E1420,'[1]DS HSSV 2013-14'!$B$2:$I$5181,2,0)</f>
        <v>Đặng Thị Minh</v>
      </c>
      <c r="D1420" s="23" t="str">
        <f>VLOOKUP($E1420,'[1]DS HSSV 2013-14'!$B$2:$I$5181,3,0)</f>
        <v>Thùy</v>
      </c>
      <c r="E1420" s="19">
        <v>14000338</v>
      </c>
      <c r="F1420" s="28" t="str">
        <f>VLOOKUP($E1420,'[1]DS HSSV 2013-14'!$B$2:$I$5181,5,0)</f>
        <v>14TC-MT</v>
      </c>
      <c r="G1420" s="138">
        <v>3</v>
      </c>
      <c r="H1420" s="19">
        <v>30</v>
      </c>
      <c r="I1420" s="19">
        <v>3</v>
      </c>
      <c r="J1420" s="22">
        <v>2015</v>
      </c>
      <c r="K1420" s="27">
        <f t="shared" si="47"/>
        <v>42093</v>
      </c>
      <c r="L1420" s="29">
        <v>0.4381944444444445</v>
      </c>
      <c r="M1420" s="29">
        <v>0.46875</v>
      </c>
      <c r="N1420" s="26">
        <f t="shared" si="48"/>
        <v>3.0555555555555503E-2</v>
      </c>
      <c r="O1420" s="19"/>
    </row>
    <row r="1421" spans="1:15">
      <c r="A1421" s="19">
        <v>983</v>
      </c>
      <c r="B1421" s="34">
        <v>92</v>
      </c>
      <c r="C1421" s="24" t="str">
        <f>VLOOKUP($E1421,'[1]DS HSSV 2013-14'!$B$2:$I$5181,2,0)</f>
        <v>Phan Thị</v>
      </c>
      <c r="D1421" s="23" t="str">
        <f>VLOOKUP($E1421,'[1]DS HSSV 2013-14'!$B$2:$I$5181,3,0)</f>
        <v>Hết</v>
      </c>
      <c r="E1421" s="19" t="s">
        <v>104</v>
      </c>
      <c r="F1421" s="28" t="str">
        <f>VLOOKUP($E1421,'[1]DS HSSV 2013-14'!$B$2:$I$5181,5,0)</f>
        <v>13CĐ-NL1</v>
      </c>
      <c r="G1421" s="138">
        <v>14</v>
      </c>
      <c r="H1421" s="19">
        <v>30</v>
      </c>
      <c r="I1421" s="19">
        <v>3</v>
      </c>
      <c r="J1421" s="22">
        <v>2015</v>
      </c>
      <c r="K1421" s="27">
        <f t="shared" si="47"/>
        <v>42093</v>
      </c>
      <c r="L1421" s="29">
        <v>0.4548611111111111</v>
      </c>
      <c r="M1421" s="29">
        <v>0.52083333333333337</v>
      </c>
      <c r="N1421" s="26">
        <f t="shared" si="48"/>
        <v>6.5972222222222265E-2</v>
      </c>
      <c r="O1421" s="19"/>
    </row>
    <row r="1422" spans="1:15">
      <c r="A1422" s="19">
        <v>984</v>
      </c>
      <c r="B1422" s="34">
        <v>93</v>
      </c>
      <c r="C1422" s="24" t="str">
        <f>VLOOKUP($E1422,'[1]DS HSSV 2013-14'!$B$2:$I$5181,2,0)</f>
        <v>Trần Nguyễn Khánh</v>
      </c>
      <c r="D1422" s="23" t="str">
        <f>VLOOKUP($E1422,'[1]DS HSSV 2013-14'!$B$2:$I$5181,3,0)</f>
        <v>Thức</v>
      </c>
      <c r="E1422" s="19">
        <v>14000170</v>
      </c>
      <c r="F1422" s="28" t="str">
        <f>VLOOKUP($E1422,'[1]DS HSSV 2013-14'!$B$2:$I$5181,5,0)</f>
        <v>14TC-CKT</v>
      </c>
      <c r="G1422" s="138">
        <v>15</v>
      </c>
      <c r="H1422" s="19">
        <v>30</v>
      </c>
      <c r="I1422" s="19">
        <v>3</v>
      </c>
      <c r="J1422" s="22">
        <v>2015</v>
      </c>
      <c r="K1422" s="27">
        <f t="shared" si="47"/>
        <v>42093</v>
      </c>
      <c r="L1422" s="29">
        <v>0.46527777777777773</v>
      </c>
      <c r="M1422" s="29">
        <v>0.51041666666666663</v>
      </c>
      <c r="N1422" s="26">
        <f t="shared" si="48"/>
        <v>4.5138888888888895E-2</v>
      </c>
      <c r="O1422" s="19"/>
    </row>
    <row r="1423" spans="1:15">
      <c r="A1423" s="19">
        <v>985</v>
      </c>
      <c r="B1423" s="34">
        <v>94</v>
      </c>
      <c r="C1423" s="24" t="str">
        <f>VLOOKUP($E1423,'[1]DS HSSV 2013-14'!$B$2:$I$5181,2,0)</f>
        <v>Nguyễn Đỗ</v>
      </c>
      <c r="D1423" s="23" t="str">
        <f>VLOOKUP($E1423,'[1]DS HSSV 2013-14'!$B$2:$I$5181,3,0)</f>
        <v>Thịnh</v>
      </c>
      <c r="E1423" s="19" t="s">
        <v>366</v>
      </c>
      <c r="F1423" s="28" t="str">
        <f>VLOOKUP($E1423,'[1]DS HSSV 2013-14'!$B$2:$I$5181,5,0)</f>
        <v>12CĐ-Ô2</v>
      </c>
      <c r="G1423" s="138">
        <v>15</v>
      </c>
      <c r="H1423" s="19">
        <v>30</v>
      </c>
      <c r="I1423" s="19">
        <v>3</v>
      </c>
      <c r="J1423" s="22">
        <v>2015</v>
      </c>
      <c r="K1423" s="27">
        <f t="shared" si="47"/>
        <v>42093</v>
      </c>
      <c r="L1423" s="29">
        <v>0.5</v>
      </c>
      <c r="M1423" s="29">
        <v>0.64236111111111105</v>
      </c>
      <c r="N1423" s="26">
        <f t="shared" si="48"/>
        <v>0.14236111111111105</v>
      </c>
      <c r="O1423" s="19"/>
    </row>
    <row r="1424" spans="1:15">
      <c r="A1424" s="19">
        <v>986</v>
      </c>
      <c r="B1424" s="34">
        <v>95</v>
      </c>
      <c r="C1424" s="24" t="str">
        <f>VLOOKUP($E1424,'[1]DS HSSV 2013-14'!$B$2:$I$5181,2,0)</f>
        <v>Huỳnh</v>
      </c>
      <c r="D1424" s="23" t="str">
        <f>VLOOKUP($E1424,'[1]DS HSSV 2013-14'!$B$2:$I$5181,3,0)</f>
        <v>Đạt</v>
      </c>
      <c r="E1424" s="19" t="s">
        <v>35</v>
      </c>
      <c r="F1424" s="28" t="str">
        <f>VLOOKUP($E1424,'[1]DS HSSV 2013-14'!$B$2:$I$5181,5,0)</f>
        <v>13TC-QTM</v>
      </c>
      <c r="G1424" s="138">
        <v>16</v>
      </c>
      <c r="H1424" s="19">
        <v>30</v>
      </c>
      <c r="I1424" s="19">
        <v>3</v>
      </c>
      <c r="J1424" s="22">
        <v>2015</v>
      </c>
      <c r="K1424" s="27">
        <f t="shared" si="47"/>
        <v>42093</v>
      </c>
      <c r="L1424" s="29">
        <v>0.51041666666666663</v>
      </c>
      <c r="M1424" s="29">
        <v>0.64930555555555558</v>
      </c>
      <c r="N1424" s="26">
        <f t="shared" si="48"/>
        <v>0.13888888888888895</v>
      </c>
      <c r="O1424" s="19"/>
    </row>
    <row r="1425" spans="1:15">
      <c r="A1425" s="19">
        <v>987</v>
      </c>
      <c r="B1425" s="34">
        <v>96</v>
      </c>
      <c r="C1425" s="24" t="str">
        <f>VLOOKUP($E1425,'[1]DS HSSV 2013-14'!$B$2:$I$5181,2,0)</f>
        <v>Trần Đình</v>
      </c>
      <c r="D1425" s="23" t="str">
        <f>VLOOKUP($E1425,'[1]DS HSSV 2013-14'!$B$2:$I$5181,3,0)</f>
        <v>Bảy</v>
      </c>
      <c r="E1425" s="19" t="s">
        <v>244</v>
      </c>
      <c r="F1425" s="28" t="str">
        <f>VLOOKUP($E1425,'[1]DS HSSV 2013-14'!$B$2:$I$5181,5,0)</f>
        <v>13CĐ-Đ2</v>
      </c>
      <c r="G1425" s="138">
        <v>17</v>
      </c>
      <c r="H1425" s="19">
        <v>30</v>
      </c>
      <c r="I1425" s="19">
        <v>3</v>
      </c>
      <c r="J1425" s="22">
        <v>2015</v>
      </c>
      <c r="K1425" s="27">
        <f t="shared" si="47"/>
        <v>42093</v>
      </c>
      <c r="L1425" s="29">
        <v>0.52083333333333337</v>
      </c>
      <c r="M1425" s="29">
        <v>0.61458333333333337</v>
      </c>
      <c r="N1425" s="26">
        <f t="shared" si="48"/>
        <v>9.375E-2</v>
      </c>
      <c r="O1425" s="19"/>
    </row>
    <row r="1426" spans="1:15">
      <c r="A1426" s="19">
        <v>988</v>
      </c>
      <c r="B1426" s="34">
        <v>97</v>
      </c>
      <c r="C1426" s="24" t="s">
        <v>284</v>
      </c>
      <c r="D1426" s="23" t="s">
        <v>283</v>
      </c>
      <c r="E1426" s="19" t="s">
        <v>282</v>
      </c>
      <c r="F1426" s="28" t="s">
        <v>326</v>
      </c>
      <c r="G1426" s="138">
        <v>1</v>
      </c>
      <c r="H1426" s="19">
        <v>30</v>
      </c>
      <c r="I1426" s="19">
        <v>3</v>
      </c>
      <c r="J1426" s="22">
        <v>2015</v>
      </c>
      <c r="K1426" s="27">
        <f t="shared" si="47"/>
        <v>42093</v>
      </c>
      <c r="L1426" s="29">
        <v>0.57638888888888895</v>
      </c>
      <c r="M1426" s="29">
        <v>0.69236111111111109</v>
      </c>
      <c r="N1426" s="26">
        <f t="shared" si="48"/>
        <v>0.11597222222222214</v>
      </c>
      <c r="O1426" s="19"/>
    </row>
    <row r="1427" spans="1:15">
      <c r="A1427" s="19">
        <v>989</v>
      </c>
      <c r="B1427" s="34">
        <v>98</v>
      </c>
      <c r="C1427" s="24" t="str">
        <f>VLOOKUP($E1427,'[1]DS HSSV 2013-14'!$B$2:$I$5181,2,0)</f>
        <v>Nguyễn Vũ</v>
      </c>
      <c r="D1427" s="23" t="str">
        <f>VLOOKUP($E1427,'[1]DS HSSV 2013-14'!$B$2:$I$5181,3,0)</f>
        <v>Anh</v>
      </c>
      <c r="E1427" s="19">
        <v>14000345</v>
      </c>
      <c r="F1427" s="28" t="str">
        <f>VLOOKUP($E1427,'[1]DS HSSV 2013-14'!$B$2:$I$5181,5,0)</f>
        <v>14TC-QTM</v>
      </c>
      <c r="G1427" s="138">
        <v>5</v>
      </c>
      <c r="H1427" s="19">
        <v>30</v>
      </c>
      <c r="I1427" s="19">
        <v>3</v>
      </c>
      <c r="J1427" s="22">
        <v>2015</v>
      </c>
      <c r="K1427" s="27">
        <f t="shared" si="47"/>
        <v>42093</v>
      </c>
      <c r="L1427" s="29">
        <v>0.58333333333333337</v>
      </c>
      <c r="M1427" s="29">
        <v>0.58680555555555558</v>
      </c>
      <c r="N1427" s="26">
        <f t="shared" si="48"/>
        <v>3.4722222222222099E-3</v>
      </c>
      <c r="O1427" s="19"/>
    </row>
    <row r="1428" spans="1:15">
      <c r="A1428" s="19">
        <v>990</v>
      </c>
      <c r="B1428" s="34">
        <v>99</v>
      </c>
      <c r="C1428" s="24" t="str">
        <f>VLOOKUP($E1428,'[1]DS HSSV 2013-14'!$B$2:$I$5181,2,0)</f>
        <v>Nguyễn Ngọc</v>
      </c>
      <c r="D1428" s="23" t="str">
        <f>VLOOKUP($E1428,'[1]DS HSSV 2013-14'!$B$2:$I$5181,3,0)</f>
        <v>Phú</v>
      </c>
      <c r="E1428" s="19" t="s">
        <v>398</v>
      </c>
      <c r="F1428" s="28" t="str">
        <f>VLOOKUP($E1428,'[1]DS HSSV 2013-14'!$B$2:$I$5181,5,0)</f>
        <v>12CĐ-Ô2</v>
      </c>
      <c r="G1428" s="138">
        <v>2</v>
      </c>
      <c r="H1428" s="19">
        <v>30</v>
      </c>
      <c r="I1428" s="19">
        <v>3</v>
      </c>
      <c r="J1428" s="22">
        <v>2015</v>
      </c>
      <c r="K1428" s="27">
        <f t="shared" si="47"/>
        <v>42093</v>
      </c>
      <c r="L1428" s="29">
        <v>0.61458333333333337</v>
      </c>
      <c r="M1428" s="29">
        <v>0.62847222222222221</v>
      </c>
      <c r="N1428" s="26">
        <f t="shared" si="48"/>
        <v>1.388888888888884E-2</v>
      </c>
      <c r="O1428" s="19"/>
    </row>
    <row r="1429" spans="1:15">
      <c r="A1429" s="19">
        <v>991</v>
      </c>
      <c r="B1429" s="34">
        <v>100</v>
      </c>
      <c r="C1429" s="24" t="s">
        <v>195</v>
      </c>
      <c r="D1429" s="23" t="s">
        <v>286</v>
      </c>
      <c r="E1429" s="19"/>
      <c r="F1429" s="28" t="s">
        <v>193</v>
      </c>
      <c r="G1429" s="138">
        <v>12</v>
      </c>
      <c r="H1429" s="19">
        <v>30</v>
      </c>
      <c r="I1429" s="19">
        <v>3</v>
      </c>
      <c r="J1429" s="22">
        <v>2015</v>
      </c>
      <c r="K1429" s="27">
        <f t="shared" si="47"/>
        <v>42093</v>
      </c>
      <c r="L1429" s="29">
        <v>0.58333333333333337</v>
      </c>
      <c r="M1429" s="29">
        <v>0.59375</v>
      </c>
      <c r="N1429" s="26">
        <f t="shared" si="48"/>
        <v>1.041666666666663E-2</v>
      </c>
      <c r="O1429" s="19"/>
    </row>
    <row r="1430" spans="1:15">
      <c r="A1430" s="19">
        <v>992</v>
      </c>
      <c r="B1430" s="34">
        <v>101</v>
      </c>
      <c r="C1430" s="24" t="s">
        <v>33</v>
      </c>
      <c r="D1430" s="23" t="s">
        <v>32</v>
      </c>
      <c r="E1430" s="31"/>
      <c r="F1430" s="28" t="s">
        <v>31</v>
      </c>
      <c r="G1430" s="138">
        <v>13</v>
      </c>
      <c r="H1430" s="19">
        <v>30</v>
      </c>
      <c r="I1430" s="19">
        <v>3</v>
      </c>
      <c r="J1430" s="22">
        <v>2015</v>
      </c>
      <c r="K1430" s="27">
        <f t="shared" si="47"/>
        <v>42093</v>
      </c>
      <c r="L1430" s="29">
        <v>0.58333333333333337</v>
      </c>
      <c r="M1430" s="29">
        <v>0.59375</v>
      </c>
      <c r="N1430" s="26">
        <f t="shared" si="48"/>
        <v>1.041666666666663E-2</v>
      </c>
      <c r="O1430" s="19"/>
    </row>
    <row r="1431" spans="1:15">
      <c r="A1431" s="19">
        <v>993</v>
      </c>
      <c r="B1431" s="34">
        <v>102</v>
      </c>
      <c r="C1431" s="24" t="str">
        <f>VLOOKUP($E1431,'[1]DS HSSV 2013-14'!$B$2:$I$5181,2,0)</f>
        <v>Đào Minh</v>
      </c>
      <c r="D1431" s="23" t="str">
        <f>VLOOKUP($E1431,'[1]DS HSSV 2013-14'!$B$2:$I$5181,3,0)</f>
        <v>Thuận</v>
      </c>
      <c r="E1431" s="31" t="s">
        <v>352</v>
      </c>
      <c r="F1431" s="28" t="str">
        <f>VLOOKUP($E1431,'[1]DS HSSV 2013-14'!$B$2:$I$5181,5,0)</f>
        <v>13CĐ-CK3</v>
      </c>
      <c r="G1431" s="138">
        <v>2</v>
      </c>
      <c r="H1431" s="19">
        <v>31</v>
      </c>
      <c r="I1431" s="19">
        <v>3</v>
      </c>
      <c r="J1431" s="22">
        <v>2015</v>
      </c>
      <c r="K1431" s="27">
        <f t="shared" si="47"/>
        <v>42094</v>
      </c>
      <c r="L1431" s="29">
        <v>0.2951388888888889</v>
      </c>
      <c r="M1431" s="29">
        <v>0.36458333333333331</v>
      </c>
      <c r="N1431" s="26">
        <f t="shared" si="48"/>
        <v>6.944444444444442E-2</v>
      </c>
      <c r="O1431" s="19"/>
    </row>
    <row r="1432" spans="1:15">
      <c r="A1432" s="19">
        <v>994</v>
      </c>
      <c r="B1432" s="34">
        <v>103</v>
      </c>
      <c r="C1432" s="24" t="s">
        <v>397</v>
      </c>
      <c r="D1432" s="23" t="s">
        <v>154</v>
      </c>
      <c r="E1432" s="19"/>
      <c r="F1432" s="28" t="s">
        <v>31</v>
      </c>
      <c r="G1432" s="138">
        <v>13</v>
      </c>
      <c r="H1432" s="19">
        <v>31</v>
      </c>
      <c r="I1432" s="19">
        <v>3</v>
      </c>
      <c r="J1432" s="22">
        <v>2015</v>
      </c>
      <c r="K1432" s="27">
        <f t="shared" si="47"/>
        <v>42094</v>
      </c>
      <c r="L1432" s="29">
        <v>0.2951388888888889</v>
      </c>
      <c r="M1432" s="29">
        <v>0.33333333333333331</v>
      </c>
      <c r="N1432" s="26">
        <f t="shared" si="48"/>
        <v>3.819444444444442E-2</v>
      </c>
      <c r="O1432" s="19"/>
    </row>
    <row r="1433" spans="1:15">
      <c r="A1433" s="19">
        <v>995</v>
      </c>
      <c r="B1433" s="34">
        <v>104</v>
      </c>
      <c r="C1433" s="24" t="s">
        <v>396</v>
      </c>
      <c r="D1433" s="23" t="s">
        <v>395</v>
      </c>
      <c r="E1433" s="19"/>
      <c r="F1433" s="28" t="s">
        <v>31</v>
      </c>
      <c r="G1433" s="138">
        <v>14</v>
      </c>
      <c r="H1433" s="19">
        <v>31</v>
      </c>
      <c r="I1433" s="19">
        <v>3</v>
      </c>
      <c r="J1433" s="22">
        <v>2015</v>
      </c>
      <c r="K1433" s="27">
        <f t="shared" si="47"/>
        <v>42094</v>
      </c>
      <c r="L1433" s="29">
        <v>0.30902777777777779</v>
      </c>
      <c r="M1433" s="29">
        <v>0.33333333333333331</v>
      </c>
      <c r="N1433" s="26">
        <f t="shared" si="48"/>
        <v>2.4305555555555525E-2</v>
      </c>
      <c r="O1433" s="19"/>
    </row>
    <row r="1434" spans="1:15">
      <c r="A1434" s="19">
        <v>996</v>
      </c>
      <c r="B1434" s="34">
        <v>105</v>
      </c>
      <c r="C1434" s="24" t="str">
        <f>VLOOKUP($E1434,'[1]DS HSSV 2013-14'!$B$2:$I$5181,2,0)</f>
        <v xml:space="preserve">Phan Trọng  </v>
      </c>
      <c r="D1434" s="23" t="str">
        <f>VLOOKUP($E1434,'[1]DS HSSV 2013-14'!$B$2:$I$5181,3,0)</f>
        <v>Khánh</v>
      </c>
      <c r="E1434" s="19" t="s">
        <v>109</v>
      </c>
      <c r="F1434" s="28" t="str">
        <f>VLOOKUP($E1434,'[1]DS HSSV 2013-14'!$B$2:$I$5181,5,0)</f>
        <v>12CĐ-ĐT2</v>
      </c>
      <c r="G1434" s="138">
        <v>16</v>
      </c>
      <c r="H1434" s="19">
        <v>31</v>
      </c>
      <c r="I1434" s="19">
        <v>3</v>
      </c>
      <c r="J1434" s="22">
        <v>2015</v>
      </c>
      <c r="K1434" s="27">
        <f t="shared" si="47"/>
        <v>42094</v>
      </c>
      <c r="L1434" s="29">
        <v>0.33333333333333331</v>
      </c>
      <c r="M1434" s="29">
        <v>0.4458333333333333</v>
      </c>
      <c r="N1434" s="26">
        <f t="shared" si="48"/>
        <v>0.11249999999999999</v>
      </c>
      <c r="O1434" s="19"/>
    </row>
    <row r="1435" spans="1:15">
      <c r="A1435" s="19">
        <v>997</v>
      </c>
      <c r="B1435" s="34">
        <v>106</v>
      </c>
      <c r="C1435" s="24" t="s">
        <v>33</v>
      </c>
      <c r="D1435" s="23" t="s">
        <v>32</v>
      </c>
      <c r="E1435" s="31"/>
      <c r="F1435" s="28" t="s">
        <v>31</v>
      </c>
      <c r="G1435" s="138">
        <v>12</v>
      </c>
      <c r="H1435" s="19">
        <v>31</v>
      </c>
      <c r="I1435" s="19">
        <v>3</v>
      </c>
      <c r="J1435" s="22">
        <v>2015</v>
      </c>
      <c r="K1435" s="27">
        <f t="shared" si="47"/>
        <v>42094</v>
      </c>
      <c r="L1435" s="29">
        <v>0.33333333333333331</v>
      </c>
      <c r="M1435" s="29">
        <v>0.36458333333333331</v>
      </c>
      <c r="N1435" s="26">
        <f t="shared" si="48"/>
        <v>3.125E-2</v>
      </c>
      <c r="O1435" s="19"/>
    </row>
    <row r="1436" spans="1:15">
      <c r="A1436" s="19">
        <v>998</v>
      </c>
      <c r="B1436" s="34">
        <v>107</v>
      </c>
      <c r="C1436" s="24" t="str">
        <f>VLOOKUP($E1436,'[1]DS HSSV 2013-14'!$B$2:$I$5181,2,0)</f>
        <v>Lê Văn</v>
      </c>
      <c r="D1436" s="23" t="str">
        <f>VLOOKUP($E1436,'[1]DS HSSV 2013-14'!$B$2:$I$5181,3,0)</f>
        <v>Tuấn</v>
      </c>
      <c r="E1436" s="33">
        <v>14000675</v>
      </c>
      <c r="F1436" s="28" t="str">
        <f>VLOOKUP($E1436,'[1]DS HSSV 2013-14'!$B$2:$I$5181,5,0)</f>
        <v>14CĐ-CK1</v>
      </c>
      <c r="G1436" s="138">
        <v>3</v>
      </c>
      <c r="H1436" s="19">
        <v>31</v>
      </c>
      <c r="I1436" s="19">
        <v>3</v>
      </c>
      <c r="J1436" s="22">
        <v>2015</v>
      </c>
      <c r="K1436" s="27">
        <f t="shared" si="47"/>
        <v>42094</v>
      </c>
      <c r="L1436" s="29">
        <v>0.30902777777777779</v>
      </c>
      <c r="M1436" s="29">
        <v>0.33333333333333331</v>
      </c>
      <c r="N1436" s="26">
        <f t="shared" si="48"/>
        <v>2.4305555555555525E-2</v>
      </c>
      <c r="O1436" s="19"/>
    </row>
    <row r="1437" spans="1:15">
      <c r="A1437" s="19">
        <v>999</v>
      </c>
      <c r="B1437" s="34">
        <v>108</v>
      </c>
      <c r="C1437" s="24" t="str">
        <f>VLOOKUP($E1437,'[1]DS HSSV 2013-14'!$B$2:$I$5181,2,0)</f>
        <v>Trịnh Văn</v>
      </c>
      <c r="D1437" s="23" t="str">
        <f>VLOOKUP($E1437,'[1]DS HSSV 2013-14'!$B$2:$I$5181,3,0)</f>
        <v>Tiến</v>
      </c>
      <c r="E1437" s="19" t="s">
        <v>394</v>
      </c>
      <c r="F1437" s="28" t="str">
        <f>VLOOKUP($E1437,'[1]DS HSSV 2013-14'!$B$2:$I$5181,5,0)</f>
        <v>13CĐ-Ô3</v>
      </c>
      <c r="G1437" s="138">
        <v>15</v>
      </c>
      <c r="H1437" s="19">
        <v>31</v>
      </c>
      <c r="I1437" s="19">
        <v>3</v>
      </c>
      <c r="J1437" s="22">
        <v>2015</v>
      </c>
      <c r="K1437" s="27">
        <f t="shared" si="47"/>
        <v>42094</v>
      </c>
      <c r="L1437" s="29">
        <v>0.39652777777777781</v>
      </c>
      <c r="M1437" s="29">
        <v>0.40069444444444446</v>
      </c>
      <c r="N1437" s="26">
        <f t="shared" si="48"/>
        <v>4.1666666666666519E-3</v>
      </c>
      <c r="O1437" s="19"/>
    </row>
    <row r="1438" spans="1:15">
      <c r="A1438" s="19">
        <v>1000</v>
      </c>
      <c r="B1438" s="34">
        <v>109</v>
      </c>
      <c r="C1438" s="24" t="str">
        <f>VLOOKUP($E1438,'[1]DS HSSV 2013-14'!$B$2:$I$5181,2,0)</f>
        <v>Ngô Thị</v>
      </c>
      <c r="D1438" s="23" t="str">
        <f>VLOOKUP($E1438,'[1]DS HSSV 2013-14'!$B$2:$I$5181,3,0)</f>
        <v>Phúc</v>
      </c>
      <c r="E1438" s="19">
        <v>14001191</v>
      </c>
      <c r="F1438" s="28" t="str">
        <f>VLOOKUP($E1438,'[1]DS HSSV 2013-14'!$B$2:$I$5181,5,0)</f>
        <v>14CĐ-TP2</v>
      </c>
      <c r="G1438" s="138">
        <v>13</v>
      </c>
      <c r="H1438" s="19">
        <v>31</v>
      </c>
      <c r="I1438" s="19">
        <v>3</v>
      </c>
      <c r="J1438" s="22">
        <v>2015</v>
      </c>
      <c r="K1438" s="27">
        <f t="shared" si="47"/>
        <v>42094</v>
      </c>
      <c r="L1438" s="29">
        <v>0.38541666666666669</v>
      </c>
      <c r="M1438" s="29">
        <v>0.55208333333333337</v>
      </c>
      <c r="N1438" s="26">
        <f t="shared" si="48"/>
        <v>0.16666666666666669</v>
      </c>
      <c r="O1438" s="19"/>
    </row>
    <row r="1439" spans="1:15">
      <c r="A1439" s="19">
        <v>1001</v>
      </c>
      <c r="B1439" s="34">
        <v>110</v>
      </c>
      <c r="C1439" s="24" t="str">
        <f>VLOOKUP($E1439,'[1]DS HSSV 2013-14'!$B$2:$I$5181,2,0)</f>
        <v xml:space="preserve">Nguyễn Chí  </v>
      </c>
      <c r="D1439" s="23" t="str">
        <f>VLOOKUP($E1439,'[1]DS HSSV 2013-14'!$B$2:$I$5181,3,0)</f>
        <v>Kiệt</v>
      </c>
      <c r="E1439" s="33" t="s">
        <v>369</v>
      </c>
      <c r="F1439" s="28" t="str">
        <f>VLOOKUP($E1439,'[1]DS HSSV 2013-14'!$B$2:$I$5181,5,0)</f>
        <v>14CĐ-ĐT2</v>
      </c>
      <c r="G1439" s="138">
        <v>12</v>
      </c>
      <c r="H1439" s="19">
        <v>31</v>
      </c>
      <c r="I1439" s="19">
        <v>3</v>
      </c>
      <c r="J1439" s="22">
        <v>2015</v>
      </c>
      <c r="K1439" s="27">
        <f t="shared" si="47"/>
        <v>42094</v>
      </c>
      <c r="L1439" s="29">
        <v>0.38819444444444445</v>
      </c>
      <c r="M1439" s="29">
        <v>0.39930555555555558</v>
      </c>
      <c r="N1439" s="26">
        <f t="shared" si="48"/>
        <v>1.1111111111111127E-2</v>
      </c>
      <c r="O1439" s="19"/>
    </row>
    <row r="1440" spans="1:15">
      <c r="A1440" s="19">
        <v>1002</v>
      </c>
      <c r="B1440" s="34">
        <v>111</v>
      </c>
      <c r="C1440" s="24" t="str">
        <f>VLOOKUP($E1440,'[1]DS HSSV 2013-14'!$B$2:$I$5181,2,0)</f>
        <v xml:space="preserve">Nguyễn Trung  </v>
      </c>
      <c r="D1440" s="23" t="str">
        <f>VLOOKUP($E1440,'[1]DS HSSV 2013-14'!$B$2:$I$5181,3,0)</f>
        <v>Thành</v>
      </c>
      <c r="E1440" s="33" t="s">
        <v>204</v>
      </c>
      <c r="F1440" s="28" t="str">
        <f>VLOOKUP($E1440,'[1]DS HSSV 2013-14'!$B$2:$I$5181,5,0)</f>
        <v>14CĐ-ĐT2</v>
      </c>
      <c r="G1440" s="138">
        <v>5</v>
      </c>
      <c r="H1440" s="19">
        <v>31</v>
      </c>
      <c r="I1440" s="19">
        <v>3</v>
      </c>
      <c r="J1440" s="22">
        <v>2015</v>
      </c>
      <c r="K1440" s="27">
        <f t="shared" si="47"/>
        <v>42094</v>
      </c>
      <c r="L1440" s="29">
        <v>0.38819444444444445</v>
      </c>
      <c r="M1440" s="29">
        <v>0.39930555555555558</v>
      </c>
      <c r="N1440" s="26">
        <f t="shared" si="48"/>
        <v>1.1111111111111127E-2</v>
      </c>
      <c r="O1440" s="19"/>
    </row>
    <row r="1441" spans="1:15">
      <c r="A1441" s="19">
        <v>1003</v>
      </c>
      <c r="B1441" s="34">
        <v>112</v>
      </c>
      <c r="C1441" s="24" t="str">
        <f>VLOOKUP($E1441,'[1]DS HSSV 2013-14'!$B$2:$I$5181,2,0)</f>
        <v>Trần Minh</v>
      </c>
      <c r="D1441" s="23" t="str">
        <f>VLOOKUP($E1441,'[1]DS HSSV 2013-14'!$B$2:$I$5181,3,0)</f>
        <v>Thanh</v>
      </c>
      <c r="E1441" s="19" t="s">
        <v>30</v>
      </c>
      <c r="F1441" s="28" t="str">
        <f>VLOOKUP($E1441,'[1]DS HSSV 2013-14'!$B$2:$I$5181,5,0)</f>
        <v>13CĐ-Đ1</v>
      </c>
      <c r="G1441" s="138">
        <v>12</v>
      </c>
      <c r="H1441" s="19">
        <v>31</v>
      </c>
      <c r="I1441" s="19">
        <v>3</v>
      </c>
      <c r="J1441" s="22">
        <v>2015</v>
      </c>
      <c r="K1441" s="27">
        <f t="shared" si="47"/>
        <v>42094</v>
      </c>
      <c r="L1441" s="29">
        <v>0.43055555555555558</v>
      </c>
      <c r="M1441" s="29">
        <v>0.48819444444444443</v>
      </c>
      <c r="N1441" s="26">
        <f t="shared" si="48"/>
        <v>5.7638888888888851E-2</v>
      </c>
      <c r="O1441" s="19"/>
    </row>
    <row r="1442" spans="1:15">
      <c r="A1442" s="19">
        <v>1004</v>
      </c>
      <c r="B1442" s="34">
        <v>113</v>
      </c>
      <c r="C1442" s="24" t="str">
        <f>VLOOKUP($E1442,'[1]DS HSSV 2013-14'!$B$2:$I$5181,2,0)</f>
        <v>Võ Văn</v>
      </c>
      <c r="D1442" s="23" t="str">
        <f>VLOOKUP($E1442,'[1]DS HSSV 2013-14'!$B$2:$I$5181,3,0)</f>
        <v>Nghĩa</v>
      </c>
      <c r="E1442" s="33" t="s">
        <v>105</v>
      </c>
      <c r="F1442" s="28" t="str">
        <f>VLOOKUP($E1442,'[1]DS HSSV 2013-14'!$B$2:$I$5181,5,0)</f>
        <v>14CĐ-TP1</v>
      </c>
      <c r="G1442" s="138">
        <v>4</v>
      </c>
      <c r="H1442" s="19">
        <v>31</v>
      </c>
      <c r="I1442" s="19">
        <v>3</v>
      </c>
      <c r="J1442" s="22">
        <v>2015</v>
      </c>
      <c r="K1442" s="27">
        <f t="shared" si="47"/>
        <v>42094</v>
      </c>
      <c r="L1442" s="29">
        <v>0.39652777777777781</v>
      </c>
      <c r="M1442" s="29">
        <v>0.40972222222222227</v>
      </c>
      <c r="N1442" s="26">
        <f t="shared" si="48"/>
        <v>1.3194444444444453E-2</v>
      </c>
      <c r="O1442" s="19"/>
    </row>
    <row r="1443" spans="1:15">
      <c r="A1443" s="19">
        <v>1005</v>
      </c>
      <c r="B1443" s="34">
        <v>114</v>
      </c>
      <c r="C1443" s="24" t="s">
        <v>293</v>
      </c>
      <c r="D1443" s="23" t="s">
        <v>292</v>
      </c>
      <c r="E1443" s="19"/>
      <c r="F1443" s="28" t="s">
        <v>31</v>
      </c>
      <c r="G1443" s="138">
        <v>3</v>
      </c>
      <c r="H1443" s="19">
        <v>31</v>
      </c>
      <c r="I1443" s="19">
        <v>3</v>
      </c>
      <c r="J1443" s="22">
        <v>2015</v>
      </c>
      <c r="K1443" s="27">
        <f t="shared" si="47"/>
        <v>42094</v>
      </c>
      <c r="L1443" s="29">
        <v>0.43055555555555558</v>
      </c>
      <c r="M1443" s="29">
        <v>0.44236111111111115</v>
      </c>
      <c r="N1443" s="26">
        <f t="shared" si="48"/>
        <v>1.1805555555555569E-2</v>
      </c>
      <c r="O1443" s="19"/>
    </row>
    <row r="1444" spans="1:15">
      <c r="A1444" s="19">
        <v>1006</v>
      </c>
      <c r="B1444" s="34">
        <v>115</v>
      </c>
      <c r="C1444" s="24" t="str">
        <f>VLOOKUP($E1444,'[1]DS HSSV 2013-14'!$B$2:$I$5181,2,0)</f>
        <v xml:space="preserve">Hồ Văn  </v>
      </c>
      <c r="D1444" s="23" t="str">
        <f>VLOOKUP($E1444,'[1]DS HSSV 2013-14'!$B$2:$I$5181,3,0)</f>
        <v>Hiếu</v>
      </c>
      <c r="E1444" s="19">
        <v>14000643</v>
      </c>
      <c r="F1444" s="28" t="str">
        <f>VLOOKUP($E1444,'[1]DS HSSV 2013-14'!$B$2:$I$5181,5,0)</f>
        <v>14CĐ-CK1</v>
      </c>
      <c r="G1444" s="138">
        <v>14</v>
      </c>
      <c r="H1444" s="19">
        <v>31</v>
      </c>
      <c r="I1444" s="19">
        <v>3</v>
      </c>
      <c r="J1444" s="22">
        <v>2015</v>
      </c>
      <c r="K1444" s="27">
        <f t="shared" si="47"/>
        <v>42094</v>
      </c>
      <c r="L1444" s="29">
        <v>0.43055555555555558</v>
      </c>
      <c r="M1444" s="29">
        <v>0.4375</v>
      </c>
      <c r="N1444" s="26">
        <f t="shared" si="48"/>
        <v>6.9444444444444198E-3</v>
      </c>
      <c r="O1444" s="19"/>
    </row>
    <row r="1445" spans="1:15">
      <c r="A1445" s="19">
        <v>1007</v>
      </c>
      <c r="B1445" s="34">
        <v>116</v>
      </c>
      <c r="C1445" s="24" t="s">
        <v>221</v>
      </c>
      <c r="D1445" s="23" t="s">
        <v>215</v>
      </c>
      <c r="E1445" s="19"/>
      <c r="F1445" s="28" t="s">
        <v>164</v>
      </c>
      <c r="G1445" s="138">
        <v>15</v>
      </c>
      <c r="H1445" s="19">
        <v>31</v>
      </c>
      <c r="I1445" s="19">
        <v>3</v>
      </c>
      <c r="J1445" s="22">
        <v>2015</v>
      </c>
      <c r="K1445" s="27">
        <f t="shared" ref="K1445:K1508" si="49">DATE(J1445,I1445,H1445)</f>
        <v>42094</v>
      </c>
      <c r="L1445" s="29">
        <v>0.43055555555555558</v>
      </c>
      <c r="M1445" s="29">
        <v>0.44097222222222227</v>
      </c>
      <c r="N1445" s="26">
        <f t="shared" si="48"/>
        <v>1.0416666666666685E-2</v>
      </c>
      <c r="O1445" s="19"/>
    </row>
    <row r="1446" spans="1:15">
      <c r="A1446" s="19">
        <v>1008</v>
      </c>
      <c r="B1446" s="34">
        <v>117</v>
      </c>
      <c r="C1446" s="24" t="str">
        <f>VLOOKUP($E1446,'[1]DS HSSV 2013-14'!$B$2:$I$5181,2,0)</f>
        <v>Nguyễn Hoàng</v>
      </c>
      <c r="D1446" s="23" t="str">
        <f>VLOOKUP($E1446,'[1]DS HSSV 2013-14'!$B$2:$I$5181,3,0)</f>
        <v>Thuận</v>
      </c>
      <c r="E1446" s="19" t="s">
        <v>316</v>
      </c>
      <c r="F1446" s="28" t="str">
        <f>VLOOKUP($E1446,'[1]DS HSSV 2013-14'!$B$2:$I$5181,5,0)</f>
        <v>12CĐ-Ô1</v>
      </c>
      <c r="G1446" s="138">
        <v>1</v>
      </c>
      <c r="H1446" s="19">
        <v>31</v>
      </c>
      <c r="I1446" s="19">
        <v>3</v>
      </c>
      <c r="J1446" s="22">
        <v>2015</v>
      </c>
      <c r="K1446" s="27">
        <f t="shared" si="49"/>
        <v>42094</v>
      </c>
      <c r="L1446" s="29">
        <v>0.46736111111111112</v>
      </c>
      <c r="M1446" s="29">
        <v>0.52083333333333337</v>
      </c>
      <c r="N1446" s="26">
        <f t="shared" si="48"/>
        <v>5.3472222222222254E-2</v>
      </c>
      <c r="O1446" s="19"/>
    </row>
    <row r="1447" spans="1:15">
      <c r="A1447" s="19">
        <v>1009</v>
      </c>
      <c r="B1447" s="34">
        <v>118</v>
      </c>
      <c r="C1447" s="24" t="str">
        <f>VLOOKUP($E1447,'[1]DS HSSV 2013-14'!$B$2:$I$5181,2,0)</f>
        <v>Phạm Minh</v>
      </c>
      <c r="D1447" s="23" t="str">
        <f>VLOOKUP($E1447,'[1]DS HSSV 2013-14'!$B$2:$I$5181,3,0)</f>
        <v>Long</v>
      </c>
      <c r="E1447" s="19" t="s">
        <v>315</v>
      </c>
      <c r="F1447" s="28" t="str">
        <f>VLOOKUP($E1447,'[1]DS HSSV 2013-14'!$B$2:$I$5181,5,0)</f>
        <v>12CĐ-Ô1</v>
      </c>
      <c r="G1447" s="138">
        <v>15</v>
      </c>
      <c r="H1447" s="19">
        <v>31</v>
      </c>
      <c r="I1447" s="19">
        <v>3</v>
      </c>
      <c r="J1447" s="22">
        <v>2015</v>
      </c>
      <c r="K1447" s="27">
        <f t="shared" si="49"/>
        <v>42094</v>
      </c>
      <c r="L1447" s="29">
        <v>0.46736111111111112</v>
      </c>
      <c r="M1447" s="29">
        <v>0.52083333333333337</v>
      </c>
      <c r="N1447" s="26">
        <f t="shared" si="48"/>
        <v>5.3472222222222254E-2</v>
      </c>
      <c r="O1447" s="19"/>
    </row>
    <row r="1448" spans="1:15">
      <c r="A1448" s="19">
        <v>1010</v>
      </c>
      <c r="B1448" s="34">
        <v>119</v>
      </c>
      <c r="C1448" s="24" t="str">
        <f>VLOOKUP($E1448,'[1]DS HSSV 2013-14'!$B$2:$I$5181,2,0)</f>
        <v xml:space="preserve">Đàm Minh  </v>
      </c>
      <c r="D1448" s="23" t="str">
        <f>VLOOKUP($E1448,'[1]DS HSSV 2013-14'!$B$2:$I$5181,3,0)</f>
        <v>Thảo</v>
      </c>
      <c r="E1448" s="31" t="s">
        <v>393</v>
      </c>
      <c r="F1448" s="28" t="str">
        <f>VLOOKUP($E1448,'[1]DS HSSV 2013-14'!$B$2:$I$5181,5,0)</f>
        <v>12CĐ-CK3</v>
      </c>
      <c r="G1448" s="138">
        <v>5</v>
      </c>
      <c r="H1448" s="19">
        <v>31</v>
      </c>
      <c r="I1448" s="19">
        <v>3</v>
      </c>
      <c r="J1448" s="22">
        <v>2015</v>
      </c>
      <c r="K1448" s="27">
        <f t="shared" si="49"/>
        <v>42094</v>
      </c>
      <c r="L1448" s="29">
        <v>0.44444444444444442</v>
      </c>
      <c r="M1448" s="29">
        <v>0.47222222222222227</v>
      </c>
      <c r="N1448" s="26">
        <f t="shared" si="48"/>
        <v>2.7777777777777846E-2</v>
      </c>
      <c r="O1448" s="19"/>
    </row>
    <row r="1449" spans="1:15">
      <c r="A1449" s="19">
        <v>1011</v>
      </c>
      <c r="B1449" s="34">
        <v>120</v>
      </c>
      <c r="C1449" s="24" t="str">
        <f>VLOOKUP($E1449,'[1]DS HSSV 2013-14'!$B$2:$I$5181,2,0)</f>
        <v xml:space="preserve">Lê Thành  </v>
      </c>
      <c r="D1449" s="23" t="str">
        <f>VLOOKUP($E1449,'[1]DS HSSV 2013-14'!$B$2:$I$5181,3,0)</f>
        <v>Thương</v>
      </c>
      <c r="E1449" s="31" t="s">
        <v>392</v>
      </c>
      <c r="F1449" s="28" t="str">
        <f>VLOOKUP($E1449,'[1]DS HSSV 2013-14'!$B$2:$I$5181,5,0)</f>
        <v>12CĐ-CK3</v>
      </c>
      <c r="G1449" s="138">
        <v>6</v>
      </c>
      <c r="H1449" s="19">
        <v>31</v>
      </c>
      <c r="I1449" s="19">
        <v>3</v>
      </c>
      <c r="J1449" s="22">
        <v>2015</v>
      </c>
      <c r="K1449" s="27">
        <f t="shared" si="49"/>
        <v>42094</v>
      </c>
      <c r="L1449" s="29">
        <v>0.44444444444444442</v>
      </c>
      <c r="M1449" s="29">
        <v>0.47916666666666669</v>
      </c>
      <c r="N1449" s="26">
        <f t="shared" si="48"/>
        <v>3.4722222222222265E-2</v>
      </c>
      <c r="O1449" s="19"/>
    </row>
    <row r="1450" spans="1:15">
      <c r="A1450" s="19">
        <v>1012</v>
      </c>
      <c r="B1450" s="34">
        <v>121</v>
      </c>
      <c r="C1450" s="24" t="str">
        <f>VLOOKUP($E1450,'[1]DS HSSV 2013-14'!$B$2:$I$5181,2,0)</f>
        <v xml:space="preserve">Lê Thị Bích </v>
      </c>
      <c r="D1450" s="23" t="str">
        <f>VLOOKUP($E1450,'[1]DS HSSV 2013-14'!$B$2:$I$5181,3,0)</f>
        <v>Ngoan</v>
      </c>
      <c r="E1450" s="19">
        <v>14001113</v>
      </c>
      <c r="F1450" s="28" t="str">
        <f>VLOOKUP($E1450,'[1]DS HSSV 2013-14'!$B$2:$I$5181,5,0)</f>
        <v>14CĐ-M1</v>
      </c>
      <c r="G1450" s="138">
        <v>14</v>
      </c>
      <c r="H1450" s="19">
        <v>31</v>
      </c>
      <c r="I1450" s="19">
        <v>3</v>
      </c>
      <c r="J1450" s="22">
        <v>2015</v>
      </c>
      <c r="K1450" s="27">
        <f t="shared" si="49"/>
        <v>42094</v>
      </c>
      <c r="L1450" s="29">
        <v>0.47569444444444442</v>
      </c>
      <c r="M1450" s="29">
        <v>0.49652777777777773</v>
      </c>
      <c r="N1450" s="26">
        <f t="shared" si="48"/>
        <v>2.0833333333333315E-2</v>
      </c>
      <c r="O1450" s="19"/>
    </row>
    <row r="1451" spans="1:15">
      <c r="A1451" s="19">
        <v>1013</v>
      </c>
      <c r="B1451" s="34">
        <v>122</v>
      </c>
      <c r="C1451" s="24" t="str">
        <f>VLOOKUP($E1451,'[1]DS HSSV 2013-14'!$B$2:$I$5181,2,0)</f>
        <v>Võ Thị Hồng</v>
      </c>
      <c r="D1451" s="23" t="str">
        <f>VLOOKUP($E1451,'[1]DS HSSV 2013-14'!$B$2:$I$5181,3,0)</f>
        <v>Nhiên</v>
      </c>
      <c r="E1451" s="33">
        <v>14001117</v>
      </c>
      <c r="F1451" s="28" t="str">
        <f>VLOOKUP($E1451,'[1]DS HSSV 2013-14'!$B$2:$I$5181,5,0)</f>
        <v>14CĐ-M1</v>
      </c>
      <c r="G1451" s="138">
        <v>14</v>
      </c>
      <c r="H1451" s="19">
        <v>31</v>
      </c>
      <c r="I1451" s="19">
        <v>3</v>
      </c>
      <c r="J1451" s="22">
        <v>2015</v>
      </c>
      <c r="K1451" s="27">
        <f t="shared" si="49"/>
        <v>42094</v>
      </c>
      <c r="L1451" s="29">
        <v>0.46527777777777773</v>
      </c>
      <c r="M1451" s="29">
        <v>0.47569444444444442</v>
      </c>
      <c r="N1451" s="26">
        <f t="shared" si="48"/>
        <v>1.0416666666666685E-2</v>
      </c>
      <c r="O1451" s="19"/>
    </row>
    <row r="1452" spans="1:15">
      <c r="A1452" s="19">
        <v>1014</v>
      </c>
      <c r="B1452" s="34">
        <v>123</v>
      </c>
      <c r="C1452" s="24" t="s">
        <v>391</v>
      </c>
      <c r="D1452" s="23" t="s">
        <v>390</v>
      </c>
      <c r="E1452" s="19"/>
      <c r="F1452" s="28" t="s">
        <v>389</v>
      </c>
      <c r="G1452" s="138">
        <v>17</v>
      </c>
      <c r="H1452" s="19">
        <v>31</v>
      </c>
      <c r="I1452" s="19">
        <v>3</v>
      </c>
      <c r="J1452" s="22">
        <v>2015</v>
      </c>
      <c r="K1452" s="27">
        <f t="shared" si="49"/>
        <v>42094</v>
      </c>
      <c r="L1452" s="29">
        <v>0.47569444444444442</v>
      </c>
      <c r="M1452" s="29">
        <v>0.57500000000000007</v>
      </c>
      <c r="N1452" s="26">
        <f t="shared" si="48"/>
        <v>9.9305555555555647E-2</v>
      </c>
      <c r="O1452" s="19"/>
    </row>
    <row r="1453" spans="1:15">
      <c r="A1453" s="19">
        <v>1015</v>
      </c>
      <c r="B1453" s="34">
        <v>124</v>
      </c>
      <c r="C1453" s="24" t="s">
        <v>360</v>
      </c>
      <c r="D1453" s="23" t="s">
        <v>359</v>
      </c>
      <c r="E1453" s="19"/>
      <c r="F1453" s="28" t="s">
        <v>358</v>
      </c>
      <c r="G1453" s="138">
        <v>18</v>
      </c>
      <c r="H1453" s="19">
        <v>31</v>
      </c>
      <c r="I1453" s="19">
        <v>3</v>
      </c>
      <c r="J1453" s="22">
        <v>2015</v>
      </c>
      <c r="K1453" s="27">
        <f t="shared" si="49"/>
        <v>42094</v>
      </c>
      <c r="L1453" s="29">
        <v>0.47569444444444442</v>
      </c>
      <c r="M1453" s="29">
        <v>0.53333333333333333</v>
      </c>
      <c r="N1453" s="26">
        <f t="shared" si="48"/>
        <v>5.7638888888888906E-2</v>
      </c>
      <c r="O1453" s="19"/>
    </row>
    <row r="1454" spans="1:15">
      <c r="A1454" s="19">
        <v>1016</v>
      </c>
      <c r="B1454" s="34">
        <v>125</v>
      </c>
      <c r="C1454" s="24" t="str">
        <f>VLOOKUP($E1454,'[1]DS HSSV 2013-14'!$B$2:$I$5181,2,0)</f>
        <v>Trịnh Văn</v>
      </c>
      <c r="D1454" s="23" t="str">
        <f>VLOOKUP($E1454,'[1]DS HSSV 2013-14'!$B$2:$I$5181,3,0)</f>
        <v>Vinh</v>
      </c>
      <c r="E1454" s="19" t="s">
        <v>388</v>
      </c>
      <c r="F1454" s="28" t="str">
        <f>VLOOKUP($E1454,'[1]DS HSSV 2013-14'!$B$2:$I$5181,5,0)</f>
        <v>13CĐ-Ô4</v>
      </c>
      <c r="G1454" s="138">
        <v>3</v>
      </c>
      <c r="H1454" s="19">
        <v>31</v>
      </c>
      <c r="I1454" s="19">
        <v>3</v>
      </c>
      <c r="J1454" s="22">
        <v>2015</v>
      </c>
      <c r="K1454" s="27">
        <f t="shared" si="49"/>
        <v>42094</v>
      </c>
      <c r="L1454" s="29">
        <v>0.48958333333333331</v>
      </c>
      <c r="M1454" s="29">
        <v>0.51041666666666663</v>
      </c>
      <c r="N1454" s="26">
        <f t="shared" si="48"/>
        <v>2.0833333333333315E-2</v>
      </c>
      <c r="O1454" s="19"/>
    </row>
    <row r="1455" spans="1:15">
      <c r="A1455" s="19">
        <v>1017</v>
      </c>
      <c r="B1455" s="34">
        <v>126</v>
      </c>
      <c r="C1455" s="24" t="s">
        <v>387</v>
      </c>
      <c r="D1455" s="23" t="s">
        <v>386</v>
      </c>
      <c r="E1455" s="19"/>
      <c r="F1455" s="28" t="s">
        <v>171</v>
      </c>
      <c r="G1455" s="138">
        <v>5</v>
      </c>
      <c r="H1455" s="19">
        <v>31</v>
      </c>
      <c r="I1455" s="19">
        <v>3</v>
      </c>
      <c r="J1455" s="22">
        <v>2015</v>
      </c>
      <c r="K1455" s="27">
        <f t="shared" si="49"/>
        <v>42094</v>
      </c>
      <c r="L1455" s="29">
        <v>0.49305555555555558</v>
      </c>
      <c r="M1455" s="29">
        <v>0.55555555555555558</v>
      </c>
      <c r="N1455" s="26">
        <f t="shared" si="48"/>
        <v>6.25E-2</v>
      </c>
      <c r="O1455" s="19"/>
    </row>
    <row r="1456" spans="1:15">
      <c r="A1456" s="19">
        <v>1018</v>
      </c>
      <c r="B1456" s="34">
        <v>127</v>
      </c>
      <c r="C1456" s="24" t="s">
        <v>385</v>
      </c>
      <c r="D1456" s="23" t="s">
        <v>384</v>
      </c>
      <c r="E1456" s="19"/>
      <c r="F1456" s="28" t="s">
        <v>171</v>
      </c>
      <c r="G1456" s="138">
        <v>6</v>
      </c>
      <c r="H1456" s="19">
        <v>31</v>
      </c>
      <c r="I1456" s="19">
        <v>3</v>
      </c>
      <c r="J1456" s="22">
        <v>2015</v>
      </c>
      <c r="K1456" s="27">
        <f t="shared" si="49"/>
        <v>42094</v>
      </c>
      <c r="L1456" s="29">
        <v>0.49305555555555558</v>
      </c>
      <c r="M1456" s="29">
        <v>0.55555555555555558</v>
      </c>
      <c r="N1456" s="26">
        <f t="shared" si="48"/>
        <v>6.25E-2</v>
      </c>
      <c r="O1456" s="19"/>
    </row>
    <row r="1457" spans="1:15">
      <c r="A1457" s="19">
        <v>1019</v>
      </c>
      <c r="B1457" s="34">
        <v>128</v>
      </c>
      <c r="C1457" s="24" t="str">
        <f>VLOOKUP($E1457,'[1]DS HSSV 2013-14'!$B$2:$I$5181,2,0)</f>
        <v>Nguyễn Đỗ</v>
      </c>
      <c r="D1457" s="23" t="str">
        <f>VLOOKUP($E1457,'[1]DS HSSV 2013-14'!$B$2:$I$5181,3,0)</f>
        <v>Thịnh</v>
      </c>
      <c r="E1457" s="19" t="s">
        <v>366</v>
      </c>
      <c r="F1457" s="28" t="str">
        <f>VLOOKUP($E1457,'[1]DS HSSV 2013-14'!$B$2:$I$5181,5,0)</f>
        <v>12CĐ-Ô2</v>
      </c>
      <c r="G1457" s="138">
        <v>12</v>
      </c>
      <c r="H1457" s="19">
        <v>31</v>
      </c>
      <c r="I1457" s="19">
        <v>3</v>
      </c>
      <c r="J1457" s="22">
        <v>2015</v>
      </c>
      <c r="K1457" s="27">
        <f t="shared" si="49"/>
        <v>42094</v>
      </c>
      <c r="L1457" s="29">
        <v>0.5</v>
      </c>
      <c r="M1457" s="29">
        <v>0.65</v>
      </c>
      <c r="N1457" s="26">
        <f t="shared" si="48"/>
        <v>0.15000000000000002</v>
      </c>
      <c r="O1457" s="19"/>
    </row>
    <row r="1458" spans="1:15">
      <c r="A1458" s="19">
        <v>1020</v>
      </c>
      <c r="B1458" s="34">
        <v>129</v>
      </c>
      <c r="C1458" s="24" t="s">
        <v>284</v>
      </c>
      <c r="D1458" s="23" t="s">
        <v>283</v>
      </c>
      <c r="E1458" s="19" t="s">
        <v>282</v>
      </c>
      <c r="F1458" s="28" t="s">
        <v>326</v>
      </c>
      <c r="G1458" s="138">
        <v>11</v>
      </c>
      <c r="H1458" s="19">
        <v>31</v>
      </c>
      <c r="I1458" s="19">
        <v>3</v>
      </c>
      <c r="J1458" s="22">
        <v>2015</v>
      </c>
      <c r="K1458" s="27">
        <f t="shared" si="49"/>
        <v>42094</v>
      </c>
      <c r="L1458" s="29">
        <v>0.5</v>
      </c>
      <c r="M1458" s="29">
        <v>0.51041666666666663</v>
      </c>
      <c r="N1458" s="26">
        <f t="shared" si="48"/>
        <v>1.041666666666663E-2</v>
      </c>
      <c r="O1458" s="19"/>
    </row>
    <row r="1459" spans="1:15">
      <c r="A1459" s="19">
        <v>1021</v>
      </c>
      <c r="B1459" s="34">
        <v>130</v>
      </c>
      <c r="C1459" s="24" t="s">
        <v>122</v>
      </c>
      <c r="D1459" s="23" t="s">
        <v>121</v>
      </c>
      <c r="E1459" s="19"/>
      <c r="F1459" s="42" t="s">
        <v>120</v>
      </c>
      <c r="G1459" s="138">
        <v>4</v>
      </c>
      <c r="H1459" s="19">
        <v>31</v>
      </c>
      <c r="I1459" s="19">
        <v>3</v>
      </c>
      <c r="J1459" s="22">
        <v>2015</v>
      </c>
      <c r="K1459" s="27">
        <f t="shared" si="49"/>
        <v>42094</v>
      </c>
      <c r="L1459" s="29">
        <v>0.5</v>
      </c>
      <c r="M1459" s="29">
        <v>0.53472222222222221</v>
      </c>
      <c r="N1459" s="26">
        <f t="shared" si="48"/>
        <v>3.472222222222221E-2</v>
      </c>
      <c r="O1459" s="19"/>
    </row>
    <row r="1460" spans="1:15">
      <c r="A1460" s="19">
        <v>1022</v>
      </c>
      <c r="B1460" s="34">
        <v>131</v>
      </c>
      <c r="C1460" s="24" t="s">
        <v>33</v>
      </c>
      <c r="D1460" s="23" t="s">
        <v>32</v>
      </c>
      <c r="E1460" s="31"/>
      <c r="F1460" s="28" t="s">
        <v>31</v>
      </c>
      <c r="G1460" s="138">
        <v>14</v>
      </c>
      <c r="H1460" s="19">
        <v>31</v>
      </c>
      <c r="I1460" s="19">
        <v>3</v>
      </c>
      <c r="J1460" s="22">
        <v>2015</v>
      </c>
      <c r="K1460" s="27">
        <f t="shared" si="49"/>
        <v>42094</v>
      </c>
      <c r="L1460" s="29">
        <v>0.50694444444444442</v>
      </c>
      <c r="M1460" s="29">
        <v>0.52083333333333337</v>
      </c>
      <c r="N1460" s="26">
        <f t="shared" si="48"/>
        <v>1.3888888888888951E-2</v>
      </c>
      <c r="O1460" s="19"/>
    </row>
    <row r="1461" spans="1:15">
      <c r="A1461" s="19">
        <v>1023</v>
      </c>
      <c r="B1461" s="34">
        <v>132</v>
      </c>
      <c r="C1461" s="24" t="str">
        <f>VLOOKUP($E1461,'[1]DS HSSV 2013-14'!$B$2:$I$5181,2,0)</f>
        <v>Trần Đình</v>
      </c>
      <c r="D1461" s="23" t="str">
        <f>VLOOKUP($E1461,'[1]DS HSSV 2013-14'!$B$2:$I$5181,3,0)</f>
        <v>Bảy</v>
      </c>
      <c r="E1461" s="19" t="s">
        <v>244</v>
      </c>
      <c r="F1461" s="28" t="str">
        <f>VLOOKUP($E1461,'[1]DS HSSV 2013-14'!$B$2:$I$5181,5,0)</f>
        <v>13CĐ-Đ2</v>
      </c>
      <c r="G1461" s="138">
        <v>16</v>
      </c>
      <c r="H1461" s="19">
        <v>31</v>
      </c>
      <c r="I1461" s="19">
        <v>3</v>
      </c>
      <c r="J1461" s="22">
        <v>2015</v>
      </c>
      <c r="K1461" s="27">
        <f t="shared" si="49"/>
        <v>42094</v>
      </c>
      <c r="L1461" s="29">
        <v>0.52083333333333337</v>
      </c>
      <c r="M1461" s="29">
        <v>0.60416666666666663</v>
      </c>
      <c r="N1461" s="26">
        <f t="shared" si="48"/>
        <v>8.3333333333333259E-2</v>
      </c>
      <c r="O1461" s="19"/>
    </row>
    <row r="1462" spans="1:15">
      <c r="A1462" s="19">
        <v>1024</v>
      </c>
      <c r="B1462" s="34">
        <v>133</v>
      </c>
      <c r="C1462" s="24" t="str">
        <f>VLOOKUP($E1462,'[1]DS HSSV 2013-14'!$B$2:$I$5181,2,0)</f>
        <v>Phạm Duy</v>
      </c>
      <c r="D1462" s="23" t="str">
        <f>VLOOKUP($E1462,'[1]DS HSSV 2013-14'!$B$2:$I$5181,3,0)</f>
        <v>Cường</v>
      </c>
      <c r="E1462" s="19" t="s">
        <v>245</v>
      </c>
      <c r="F1462" s="28" t="str">
        <f>VLOOKUP($E1462,'[1]DS HSSV 2013-14'!$B$2:$I$5181,5,0)</f>
        <v>13CĐ-Đ2</v>
      </c>
      <c r="G1462" s="138">
        <v>15</v>
      </c>
      <c r="H1462" s="19">
        <v>31</v>
      </c>
      <c r="I1462" s="19">
        <v>3</v>
      </c>
      <c r="J1462" s="22">
        <v>2015</v>
      </c>
      <c r="K1462" s="27">
        <f t="shared" si="49"/>
        <v>42094</v>
      </c>
      <c r="L1462" s="29">
        <v>0.52083333333333337</v>
      </c>
      <c r="M1462" s="29">
        <v>0.62708333333333333</v>
      </c>
      <c r="N1462" s="26">
        <f t="shared" si="48"/>
        <v>0.10624999999999996</v>
      </c>
      <c r="O1462" s="19"/>
    </row>
    <row r="1463" spans="1:15">
      <c r="A1463" s="19">
        <v>1025</v>
      </c>
      <c r="B1463" s="34">
        <v>134</v>
      </c>
      <c r="C1463" s="24" t="str">
        <f>VLOOKUP($E1463,'[1]DS HSSV 2013-14'!$B$2:$I$5181,2,0)</f>
        <v>Đỗ Huy</v>
      </c>
      <c r="D1463" s="23" t="str">
        <f>VLOOKUP($E1463,'[1]DS HSSV 2013-14'!$B$2:$I$5181,3,0)</f>
        <v>Sĩ</v>
      </c>
      <c r="E1463" s="31" t="s">
        <v>383</v>
      </c>
      <c r="F1463" s="28" t="str">
        <f>VLOOKUP($E1463,'[1]DS HSSV 2013-14'!$B$2:$I$5181,5,0)</f>
        <v>12CĐ-Ô2</v>
      </c>
      <c r="G1463" s="138">
        <v>12</v>
      </c>
      <c r="H1463" s="19">
        <v>31</v>
      </c>
      <c r="I1463" s="19">
        <v>3</v>
      </c>
      <c r="J1463" s="22">
        <v>2015</v>
      </c>
      <c r="K1463" s="27">
        <f t="shared" si="49"/>
        <v>42094</v>
      </c>
      <c r="L1463" s="29">
        <v>0.52777777777777779</v>
      </c>
      <c r="M1463" s="29">
        <v>0.65</v>
      </c>
      <c r="N1463" s="26">
        <f t="shared" si="48"/>
        <v>0.12222222222222223</v>
      </c>
      <c r="O1463" s="19"/>
    </row>
    <row r="1464" spans="1:15">
      <c r="A1464" s="19">
        <v>1026</v>
      </c>
      <c r="B1464" s="34">
        <v>135</v>
      </c>
      <c r="C1464" s="24" t="str">
        <f>VLOOKUP($E1464,'[1]DS HSSV 2013-14'!$B$2:$I$5181,2,0)</f>
        <v>Trần Quang</v>
      </c>
      <c r="D1464" s="23" t="str">
        <f>VLOOKUP($E1464,'[1]DS HSSV 2013-14'!$B$2:$I$5181,3,0)</f>
        <v>Thành</v>
      </c>
      <c r="E1464" s="31" t="s">
        <v>329</v>
      </c>
      <c r="F1464" s="28" t="str">
        <f>VLOOKUP($E1464,'[1]DS HSSV 2013-14'!$B$2:$I$5181,5,0)</f>
        <v>12CĐ-Ô2</v>
      </c>
      <c r="G1464" s="138">
        <v>13</v>
      </c>
      <c r="H1464" s="19">
        <v>31</v>
      </c>
      <c r="I1464" s="19">
        <v>3</v>
      </c>
      <c r="J1464" s="22">
        <v>2015</v>
      </c>
      <c r="K1464" s="27">
        <f t="shared" si="49"/>
        <v>42094</v>
      </c>
      <c r="L1464" s="29">
        <v>0.52777777777777779</v>
      </c>
      <c r="M1464" s="29">
        <v>0.65</v>
      </c>
      <c r="N1464" s="26">
        <f t="shared" si="48"/>
        <v>0.12222222222222223</v>
      </c>
      <c r="O1464" s="19"/>
    </row>
    <row r="1465" spans="1:15">
      <c r="A1465" s="19">
        <v>1027</v>
      </c>
      <c r="B1465" s="34">
        <v>136</v>
      </c>
      <c r="C1465" s="24" t="str">
        <f>VLOOKUP($E1465,'[1]DS HSSV 2013-14'!$B$2:$I$5181,2,0)</f>
        <v>Đỗ Văn</v>
      </c>
      <c r="D1465" s="23" t="str">
        <f>VLOOKUP($E1465,'[1]DS HSSV 2013-14'!$B$2:$I$5181,3,0)</f>
        <v>Cường</v>
      </c>
      <c r="E1465" s="31" t="s">
        <v>189</v>
      </c>
      <c r="F1465" s="28" t="str">
        <f>VLOOKUP($E1465,'[1]DS HSSV 2013-14'!$B$2:$I$5181,5,0)</f>
        <v>12CĐ-NL1</v>
      </c>
      <c r="G1465" s="138">
        <v>3</v>
      </c>
      <c r="H1465" s="19">
        <v>31</v>
      </c>
      <c r="I1465" s="19">
        <v>3</v>
      </c>
      <c r="J1465" s="22">
        <v>2015</v>
      </c>
      <c r="K1465" s="27">
        <f t="shared" si="49"/>
        <v>42094</v>
      </c>
      <c r="L1465" s="29">
        <v>0.53472222222222221</v>
      </c>
      <c r="M1465" s="29">
        <v>0.59027777777777779</v>
      </c>
      <c r="N1465" s="26">
        <f t="shared" si="48"/>
        <v>5.555555555555558E-2</v>
      </c>
      <c r="O1465" s="19"/>
    </row>
    <row r="1466" spans="1:15">
      <c r="A1466" s="19">
        <v>1028</v>
      </c>
      <c r="B1466" s="34">
        <v>137</v>
      </c>
      <c r="C1466" s="24" t="s">
        <v>33</v>
      </c>
      <c r="D1466" s="23" t="s">
        <v>32</v>
      </c>
      <c r="E1466" s="31"/>
      <c r="F1466" s="28" t="s">
        <v>31</v>
      </c>
      <c r="G1466" s="138">
        <v>14</v>
      </c>
      <c r="H1466" s="19">
        <v>31</v>
      </c>
      <c r="I1466" s="19">
        <v>3</v>
      </c>
      <c r="J1466" s="22">
        <v>2015</v>
      </c>
      <c r="K1466" s="27">
        <f t="shared" si="49"/>
        <v>42094</v>
      </c>
      <c r="L1466" s="29">
        <v>0.58333333333333337</v>
      </c>
      <c r="M1466" s="29">
        <v>0.59375</v>
      </c>
      <c r="N1466" s="26">
        <f t="shared" si="48"/>
        <v>1.041666666666663E-2</v>
      </c>
      <c r="O1466" s="19"/>
    </row>
    <row r="1467" spans="1:15">
      <c r="A1467" s="19">
        <v>1029</v>
      </c>
      <c r="B1467" s="34">
        <v>138</v>
      </c>
      <c r="C1467" s="24" t="s">
        <v>195</v>
      </c>
      <c r="D1467" s="23" t="s">
        <v>286</v>
      </c>
      <c r="E1467" s="19"/>
      <c r="F1467" s="28" t="s">
        <v>193</v>
      </c>
      <c r="G1467" s="138">
        <v>4</v>
      </c>
      <c r="H1467" s="19">
        <v>31</v>
      </c>
      <c r="I1467" s="19">
        <v>3</v>
      </c>
      <c r="J1467" s="22">
        <v>2015</v>
      </c>
      <c r="K1467" s="27">
        <f t="shared" si="49"/>
        <v>42094</v>
      </c>
      <c r="L1467" s="29">
        <v>0.58333333333333337</v>
      </c>
      <c r="M1467" s="29">
        <v>0.59375</v>
      </c>
      <c r="N1467" s="26">
        <f t="shared" si="48"/>
        <v>1.041666666666663E-2</v>
      </c>
      <c r="O1467" s="19"/>
    </row>
    <row r="1468" spans="1:15">
      <c r="A1468" s="19">
        <v>1030</v>
      </c>
      <c r="B1468" s="34">
        <v>139</v>
      </c>
      <c r="C1468" s="24" t="s">
        <v>216</v>
      </c>
      <c r="D1468" s="23" t="s">
        <v>215</v>
      </c>
      <c r="E1468" s="19"/>
      <c r="F1468" s="28" t="s">
        <v>214</v>
      </c>
      <c r="G1468" s="138">
        <v>6</v>
      </c>
      <c r="H1468" s="19">
        <v>31</v>
      </c>
      <c r="I1468" s="19">
        <v>3</v>
      </c>
      <c r="J1468" s="22">
        <v>2015</v>
      </c>
      <c r="K1468" s="27">
        <f t="shared" si="49"/>
        <v>42094</v>
      </c>
      <c r="L1468" s="29">
        <v>0.58333333333333337</v>
      </c>
      <c r="M1468" s="29">
        <v>0.59375</v>
      </c>
      <c r="N1468" s="26">
        <f t="shared" si="48"/>
        <v>1.041666666666663E-2</v>
      </c>
      <c r="O1468" s="19"/>
    </row>
    <row r="1469" spans="1:15">
      <c r="A1469" s="19">
        <v>1031</v>
      </c>
      <c r="B1469" s="34">
        <v>140</v>
      </c>
      <c r="C1469" s="24" t="s">
        <v>382</v>
      </c>
      <c r="D1469" s="23" t="s">
        <v>381</v>
      </c>
      <c r="E1469" s="19"/>
      <c r="F1469" s="28" t="s">
        <v>214</v>
      </c>
      <c r="G1469" s="138">
        <v>5</v>
      </c>
      <c r="H1469" s="19">
        <v>31</v>
      </c>
      <c r="I1469" s="19">
        <v>3</v>
      </c>
      <c r="J1469" s="22">
        <v>2015</v>
      </c>
      <c r="K1469" s="27">
        <f t="shared" si="49"/>
        <v>42094</v>
      </c>
      <c r="L1469" s="29">
        <v>0.58333333333333337</v>
      </c>
      <c r="M1469" s="29">
        <v>0.59375</v>
      </c>
      <c r="N1469" s="26">
        <f t="shared" si="48"/>
        <v>1.041666666666663E-2</v>
      </c>
      <c r="O1469" s="19"/>
    </row>
    <row r="1470" spans="1:15">
      <c r="A1470" s="19">
        <v>1032</v>
      </c>
      <c r="B1470" s="34">
        <v>141</v>
      </c>
      <c r="C1470" s="24" t="str">
        <f>VLOOKUP($E1470,'[1]DS HSSV 2013-14'!$B$2:$I$5181,2,0)</f>
        <v>Đỗ Văn</v>
      </c>
      <c r="D1470" s="23" t="str">
        <f>VLOOKUP($E1470,'[1]DS HSSV 2013-14'!$B$2:$I$5181,3,0)</f>
        <v>Cường</v>
      </c>
      <c r="E1470" s="31" t="s">
        <v>189</v>
      </c>
      <c r="F1470" s="28" t="str">
        <f>VLOOKUP($E1470,'[1]DS HSSV 2013-14'!$B$2:$I$5181,5,0)</f>
        <v>12CĐ-NL1</v>
      </c>
      <c r="G1470" s="138">
        <v>14</v>
      </c>
      <c r="H1470" s="19">
        <v>31</v>
      </c>
      <c r="I1470" s="19">
        <v>3</v>
      </c>
      <c r="J1470" s="22">
        <v>2015</v>
      </c>
      <c r="K1470" s="27">
        <f t="shared" si="49"/>
        <v>42094</v>
      </c>
      <c r="L1470" s="29">
        <v>0.60416666666666663</v>
      </c>
      <c r="M1470" s="29">
        <v>0.67847222222222225</v>
      </c>
      <c r="N1470" s="26">
        <f t="shared" si="48"/>
        <v>7.4305555555555625E-2</v>
      </c>
      <c r="O1470" s="19"/>
    </row>
    <row r="1471" spans="1:15">
      <c r="A1471" s="19">
        <v>1033</v>
      </c>
      <c r="B1471" s="34">
        <v>142</v>
      </c>
      <c r="C1471" s="24" t="s">
        <v>380</v>
      </c>
      <c r="D1471" s="23" t="s">
        <v>379</v>
      </c>
      <c r="F1471" s="42" t="s">
        <v>171</v>
      </c>
      <c r="G1471" s="138">
        <v>3</v>
      </c>
      <c r="H1471" s="19">
        <v>31</v>
      </c>
      <c r="I1471" s="19">
        <v>3</v>
      </c>
      <c r="J1471" s="22">
        <v>2015</v>
      </c>
      <c r="K1471" s="27">
        <f t="shared" si="49"/>
        <v>42094</v>
      </c>
      <c r="L1471" s="29">
        <v>0.61111111111111105</v>
      </c>
      <c r="M1471" s="29">
        <v>0.625</v>
      </c>
      <c r="N1471" s="26">
        <f t="shared" si="48"/>
        <v>1.3888888888888951E-2</v>
      </c>
      <c r="O1471" s="19"/>
    </row>
    <row r="1472" spans="1:15">
      <c r="A1472" s="19">
        <v>1034</v>
      </c>
      <c r="B1472" s="34">
        <v>143</v>
      </c>
      <c r="C1472" s="24" t="s">
        <v>378</v>
      </c>
      <c r="D1472" s="23" t="s">
        <v>377</v>
      </c>
      <c r="E1472" s="19"/>
      <c r="F1472" s="28" t="s">
        <v>164</v>
      </c>
      <c r="G1472" s="138">
        <v>4</v>
      </c>
      <c r="H1472" s="19">
        <v>31</v>
      </c>
      <c r="I1472" s="19">
        <v>3</v>
      </c>
      <c r="J1472" s="22">
        <v>2015</v>
      </c>
      <c r="K1472" s="27">
        <f t="shared" si="49"/>
        <v>42094</v>
      </c>
      <c r="L1472" s="29">
        <v>0.53472222222222221</v>
      </c>
      <c r="M1472" s="29">
        <v>0.54236111111111118</v>
      </c>
      <c r="N1472" s="26">
        <f t="shared" si="48"/>
        <v>7.6388888888889728E-3</v>
      </c>
      <c r="O1472" s="19"/>
    </row>
    <row r="1473" spans="1:15">
      <c r="A1473" s="19">
        <v>1035</v>
      </c>
      <c r="B1473" s="34">
        <v>144</v>
      </c>
      <c r="C1473" s="24" t="s">
        <v>33</v>
      </c>
      <c r="D1473" s="23" t="s">
        <v>32</v>
      </c>
      <c r="E1473" s="31"/>
      <c r="F1473" s="28" t="s">
        <v>31</v>
      </c>
      <c r="G1473" s="138">
        <v>13</v>
      </c>
      <c r="H1473" s="19">
        <v>31</v>
      </c>
      <c r="I1473" s="19">
        <v>3</v>
      </c>
      <c r="J1473" s="22">
        <v>2015</v>
      </c>
      <c r="K1473" s="27">
        <f t="shared" si="49"/>
        <v>42094</v>
      </c>
      <c r="L1473" s="29">
        <v>0.65625</v>
      </c>
      <c r="M1473" s="29">
        <v>0.66666666666666663</v>
      </c>
      <c r="N1473" s="26">
        <f t="shared" si="48"/>
        <v>1.041666666666663E-2</v>
      </c>
      <c r="O1473" s="19"/>
    </row>
    <row r="1474" spans="1:15">
      <c r="A1474" s="19">
        <v>1036</v>
      </c>
      <c r="B1474" s="34">
        <v>145</v>
      </c>
      <c r="C1474" s="24" t="s">
        <v>195</v>
      </c>
      <c r="D1474" s="23" t="s">
        <v>286</v>
      </c>
      <c r="E1474" s="19"/>
      <c r="F1474" s="28" t="s">
        <v>193</v>
      </c>
      <c r="G1474" s="138">
        <v>12</v>
      </c>
      <c r="H1474" s="19">
        <v>31</v>
      </c>
      <c r="I1474" s="19">
        <v>3</v>
      </c>
      <c r="J1474" s="22">
        <v>2015</v>
      </c>
      <c r="K1474" s="27">
        <f t="shared" si="49"/>
        <v>42094</v>
      </c>
      <c r="L1474" s="29">
        <v>0.66319444444444442</v>
      </c>
      <c r="M1474" s="29">
        <v>0.66666666666666663</v>
      </c>
      <c r="N1474" s="26">
        <f t="shared" si="48"/>
        <v>3.4722222222222099E-3</v>
      </c>
      <c r="O1474" s="19"/>
    </row>
    <row r="1475" spans="1:15">
      <c r="A1475" s="19">
        <v>1037</v>
      </c>
      <c r="B1475" s="34">
        <v>146</v>
      </c>
      <c r="C1475" s="24" t="str">
        <f>VLOOKUP($E1475,'[1]DS HSSV 2013-14'!$B$2:$I$5181,2,0)</f>
        <v>Lưu Bá</v>
      </c>
      <c r="D1475" s="23" t="str">
        <f>VLOOKUP($E1475,'[1]DS HSSV 2013-14'!$B$2:$I$5181,3,0)</f>
        <v>Linh</v>
      </c>
      <c r="E1475" s="31" t="s">
        <v>376</v>
      </c>
      <c r="F1475" s="28" t="str">
        <f>VLOOKUP($E1475,'[1]DS HSSV 2013-14'!$B$2:$I$5181,5,0)</f>
        <v>14TC-ĐL</v>
      </c>
      <c r="G1475" s="138">
        <v>11</v>
      </c>
      <c r="H1475" s="19">
        <v>31</v>
      </c>
      <c r="I1475" s="19">
        <v>3</v>
      </c>
      <c r="J1475" s="22">
        <v>2015</v>
      </c>
      <c r="K1475" s="27">
        <f t="shared" si="49"/>
        <v>42094</v>
      </c>
      <c r="L1475" s="29">
        <v>0.66666666666666663</v>
      </c>
      <c r="M1475" s="29">
        <v>0.6875</v>
      </c>
      <c r="N1475" s="26">
        <f t="shared" si="48"/>
        <v>2.083333333333337E-2</v>
      </c>
      <c r="O1475" s="19"/>
    </row>
    <row r="1476" spans="1:15">
      <c r="A1476" s="19">
        <v>1038</v>
      </c>
      <c r="B1476" s="34">
        <v>147</v>
      </c>
      <c r="C1476" s="24" t="s">
        <v>33</v>
      </c>
      <c r="D1476" s="23" t="s">
        <v>32</v>
      </c>
      <c r="E1476" s="31"/>
      <c r="F1476" s="28" t="s">
        <v>31</v>
      </c>
      <c r="G1476" s="138">
        <v>13</v>
      </c>
      <c r="H1476" s="19">
        <v>1</v>
      </c>
      <c r="I1476" s="19">
        <v>4</v>
      </c>
      <c r="J1476" s="22">
        <v>2015</v>
      </c>
      <c r="K1476" s="27">
        <f t="shared" si="49"/>
        <v>42095</v>
      </c>
      <c r="L1476" s="29">
        <v>0.34166666666666662</v>
      </c>
      <c r="M1476" s="29">
        <v>0.36458333333333331</v>
      </c>
      <c r="N1476" s="26">
        <f t="shared" si="48"/>
        <v>2.2916666666666696E-2</v>
      </c>
      <c r="O1476" s="19"/>
    </row>
    <row r="1477" spans="1:15">
      <c r="A1477" s="19">
        <v>1039</v>
      </c>
      <c r="B1477" s="34">
        <v>148</v>
      </c>
      <c r="C1477" s="24" t="str">
        <f>VLOOKUP($E1477,'[1]DS HSSV 2013-14'!$B$2:$I$5181,2,0)</f>
        <v>Trịnh Đại</v>
      </c>
      <c r="D1477" s="23" t="str">
        <f>VLOOKUP($E1477,'[1]DS HSSV 2013-14'!$B$2:$I$5181,3,0)</f>
        <v>Lăng</v>
      </c>
      <c r="E1477" s="31" t="s">
        <v>294</v>
      </c>
      <c r="F1477" s="28" t="str">
        <f>VLOOKUP($E1477,'[1]DS HSSV 2013-14'!$B$2:$I$5181,5,0)</f>
        <v>13CĐ-Đ1</v>
      </c>
      <c r="G1477" s="138">
        <v>12</v>
      </c>
      <c r="H1477" s="19">
        <v>1</v>
      </c>
      <c r="I1477" s="19">
        <v>4</v>
      </c>
      <c r="J1477" s="22">
        <v>2015</v>
      </c>
      <c r="K1477" s="27">
        <f t="shared" si="49"/>
        <v>42095</v>
      </c>
      <c r="L1477" s="29">
        <v>0.34236111111111112</v>
      </c>
      <c r="M1477" s="29">
        <v>0.3444444444444445</v>
      </c>
      <c r="N1477" s="26">
        <f t="shared" si="48"/>
        <v>2.0833333333333814E-3</v>
      </c>
      <c r="O1477" s="19"/>
    </row>
    <row r="1478" spans="1:15">
      <c r="A1478" s="19">
        <v>1040</v>
      </c>
      <c r="B1478" s="34">
        <v>149</v>
      </c>
      <c r="C1478" s="24" t="str">
        <f>VLOOKUP($E1478,'[1]DS HSSV 2013-14'!$B$2:$I$5181,2,0)</f>
        <v>Nguyễn Ngọc</v>
      </c>
      <c r="D1478" s="23" t="str">
        <f>VLOOKUP($E1478,'[1]DS HSSV 2013-14'!$B$2:$I$5181,3,0)</f>
        <v>Anh</v>
      </c>
      <c r="E1478" s="44" t="s">
        <v>375</v>
      </c>
      <c r="F1478" s="28" t="str">
        <f>VLOOKUP($E1478,'[1]DS HSSV 2013-14'!$B$2:$I$5181,5,0)</f>
        <v>14CĐ-ĐT1</v>
      </c>
      <c r="G1478" s="138">
        <v>15</v>
      </c>
      <c r="H1478" s="19">
        <v>1</v>
      </c>
      <c r="I1478" s="19">
        <v>4</v>
      </c>
      <c r="J1478" s="22">
        <v>2015</v>
      </c>
      <c r="K1478" s="27">
        <f t="shared" si="49"/>
        <v>42095</v>
      </c>
      <c r="L1478" s="29">
        <v>0.34236111111111112</v>
      </c>
      <c r="M1478" s="29">
        <v>0.46180555555555558</v>
      </c>
      <c r="N1478" s="26">
        <f t="shared" si="48"/>
        <v>0.11944444444444446</v>
      </c>
      <c r="O1478" s="19"/>
    </row>
    <row r="1479" spans="1:15">
      <c r="A1479" s="19">
        <v>1041</v>
      </c>
      <c r="B1479" s="34">
        <v>150</v>
      </c>
      <c r="C1479" s="24" t="str">
        <f>VLOOKUP($E1479,'[1]DS HSSV 2013-14'!$B$2:$I$5181,2,0)</f>
        <v xml:space="preserve">Phạm Quang  </v>
      </c>
      <c r="D1479" s="23" t="str">
        <f>VLOOKUP($E1479,'[1]DS HSSV 2013-14'!$B$2:$I$5181,3,0)</f>
        <v>Trường</v>
      </c>
      <c r="E1479" s="33">
        <v>14000420</v>
      </c>
      <c r="F1479" s="28" t="str">
        <f>VLOOKUP($E1479,'[1]DS HSSV 2013-14'!$B$2:$I$5181,5,0)</f>
        <v>14CĐ-ĐT1</v>
      </c>
      <c r="G1479" s="138">
        <v>1</v>
      </c>
      <c r="H1479" s="19">
        <v>1</v>
      </c>
      <c r="I1479" s="19">
        <v>4</v>
      </c>
      <c r="J1479" s="22">
        <v>2015</v>
      </c>
      <c r="K1479" s="27">
        <f t="shared" si="49"/>
        <v>42095</v>
      </c>
      <c r="L1479" s="29">
        <v>0.3576388888888889</v>
      </c>
      <c r="M1479" s="29">
        <v>0.46180555555555558</v>
      </c>
      <c r="N1479" s="26">
        <f t="shared" si="48"/>
        <v>0.10416666666666669</v>
      </c>
      <c r="O1479" s="19"/>
    </row>
    <row r="1480" spans="1:15">
      <c r="A1480" s="19">
        <v>1042</v>
      </c>
      <c r="B1480" s="34">
        <v>151</v>
      </c>
      <c r="C1480" s="24" t="str">
        <f>VLOOKUP($E1480,'[1]DS HSSV 2013-14'!$B$2:$I$5181,2,0)</f>
        <v xml:space="preserve">Nguyễn Tấn  </v>
      </c>
      <c r="D1480" s="23" t="str">
        <f>VLOOKUP($E1480,'[1]DS HSSV 2013-14'!$B$2:$I$5181,3,0)</f>
        <v>Đạt</v>
      </c>
      <c r="E1480" s="33" t="s">
        <v>257</v>
      </c>
      <c r="F1480" s="28" t="str">
        <f>VLOOKUP($E1480,'[1]DS HSSV 2013-14'!$B$2:$I$5181,5,0)</f>
        <v>14CĐ-ĐT1</v>
      </c>
      <c r="G1480" s="138">
        <v>2</v>
      </c>
      <c r="H1480" s="19">
        <v>1</v>
      </c>
      <c r="I1480" s="19">
        <v>4</v>
      </c>
      <c r="J1480" s="22">
        <v>2015</v>
      </c>
      <c r="K1480" s="27">
        <f t="shared" si="49"/>
        <v>42095</v>
      </c>
      <c r="L1480" s="29">
        <v>0.3576388888888889</v>
      </c>
      <c r="M1480" s="29">
        <v>0.41666666666666669</v>
      </c>
      <c r="N1480" s="26">
        <f t="shared" si="48"/>
        <v>5.902777777777779E-2</v>
      </c>
      <c r="O1480" s="19"/>
    </row>
    <row r="1481" spans="1:15">
      <c r="A1481" s="19">
        <v>1043</v>
      </c>
      <c r="B1481" s="34">
        <v>152</v>
      </c>
      <c r="C1481" s="24" t="str">
        <f>VLOOKUP($E1481,'[1]DS HSSV 2013-14'!$B$2:$I$5181,2,0)</f>
        <v>Trần Công</v>
      </c>
      <c r="D1481" s="23" t="str">
        <f>VLOOKUP($E1481,'[1]DS HSSV 2013-14'!$B$2:$I$5181,3,0)</f>
        <v>Trường</v>
      </c>
      <c r="E1481" s="33" t="s">
        <v>296</v>
      </c>
      <c r="F1481" s="28" t="str">
        <f>VLOOKUP($E1481,'[1]DS HSSV 2013-14'!$B$2:$I$5181,5,0)</f>
        <v>14CĐ-ĐT1</v>
      </c>
      <c r="G1481" s="138">
        <v>16</v>
      </c>
      <c r="H1481" s="19">
        <v>1</v>
      </c>
      <c r="I1481" s="19">
        <v>4</v>
      </c>
      <c r="J1481" s="22">
        <v>2015</v>
      </c>
      <c r="K1481" s="27">
        <f t="shared" si="49"/>
        <v>42095</v>
      </c>
      <c r="L1481" s="29">
        <v>0.35833333333333334</v>
      </c>
      <c r="M1481" s="29">
        <v>0.4152777777777778</v>
      </c>
      <c r="N1481" s="26">
        <f t="shared" si="48"/>
        <v>5.6944444444444464E-2</v>
      </c>
      <c r="O1481" s="19"/>
    </row>
    <row r="1482" spans="1:15">
      <c r="A1482" s="19">
        <v>1044</v>
      </c>
      <c r="B1482" s="34">
        <v>153</v>
      </c>
      <c r="C1482" s="24" t="str">
        <f>VLOOKUP($E1482,'[1]DS HSSV 2013-14'!$B$2:$I$5181,2,0)</f>
        <v>Nguyễn Văn</v>
      </c>
      <c r="D1482" s="23" t="str">
        <f>VLOOKUP($E1482,'[1]DS HSSV 2013-14'!$B$2:$I$5181,3,0)</f>
        <v>Toàn</v>
      </c>
      <c r="E1482" s="33" t="s">
        <v>313</v>
      </c>
      <c r="F1482" s="28" t="str">
        <f>VLOOKUP($E1482,'[1]DS HSSV 2013-14'!$B$2:$I$5181,5,0)</f>
        <v>14CĐ-ĐT1</v>
      </c>
      <c r="G1482" s="138">
        <v>14</v>
      </c>
      <c r="H1482" s="19">
        <v>1</v>
      </c>
      <c r="I1482" s="19">
        <v>4</v>
      </c>
      <c r="J1482" s="22">
        <v>2015</v>
      </c>
      <c r="K1482" s="27">
        <f t="shared" si="49"/>
        <v>42095</v>
      </c>
      <c r="L1482" s="29">
        <v>0.37847222222222227</v>
      </c>
      <c r="M1482" s="29">
        <v>0.41666666666666669</v>
      </c>
      <c r="N1482" s="26">
        <f t="shared" si="48"/>
        <v>3.819444444444442E-2</v>
      </c>
      <c r="O1482" s="19"/>
    </row>
    <row r="1483" spans="1:15">
      <c r="A1483" s="19">
        <v>1045</v>
      </c>
      <c r="B1483" s="34">
        <v>154</v>
      </c>
      <c r="C1483" s="24" t="str">
        <f>VLOOKUP($E1483,'[1]DS HSSV 2013-14'!$B$2:$I$5181,2,0)</f>
        <v xml:space="preserve">Phạm Minh  </v>
      </c>
      <c r="D1483" s="23" t="str">
        <f>VLOOKUP($E1483,'[1]DS HSSV 2013-14'!$B$2:$I$5181,3,0)</f>
        <v>Công</v>
      </c>
      <c r="E1483" s="19" t="s">
        <v>132</v>
      </c>
      <c r="F1483" s="28" t="str">
        <f>VLOOKUP($E1483,'[1]DS HSSV 2013-14'!$B$2:$I$5181,5,0)</f>
        <v>12CĐ-ĐT1</v>
      </c>
      <c r="G1483" s="138">
        <v>18</v>
      </c>
      <c r="H1483" s="19">
        <v>1</v>
      </c>
      <c r="I1483" s="19">
        <v>4</v>
      </c>
      <c r="J1483" s="22">
        <v>2015</v>
      </c>
      <c r="K1483" s="27">
        <f t="shared" si="49"/>
        <v>42095</v>
      </c>
      <c r="L1483" s="29">
        <v>0.38194444444444442</v>
      </c>
      <c r="M1483" s="29">
        <v>0.47569444444444442</v>
      </c>
      <c r="N1483" s="26">
        <f t="shared" ref="N1483:N1546" si="50">M1483-L1483</f>
        <v>9.375E-2</v>
      </c>
      <c r="O1483" s="19"/>
    </row>
    <row r="1484" spans="1:15">
      <c r="A1484" s="19">
        <v>1046</v>
      </c>
      <c r="B1484" s="34">
        <v>155</v>
      </c>
      <c r="C1484" s="24" t="str">
        <f>VLOOKUP($E1484,'[1]DS HSSV 2013-14'!$B$2:$I$5181,2,0)</f>
        <v>Phạm Duy</v>
      </c>
      <c r="D1484" s="23" t="str">
        <f>VLOOKUP($E1484,'[1]DS HSSV 2013-14'!$B$2:$I$5181,3,0)</f>
        <v>Linh</v>
      </c>
      <c r="E1484" s="19" t="s">
        <v>374</v>
      </c>
      <c r="F1484" s="28" t="str">
        <f>VLOOKUP($E1484,'[1]DS HSSV 2013-14'!$B$2:$I$5181,5,0)</f>
        <v>12CĐ-NL2</v>
      </c>
      <c r="G1484" s="138">
        <v>5</v>
      </c>
      <c r="H1484" s="19">
        <v>1</v>
      </c>
      <c r="I1484" s="19">
        <v>4</v>
      </c>
      <c r="J1484" s="22">
        <v>2015</v>
      </c>
      <c r="K1484" s="27">
        <f t="shared" si="49"/>
        <v>42095</v>
      </c>
      <c r="L1484" s="29">
        <v>0.39583333333333331</v>
      </c>
      <c r="M1484" s="29">
        <v>0.43402777777777773</v>
      </c>
      <c r="N1484" s="26">
        <f t="shared" si="50"/>
        <v>3.819444444444442E-2</v>
      </c>
      <c r="O1484" s="19"/>
    </row>
    <row r="1485" spans="1:15">
      <c r="A1485" s="19">
        <v>1047</v>
      </c>
      <c r="B1485" s="34">
        <v>156</v>
      </c>
      <c r="C1485" s="24" t="str">
        <f>VLOOKUP($E1485,'[1]DS HSSV 2013-14'!$B$2:$I$5181,2,0)</f>
        <v xml:space="preserve">Nguyễn Quốc  </v>
      </c>
      <c r="D1485" s="23" t="str">
        <f>VLOOKUP($E1485,'[1]DS HSSV 2013-14'!$B$2:$I$5181,3,0)</f>
        <v>Quy</v>
      </c>
      <c r="E1485" s="33" t="s">
        <v>373</v>
      </c>
      <c r="F1485" s="28" t="str">
        <f>VLOOKUP($E1485,'[1]DS HSSV 2013-14'!$B$2:$I$5181,5,0)</f>
        <v>14CĐ-Ô2</v>
      </c>
      <c r="G1485" s="138">
        <v>12</v>
      </c>
      <c r="H1485" s="19">
        <v>1</v>
      </c>
      <c r="I1485" s="19">
        <v>4</v>
      </c>
      <c r="J1485" s="22">
        <v>2015</v>
      </c>
      <c r="K1485" s="27">
        <f t="shared" si="49"/>
        <v>42095</v>
      </c>
      <c r="L1485" s="29">
        <v>0.36458333333333331</v>
      </c>
      <c r="M1485" s="29">
        <v>0.40625</v>
      </c>
      <c r="N1485" s="26">
        <f t="shared" si="50"/>
        <v>4.1666666666666685E-2</v>
      </c>
      <c r="O1485" s="19"/>
    </row>
    <row r="1486" spans="1:15">
      <c r="A1486" s="19">
        <v>1048</v>
      </c>
      <c r="B1486" s="34">
        <v>157</v>
      </c>
      <c r="C1486" s="24" t="str">
        <f>VLOOKUP($E1486,'[1]DS HSSV 2013-14'!$B$2:$I$5181,2,0)</f>
        <v>Nguyễn Phước</v>
      </c>
      <c r="D1486" s="23" t="str">
        <f>VLOOKUP($E1486,'[1]DS HSSV 2013-14'!$B$2:$I$5181,3,0)</f>
        <v>Hưng</v>
      </c>
      <c r="E1486" s="19" t="s">
        <v>372</v>
      </c>
      <c r="F1486" s="28" t="str">
        <f>VLOOKUP($E1486,'[1]DS HSSV 2013-14'!$B$2:$I$5181,5,0)</f>
        <v>13CĐ-CK6</v>
      </c>
      <c r="G1486" s="138">
        <v>1</v>
      </c>
      <c r="H1486" s="19">
        <v>1</v>
      </c>
      <c r="I1486" s="19">
        <v>4</v>
      </c>
      <c r="J1486" s="22">
        <v>2015</v>
      </c>
      <c r="K1486" s="27">
        <f t="shared" si="49"/>
        <v>42095</v>
      </c>
      <c r="L1486" s="29">
        <v>0.42638888888888887</v>
      </c>
      <c r="M1486" s="29">
        <v>0.43402777777777773</v>
      </c>
      <c r="N1486" s="26">
        <f t="shared" si="50"/>
        <v>7.6388888888888618E-3</v>
      </c>
      <c r="O1486" s="19"/>
    </row>
    <row r="1487" spans="1:15">
      <c r="A1487" s="19">
        <v>1049</v>
      </c>
      <c r="B1487" s="34">
        <v>158</v>
      </c>
      <c r="C1487" s="24" t="s">
        <v>354</v>
      </c>
      <c r="D1487" s="23" t="s">
        <v>60</v>
      </c>
      <c r="E1487" s="19"/>
      <c r="F1487" s="28" t="s">
        <v>59</v>
      </c>
      <c r="G1487" s="138">
        <v>13</v>
      </c>
      <c r="H1487" s="19">
        <v>1</v>
      </c>
      <c r="I1487" s="19">
        <v>4</v>
      </c>
      <c r="J1487" s="22">
        <v>2015</v>
      </c>
      <c r="K1487" s="27">
        <f t="shared" si="49"/>
        <v>42095</v>
      </c>
      <c r="L1487" s="29">
        <v>0.43402777777777773</v>
      </c>
      <c r="M1487" s="29">
        <v>0.52083333333333337</v>
      </c>
      <c r="N1487" s="26">
        <f t="shared" si="50"/>
        <v>8.6805555555555636E-2</v>
      </c>
      <c r="O1487" s="19"/>
    </row>
    <row r="1488" spans="1:15">
      <c r="A1488" s="19">
        <v>1050</v>
      </c>
      <c r="B1488" s="34">
        <v>159</v>
      </c>
      <c r="C1488" s="24" t="s">
        <v>371</v>
      </c>
      <c r="D1488" s="23" t="s">
        <v>157</v>
      </c>
      <c r="E1488" s="19" t="s">
        <v>370</v>
      </c>
      <c r="F1488" s="28" t="s">
        <v>59</v>
      </c>
      <c r="G1488" s="138">
        <v>2</v>
      </c>
      <c r="H1488" s="19">
        <v>1</v>
      </c>
      <c r="I1488" s="19">
        <v>4</v>
      </c>
      <c r="J1488" s="22">
        <v>2015</v>
      </c>
      <c r="K1488" s="27">
        <f t="shared" si="49"/>
        <v>42095</v>
      </c>
      <c r="L1488" s="29">
        <v>0.4375</v>
      </c>
      <c r="M1488" s="29">
        <v>0.51736111111111105</v>
      </c>
      <c r="N1488" s="26">
        <f t="shared" si="50"/>
        <v>7.9861111111111049E-2</v>
      </c>
      <c r="O1488" s="19"/>
    </row>
    <row r="1489" spans="1:15">
      <c r="A1489" s="19">
        <v>1051</v>
      </c>
      <c r="B1489" s="34">
        <v>160</v>
      </c>
      <c r="C1489" s="24" t="str">
        <f>VLOOKUP($E1489,'[1]DS HSSV 2013-14'!$B$2:$I$5181,2,0)</f>
        <v xml:space="preserve">Nguyễn Trung  </v>
      </c>
      <c r="D1489" s="23" t="str">
        <f>VLOOKUP($E1489,'[1]DS HSSV 2013-14'!$B$2:$I$5181,3,0)</f>
        <v>Thành</v>
      </c>
      <c r="E1489" s="33" t="s">
        <v>204</v>
      </c>
      <c r="F1489" s="28" t="str">
        <f>VLOOKUP($E1489,'[1]DS HSSV 2013-14'!$B$2:$I$5181,5,0)</f>
        <v>14CĐ-ĐT2</v>
      </c>
      <c r="G1489" s="138">
        <v>12</v>
      </c>
      <c r="H1489" s="19">
        <v>1</v>
      </c>
      <c r="I1489" s="19">
        <v>4</v>
      </c>
      <c r="J1489" s="22">
        <v>2015</v>
      </c>
      <c r="K1489" s="27">
        <f t="shared" si="49"/>
        <v>42095</v>
      </c>
      <c r="L1489" s="29">
        <v>0.44097222222222227</v>
      </c>
      <c r="M1489" s="29">
        <v>0.51388888888888895</v>
      </c>
      <c r="N1489" s="26">
        <f t="shared" si="50"/>
        <v>7.2916666666666685E-2</v>
      </c>
      <c r="O1489" s="19"/>
    </row>
    <row r="1490" spans="1:15">
      <c r="A1490" s="19">
        <v>1052</v>
      </c>
      <c r="B1490" s="34">
        <v>161</v>
      </c>
      <c r="C1490" s="24" t="str">
        <f>VLOOKUP($E1490,'[1]DS HSSV 2013-14'!$B$2:$I$5181,2,0)</f>
        <v xml:space="preserve">Nguyễn Chí  </v>
      </c>
      <c r="D1490" s="23" t="str">
        <f>VLOOKUP($E1490,'[1]DS HSSV 2013-14'!$B$2:$I$5181,3,0)</f>
        <v>Kiệt</v>
      </c>
      <c r="E1490" s="33" t="s">
        <v>369</v>
      </c>
      <c r="F1490" s="28" t="str">
        <f>VLOOKUP($E1490,'[1]DS HSSV 2013-14'!$B$2:$I$5181,5,0)</f>
        <v>14CĐ-ĐT2</v>
      </c>
      <c r="G1490" s="138">
        <v>11</v>
      </c>
      <c r="H1490" s="19">
        <v>1</v>
      </c>
      <c r="I1490" s="19">
        <v>4</v>
      </c>
      <c r="J1490" s="22">
        <v>2015</v>
      </c>
      <c r="K1490" s="27">
        <f t="shared" si="49"/>
        <v>42095</v>
      </c>
      <c r="L1490" s="29">
        <v>0.44097222222222227</v>
      </c>
      <c r="M1490" s="29">
        <v>0.51388888888888895</v>
      </c>
      <c r="N1490" s="26">
        <f t="shared" si="50"/>
        <v>7.2916666666666685E-2</v>
      </c>
      <c r="O1490" s="19"/>
    </row>
    <row r="1491" spans="1:15">
      <c r="A1491" s="19">
        <v>1053</v>
      </c>
      <c r="B1491" s="34">
        <v>162</v>
      </c>
      <c r="C1491" s="24" t="str">
        <f>VLOOKUP($E1491,'[1]DS HSSV 2013-14'!$B$2:$I$5181,2,0)</f>
        <v>Đỗ Văn</v>
      </c>
      <c r="D1491" s="23" t="str">
        <f>VLOOKUP($E1491,'[1]DS HSSV 2013-14'!$B$2:$I$5181,3,0)</f>
        <v>Cường</v>
      </c>
      <c r="E1491" s="19" t="s">
        <v>189</v>
      </c>
      <c r="F1491" s="28" t="str">
        <f>VLOOKUP($E1491,'[1]DS HSSV 2013-14'!$B$2:$I$5181,5,0)</f>
        <v>12CĐ-NL1</v>
      </c>
      <c r="G1491" s="138">
        <v>14</v>
      </c>
      <c r="H1491" s="19">
        <v>1</v>
      </c>
      <c r="I1491" s="19">
        <v>4</v>
      </c>
      <c r="J1491" s="22">
        <v>2015</v>
      </c>
      <c r="K1491" s="27">
        <f t="shared" si="49"/>
        <v>42095</v>
      </c>
      <c r="L1491" s="29">
        <v>0.44097222222222227</v>
      </c>
      <c r="M1491" s="29">
        <v>0.4826388888888889</v>
      </c>
      <c r="N1491" s="26">
        <f t="shared" si="50"/>
        <v>4.166666666666663E-2</v>
      </c>
      <c r="O1491" s="19"/>
    </row>
    <row r="1492" spans="1:15">
      <c r="A1492" s="19">
        <v>1054</v>
      </c>
      <c r="B1492" s="34">
        <v>163</v>
      </c>
      <c r="C1492" s="24" t="str">
        <f>VLOOKUP($E1492,'[1]DS HSSV 2013-14'!$B$2:$I$5181,2,0)</f>
        <v>Đỗ Văn</v>
      </c>
      <c r="D1492" s="23" t="str">
        <f>VLOOKUP($E1492,'[1]DS HSSV 2013-14'!$B$2:$I$5181,3,0)</f>
        <v>Lượng</v>
      </c>
      <c r="E1492" s="19" t="s">
        <v>368</v>
      </c>
      <c r="F1492" s="28" t="str">
        <f>VLOOKUP($E1492,'[1]DS HSSV 2013-14'!$B$2:$I$5181,5,0)</f>
        <v>13CĐ-Đ1</v>
      </c>
      <c r="G1492" s="138">
        <v>5</v>
      </c>
      <c r="H1492" s="19">
        <v>1</v>
      </c>
      <c r="I1492" s="19">
        <v>4</v>
      </c>
      <c r="J1492" s="22">
        <v>2015</v>
      </c>
      <c r="K1492" s="27">
        <f t="shared" si="49"/>
        <v>42095</v>
      </c>
      <c r="L1492" s="29">
        <v>0.44097222222222227</v>
      </c>
      <c r="M1492" s="29">
        <v>0.4826388888888889</v>
      </c>
      <c r="N1492" s="26">
        <f t="shared" si="50"/>
        <v>4.166666666666663E-2</v>
      </c>
      <c r="O1492" s="19"/>
    </row>
    <row r="1493" spans="1:15">
      <c r="A1493" s="19">
        <v>1055</v>
      </c>
      <c r="B1493" s="34">
        <v>164</v>
      </c>
      <c r="C1493" s="24" t="str">
        <f>VLOOKUP($E1493,'[1]DS HSSV 2013-14'!$B$2:$I$5181,2,0)</f>
        <v>Trịnh Đại</v>
      </c>
      <c r="D1493" s="23" t="str">
        <f>VLOOKUP($E1493,'[1]DS HSSV 2013-14'!$B$2:$I$5181,3,0)</f>
        <v>Lăng</v>
      </c>
      <c r="E1493" s="19" t="s">
        <v>294</v>
      </c>
      <c r="F1493" s="28" t="str">
        <f>VLOOKUP($E1493,'[1]DS HSSV 2013-14'!$B$2:$I$5181,5,0)</f>
        <v>13CĐ-Đ1</v>
      </c>
      <c r="G1493" s="138">
        <v>6</v>
      </c>
      <c r="H1493" s="19">
        <v>1</v>
      </c>
      <c r="I1493" s="19">
        <v>4</v>
      </c>
      <c r="J1493" s="22">
        <v>2015</v>
      </c>
      <c r="K1493" s="27">
        <f t="shared" si="49"/>
        <v>42095</v>
      </c>
      <c r="L1493" s="29">
        <v>0.44027777777777777</v>
      </c>
      <c r="M1493" s="29">
        <v>0.4826388888888889</v>
      </c>
      <c r="N1493" s="26">
        <f t="shared" si="50"/>
        <v>4.2361111111111127E-2</v>
      </c>
      <c r="O1493" s="19"/>
    </row>
    <row r="1494" spans="1:15">
      <c r="A1494" s="19">
        <v>1056</v>
      </c>
      <c r="B1494" s="34">
        <v>165</v>
      </c>
      <c r="C1494" s="24" t="str">
        <f>VLOOKUP($E1494,'[1]DS HSSV 2013-14'!$B$2:$I$5181,2,0)</f>
        <v>Lê Văn</v>
      </c>
      <c r="D1494" s="23" t="str">
        <f>VLOOKUP($E1494,'[1]DS HSSV 2013-14'!$B$2:$I$5181,3,0)</f>
        <v>Tuấn</v>
      </c>
      <c r="E1494" s="33">
        <v>14000675</v>
      </c>
      <c r="F1494" s="28" t="str">
        <f>VLOOKUP($E1494,'[1]DS HSSV 2013-14'!$B$2:$I$5181,5,0)</f>
        <v>14CĐ-CK1</v>
      </c>
      <c r="G1494" s="138">
        <v>16</v>
      </c>
      <c r="H1494" s="19">
        <v>1</v>
      </c>
      <c r="I1494" s="19">
        <v>4</v>
      </c>
      <c r="J1494" s="22">
        <v>2015</v>
      </c>
      <c r="K1494" s="27">
        <f t="shared" si="49"/>
        <v>42095</v>
      </c>
      <c r="L1494" s="29">
        <v>0.44027777777777777</v>
      </c>
      <c r="M1494" s="29">
        <v>0.47916666666666669</v>
      </c>
      <c r="N1494" s="26">
        <f t="shared" si="50"/>
        <v>3.8888888888888917E-2</v>
      </c>
      <c r="O1494" s="19"/>
    </row>
    <row r="1495" spans="1:15">
      <c r="A1495" s="19">
        <v>1057</v>
      </c>
      <c r="B1495" s="34">
        <v>166</v>
      </c>
      <c r="C1495" s="24" t="str">
        <f>VLOOKUP($E1495,'[1]DS HSSV 2013-14'!$B$2:$I$5181,2,0)</f>
        <v>Võ Thị Hồng</v>
      </c>
      <c r="D1495" s="23" t="str">
        <f>VLOOKUP($E1495,'[1]DS HSSV 2013-14'!$B$2:$I$5181,3,0)</f>
        <v>Nhiên</v>
      </c>
      <c r="E1495" s="33">
        <v>14001117</v>
      </c>
      <c r="F1495" s="28" t="str">
        <f>VLOOKUP($E1495,'[1]DS HSSV 2013-14'!$B$2:$I$5181,5,0)</f>
        <v>14CĐ-M1</v>
      </c>
      <c r="G1495" s="138">
        <v>3</v>
      </c>
      <c r="H1495" s="19">
        <v>1</v>
      </c>
      <c r="I1495" s="19">
        <v>4</v>
      </c>
      <c r="J1495" s="22">
        <v>2015</v>
      </c>
      <c r="K1495" s="27">
        <f t="shared" si="49"/>
        <v>42095</v>
      </c>
      <c r="L1495" s="29">
        <v>0.44027777777777777</v>
      </c>
      <c r="M1495" s="29">
        <v>0.46875</v>
      </c>
      <c r="N1495" s="26">
        <f t="shared" si="50"/>
        <v>2.8472222222222232E-2</v>
      </c>
      <c r="O1495" s="19"/>
    </row>
    <row r="1496" spans="1:15">
      <c r="A1496" s="19">
        <v>1058</v>
      </c>
      <c r="B1496" s="34">
        <v>167</v>
      </c>
      <c r="C1496" s="24" t="str">
        <f>VLOOKUP($E1496,'[1]DS HSSV 2013-14'!$B$2:$I$5181,2,0)</f>
        <v>Trần Nguyễn Khánh</v>
      </c>
      <c r="D1496" s="23" t="str">
        <f>VLOOKUP($E1496,'[1]DS HSSV 2013-14'!$B$2:$I$5181,3,0)</f>
        <v>Thức</v>
      </c>
      <c r="E1496" s="19">
        <v>14000170</v>
      </c>
      <c r="F1496" s="28" t="str">
        <f>VLOOKUP($E1496,'[1]DS HSSV 2013-14'!$B$2:$I$5181,5,0)</f>
        <v>14TC-CKT</v>
      </c>
      <c r="G1496" s="138">
        <v>15</v>
      </c>
      <c r="H1496" s="19">
        <v>1</v>
      </c>
      <c r="I1496" s="19">
        <v>4</v>
      </c>
      <c r="J1496" s="22">
        <v>2015</v>
      </c>
      <c r="K1496" s="27">
        <f t="shared" si="49"/>
        <v>42095</v>
      </c>
      <c r="L1496" s="29">
        <v>0.45833333333333331</v>
      </c>
      <c r="M1496" s="29">
        <v>0.70486111111111116</v>
      </c>
      <c r="N1496" s="26">
        <f t="shared" si="50"/>
        <v>0.24652777777777785</v>
      </c>
      <c r="O1496" s="19"/>
    </row>
    <row r="1497" spans="1:15">
      <c r="A1497" s="19">
        <v>1059</v>
      </c>
      <c r="B1497" s="34">
        <v>168</v>
      </c>
      <c r="C1497" s="24" t="str">
        <f>VLOOKUP($E1497,'[1]DS HSSV 2013-14'!$B$2:$I$5181,2,0)</f>
        <v>Nguyễn Hoàng</v>
      </c>
      <c r="D1497" s="23" t="str">
        <f>VLOOKUP($E1497,'[1]DS HSSV 2013-14'!$B$2:$I$5181,3,0)</f>
        <v>Huy</v>
      </c>
      <c r="E1497" s="19" t="s">
        <v>103</v>
      </c>
      <c r="F1497" s="28" t="str">
        <f>VLOOKUP($E1497,'[1]DS HSSV 2013-14'!$B$2:$I$5181,5,0)</f>
        <v>13CĐ-NL1</v>
      </c>
      <c r="G1497" s="138">
        <v>1</v>
      </c>
      <c r="H1497" s="19">
        <v>1</v>
      </c>
      <c r="I1497" s="19">
        <v>4</v>
      </c>
      <c r="J1497" s="22">
        <v>2015</v>
      </c>
      <c r="K1497" s="27">
        <f t="shared" si="49"/>
        <v>42095</v>
      </c>
      <c r="L1497" s="29">
        <v>0.47222222222222227</v>
      </c>
      <c r="M1497" s="29">
        <v>0.50694444444444442</v>
      </c>
      <c r="N1497" s="26">
        <f t="shared" si="50"/>
        <v>3.4722222222222154E-2</v>
      </c>
      <c r="O1497" s="19"/>
    </row>
    <row r="1498" spans="1:15">
      <c r="A1498" s="19">
        <v>1060</v>
      </c>
      <c r="B1498" s="34">
        <v>169</v>
      </c>
      <c r="C1498" s="24" t="str">
        <f>VLOOKUP($E1498,'[1]DS HSSV 2013-14'!$B$2:$I$5181,2,0)</f>
        <v>Phan Thị</v>
      </c>
      <c r="D1498" s="23" t="str">
        <f>VLOOKUP($E1498,'[1]DS HSSV 2013-14'!$B$2:$I$5181,3,0)</f>
        <v>Hết</v>
      </c>
      <c r="E1498" s="19" t="s">
        <v>104</v>
      </c>
      <c r="F1498" s="28" t="str">
        <f>VLOOKUP($E1498,'[1]DS HSSV 2013-14'!$B$2:$I$5181,5,0)</f>
        <v>13CĐ-NL1</v>
      </c>
      <c r="G1498" s="138">
        <v>3</v>
      </c>
      <c r="H1498" s="19">
        <v>1</v>
      </c>
      <c r="I1498" s="19">
        <v>4</v>
      </c>
      <c r="J1498" s="22">
        <v>2015</v>
      </c>
      <c r="K1498" s="27">
        <f t="shared" si="49"/>
        <v>42095</v>
      </c>
      <c r="L1498" s="29">
        <v>0.47222222222222227</v>
      </c>
      <c r="M1498" s="29">
        <v>0.625</v>
      </c>
      <c r="N1498" s="26">
        <f t="shared" si="50"/>
        <v>0.15277777777777773</v>
      </c>
      <c r="O1498" s="19"/>
    </row>
    <row r="1499" spans="1:15">
      <c r="A1499" s="19">
        <v>1061</v>
      </c>
      <c r="B1499" s="34">
        <v>170</v>
      </c>
      <c r="C1499" s="24" t="s">
        <v>201</v>
      </c>
      <c r="D1499" s="23" t="s">
        <v>138</v>
      </c>
      <c r="E1499" s="19"/>
      <c r="F1499" s="28" t="s">
        <v>367</v>
      </c>
      <c r="G1499" s="138">
        <v>18</v>
      </c>
      <c r="H1499" s="19">
        <v>1</v>
      </c>
      <c r="I1499" s="19">
        <v>4</v>
      </c>
      <c r="J1499" s="22">
        <v>2015</v>
      </c>
      <c r="K1499" s="27">
        <f t="shared" si="49"/>
        <v>42095</v>
      </c>
      <c r="L1499" s="29">
        <v>0.47569444444444442</v>
      </c>
      <c r="M1499" s="29">
        <v>0.50555555555555554</v>
      </c>
      <c r="N1499" s="26">
        <f t="shared" si="50"/>
        <v>2.9861111111111116E-2</v>
      </c>
      <c r="O1499" s="19"/>
    </row>
    <row r="1500" spans="1:15">
      <c r="A1500" s="19">
        <v>1062</v>
      </c>
      <c r="B1500" s="34">
        <v>171</v>
      </c>
      <c r="C1500" s="24" t="str">
        <f>VLOOKUP($E1500,'[1]DS HSSV 2013-14'!$B$2:$I$5181,2,0)</f>
        <v>Nguyễn Minh</v>
      </c>
      <c r="D1500" s="23" t="str">
        <f>VLOOKUP($E1500,'[1]DS HSSV 2013-14'!$B$2:$I$5181,3,0)</f>
        <v>Quân</v>
      </c>
      <c r="E1500" s="19">
        <v>14000156</v>
      </c>
      <c r="F1500" s="28" t="str">
        <f>VLOOKUP($E1500,'[1]DS HSSV 2013-14'!$B$2:$I$5181,5,0)</f>
        <v>14TC-CKT</v>
      </c>
      <c r="G1500" s="138"/>
      <c r="H1500" s="19">
        <v>1</v>
      </c>
      <c r="I1500" s="19">
        <v>4</v>
      </c>
      <c r="J1500" s="22">
        <v>2015</v>
      </c>
      <c r="K1500" s="27">
        <f t="shared" si="49"/>
        <v>42095</v>
      </c>
      <c r="L1500" s="29">
        <v>0.4826388888888889</v>
      </c>
      <c r="M1500" s="29">
        <v>0.5625</v>
      </c>
      <c r="N1500" s="26">
        <f t="shared" si="50"/>
        <v>7.9861111111111105E-2</v>
      </c>
      <c r="O1500" s="19"/>
    </row>
    <row r="1501" spans="1:15">
      <c r="A1501" s="19">
        <v>1063</v>
      </c>
      <c r="B1501" s="34">
        <v>172</v>
      </c>
      <c r="C1501" s="24" t="str">
        <f>VLOOKUP($E1501,'[1]DS HSSV 2013-14'!$B$2:$I$5181,2,0)</f>
        <v>Nguyễn Đỗ</v>
      </c>
      <c r="D1501" s="23" t="str">
        <f>VLOOKUP($E1501,'[1]DS HSSV 2013-14'!$B$2:$I$5181,3,0)</f>
        <v>Thịnh</v>
      </c>
      <c r="E1501" s="19" t="s">
        <v>366</v>
      </c>
      <c r="F1501" s="28" t="str">
        <f>VLOOKUP($E1501,'[1]DS HSSV 2013-14'!$B$2:$I$5181,5,0)</f>
        <v>12CĐ-Ô2</v>
      </c>
      <c r="G1501" s="138"/>
      <c r="H1501" s="19">
        <v>1</v>
      </c>
      <c r="I1501" s="19">
        <v>4</v>
      </c>
      <c r="J1501" s="22">
        <v>2015</v>
      </c>
      <c r="K1501" s="27">
        <f t="shared" si="49"/>
        <v>42095</v>
      </c>
      <c r="L1501" s="29">
        <v>0.49305555555555558</v>
      </c>
      <c r="M1501" s="29">
        <v>0.65972222222222221</v>
      </c>
      <c r="N1501" s="26">
        <f t="shared" si="50"/>
        <v>0.16666666666666663</v>
      </c>
      <c r="O1501" s="19"/>
    </row>
    <row r="1502" spans="1:15">
      <c r="A1502" s="19">
        <v>1064</v>
      </c>
      <c r="B1502" s="34">
        <v>173</v>
      </c>
      <c r="C1502" s="24" t="str">
        <f>VLOOKUP($E1502,'[1]DS HSSV 2013-14'!$B$2:$I$5181,2,0)</f>
        <v>Trần Minh</v>
      </c>
      <c r="D1502" s="23" t="str">
        <f>VLOOKUP($E1502,'[1]DS HSSV 2013-14'!$B$2:$I$5181,3,0)</f>
        <v>Thanh</v>
      </c>
      <c r="E1502" s="19" t="s">
        <v>30</v>
      </c>
      <c r="F1502" s="28" t="str">
        <f>VLOOKUP($E1502,'[1]DS HSSV 2013-14'!$B$2:$I$5181,5,0)</f>
        <v>13CĐ-Đ1</v>
      </c>
      <c r="G1502" s="138">
        <v>14</v>
      </c>
      <c r="H1502" s="19">
        <v>1</v>
      </c>
      <c r="I1502" s="19">
        <v>4</v>
      </c>
      <c r="J1502" s="22">
        <v>2015</v>
      </c>
      <c r="K1502" s="27">
        <f t="shared" si="49"/>
        <v>42095</v>
      </c>
      <c r="L1502" s="29">
        <v>0.5</v>
      </c>
      <c r="M1502" s="29">
        <v>0.51388888888888895</v>
      </c>
      <c r="N1502" s="26">
        <f t="shared" si="50"/>
        <v>1.3888888888888951E-2</v>
      </c>
      <c r="O1502" s="19"/>
    </row>
    <row r="1503" spans="1:15">
      <c r="A1503" s="19">
        <v>1065</v>
      </c>
      <c r="B1503" s="34">
        <v>174</v>
      </c>
      <c r="C1503" s="24" t="s">
        <v>365</v>
      </c>
      <c r="D1503" s="23" t="s">
        <v>364</v>
      </c>
      <c r="E1503" s="19"/>
      <c r="F1503" s="42" t="s">
        <v>302</v>
      </c>
      <c r="G1503" s="138">
        <v>6</v>
      </c>
      <c r="H1503" s="19">
        <v>1</v>
      </c>
      <c r="I1503" s="19">
        <v>4</v>
      </c>
      <c r="J1503" s="22">
        <v>2015</v>
      </c>
      <c r="K1503" s="27">
        <f t="shared" si="49"/>
        <v>42095</v>
      </c>
      <c r="L1503" s="29">
        <v>0.50694444444444442</v>
      </c>
      <c r="M1503" s="29">
        <v>0.54513888888888895</v>
      </c>
      <c r="N1503" s="26">
        <f t="shared" si="50"/>
        <v>3.8194444444444531E-2</v>
      </c>
      <c r="O1503" s="19"/>
    </row>
    <row r="1504" spans="1:15">
      <c r="A1504" s="19">
        <v>1066</v>
      </c>
      <c r="B1504" s="34">
        <v>175</v>
      </c>
      <c r="C1504" s="24" t="s">
        <v>363</v>
      </c>
      <c r="D1504" s="23" t="s">
        <v>362</v>
      </c>
      <c r="E1504" s="19"/>
      <c r="F1504" s="42" t="s">
        <v>302</v>
      </c>
      <c r="G1504" s="138">
        <v>5</v>
      </c>
      <c r="H1504" s="19">
        <v>1</v>
      </c>
      <c r="I1504" s="19">
        <v>4</v>
      </c>
      <c r="J1504" s="22">
        <v>2015</v>
      </c>
      <c r="K1504" s="27">
        <f t="shared" si="49"/>
        <v>42095</v>
      </c>
      <c r="L1504" s="29">
        <v>0.50694444444444442</v>
      </c>
      <c r="M1504" s="29">
        <v>0.5444444444444444</v>
      </c>
      <c r="N1504" s="26">
        <f t="shared" si="50"/>
        <v>3.7499999999999978E-2</v>
      </c>
      <c r="O1504" s="19"/>
    </row>
    <row r="1505" spans="1:15">
      <c r="A1505" s="19">
        <v>1067</v>
      </c>
      <c r="B1505" s="34">
        <v>176</v>
      </c>
      <c r="C1505" s="24" t="s">
        <v>361</v>
      </c>
      <c r="D1505" s="23" t="s">
        <v>215</v>
      </c>
      <c r="E1505" s="19"/>
      <c r="F1505" s="42" t="s">
        <v>214</v>
      </c>
      <c r="G1505" s="138">
        <v>11</v>
      </c>
      <c r="H1505" s="19">
        <v>1</v>
      </c>
      <c r="I1505" s="19">
        <v>4</v>
      </c>
      <c r="J1505" s="22">
        <v>2015</v>
      </c>
      <c r="K1505" s="27">
        <f t="shared" si="49"/>
        <v>42095</v>
      </c>
      <c r="L1505" s="29">
        <v>0.51388888888888895</v>
      </c>
      <c r="M1505" s="29">
        <v>0.54513888888888895</v>
      </c>
      <c r="N1505" s="26">
        <f t="shared" si="50"/>
        <v>3.125E-2</v>
      </c>
      <c r="O1505" s="19"/>
    </row>
    <row r="1506" spans="1:15">
      <c r="A1506" s="19">
        <v>1068</v>
      </c>
      <c r="B1506" s="34">
        <v>177</v>
      </c>
      <c r="C1506" s="24" t="str">
        <f>VLOOKUP($E1506,'[1]DS HSSV 2013-14'!$B$2:$I$5181,2,0)</f>
        <v>Huỳnh</v>
      </c>
      <c r="D1506" s="23" t="str">
        <f>VLOOKUP($E1506,'[1]DS HSSV 2013-14'!$B$2:$I$5181,3,0)</f>
        <v>Đạt</v>
      </c>
      <c r="E1506" s="19" t="s">
        <v>35</v>
      </c>
      <c r="F1506" s="28" t="str">
        <f>VLOOKUP($E1506,'[1]DS HSSV 2013-14'!$B$2:$I$5181,5,0)</f>
        <v>13TC-QTM</v>
      </c>
      <c r="G1506" s="138">
        <v>13</v>
      </c>
      <c r="H1506" s="19">
        <v>1</v>
      </c>
      <c r="I1506" s="19">
        <v>4</v>
      </c>
      <c r="J1506" s="22">
        <v>2015</v>
      </c>
      <c r="K1506" s="27">
        <f t="shared" si="49"/>
        <v>42095</v>
      </c>
      <c r="L1506" s="29">
        <v>0.53125</v>
      </c>
      <c r="M1506" s="29">
        <v>0.61805555555555558</v>
      </c>
      <c r="N1506" s="26">
        <f t="shared" si="50"/>
        <v>8.680555555555558E-2</v>
      </c>
      <c r="O1506" s="19"/>
    </row>
    <row r="1507" spans="1:15">
      <c r="A1507" s="19">
        <v>1069</v>
      </c>
      <c r="B1507" s="34">
        <v>178</v>
      </c>
      <c r="C1507" s="24" t="s">
        <v>360</v>
      </c>
      <c r="D1507" s="23" t="s">
        <v>359</v>
      </c>
      <c r="E1507" s="19"/>
      <c r="F1507" s="28" t="s">
        <v>358</v>
      </c>
      <c r="G1507" s="138">
        <v>1</v>
      </c>
      <c r="H1507" s="19">
        <v>1</v>
      </c>
      <c r="I1507" s="19">
        <v>4</v>
      </c>
      <c r="J1507" s="22">
        <v>2015</v>
      </c>
      <c r="K1507" s="27">
        <f t="shared" si="49"/>
        <v>42095</v>
      </c>
      <c r="L1507" s="29">
        <v>0.56805555555555554</v>
      </c>
      <c r="M1507" s="29">
        <v>0.60972222222222217</v>
      </c>
      <c r="N1507" s="26">
        <f t="shared" si="50"/>
        <v>4.166666666666663E-2</v>
      </c>
      <c r="O1507" s="19"/>
    </row>
    <row r="1508" spans="1:15">
      <c r="A1508" s="19">
        <v>1070</v>
      </c>
      <c r="B1508" s="34">
        <v>179</v>
      </c>
      <c r="C1508" s="24" t="s">
        <v>218</v>
      </c>
      <c r="D1508" s="23" t="s">
        <v>357</v>
      </c>
      <c r="E1508" s="19"/>
      <c r="F1508" s="28" t="s">
        <v>120</v>
      </c>
      <c r="G1508" s="138">
        <v>12</v>
      </c>
      <c r="H1508" s="19">
        <v>1</v>
      </c>
      <c r="I1508" s="19">
        <v>4</v>
      </c>
      <c r="J1508" s="22">
        <v>2015</v>
      </c>
      <c r="K1508" s="27">
        <f t="shared" si="49"/>
        <v>42095</v>
      </c>
      <c r="L1508" s="29">
        <v>0.57986111111111105</v>
      </c>
      <c r="M1508" s="29">
        <v>0.62847222222222221</v>
      </c>
      <c r="N1508" s="26">
        <f t="shared" si="50"/>
        <v>4.861111111111116E-2</v>
      </c>
      <c r="O1508" s="19"/>
    </row>
    <row r="1509" spans="1:15">
      <c r="A1509" s="19">
        <v>1071</v>
      </c>
      <c r="B1509" s="34">
        <v>180</v>
      </c>
      <c r="C1509" s="24" t="s">
        <v>33</v>
      </c>
      <c r="D1509" s="23" t="s">
        <v>32</v>
      </c>
      <c r="E1509" s="31"/>
      <c r="F1509" s="28" t="s">
        <v>31</v>
      </c>
      <c r="G1509" s="138">
        <v>6</v>
      </c>
      <c r="H1509" s="19">
        <v>1</v>
      </c>
      <c r="I1509" s="19">
        <v>4</v>
      </c>
      <c r="J1509" s="22">
        <v>2015</v>
      </c>
      <c r="K1509" s="27">
        <f t="shared" ref="K1509:K1572" si="51">DATE(J1509,I1509,H1509)</f>
        <v>42095</v>
      </c>
      <c r="L1509" s="29">
        <v>0.58680555555555558</v>
      </c>
      <c r="M1509" s="29">
        <v>0.59027777777777779</v>
      </c>
      <c r="N1509" s="26">
        <f t="shared" si="50"/>
        <v>3.4722222222222099E-3</v>
      </c>
      <c r="O1509" s="19"/>
    </row>
    <row r="1510" spans="1:15">
      <c r="A1510" s="19">
        <v>1072</v>
      </c>
      <c r="B1510" s="34">
        <v>181</v>
      </c>
      <c r="C1510" s="24" t="s">
        <v>195</v>
      </c>
      <c r="D1510" s="23" t="s">
        <v>286</v>
      </c>
      <c r="E1510" s="19"/>
      <c r="F1510" s="28" t="s">
        <v>193</v>
      </c>
      <c r="G1510" s="138">
        <v>15</v>
      </c>
      <c r="H1510" s="19">
        <v>1</v>
      </c>
      <c r="I1510" s="19">
        <v>4</v>
      </c>
      <c r="J1510" s="22">
        <v>2015</v>
      </c>
      <c r="K1510" s="27">
        <f t="shared" si="51"/>
        <v>42095</v>
      </c>
      <c r="L1510" s="29">
        <v>0.58819444444444446</v>
      </c>
      <c r="M1510" s="29">
        <v>0.59375</v>
      </c>
      <c r="N1510" s="26">
        <f t="shared" si="50"/>
        <v>5.5555555555555358E-3</v>
      </c>
      <c r="O1510" s="19"/>
    </row>
    <row r="1511" spans="1:15">
      <c r="A1511" s="19">
        <v>1073</v>
      </c>
      <c r="B1511" s="34">
        <v>182</v>
      </c>
      <c r="C1511" s="24" t="str">
        <f>VLOOKUP($E1511,'[1]DS HSSV 2013-14'!$B$2:$I$5181,2,0)</f>
        <v>Trần Văn</v>
      </c>
      <c r="D1511" s="23" t="str">
        <f>VLOOKUP($E1511,'[1]DS HSSV 2013-14'!$B$2:$I$5181,3,0)</f>
        <v>Thái</v>
      </c>
      <c r="E1511" s="31" t="s">
        <v>356</v>
      </c>
      <c r="F1511" s="28" t="str">
        <f>VLOOKUP($E1511,'[1]DS HSSV 2013-14'!$B$2:$I$5181,5,0)</f>
        <v>12CĐ-Ô2</v>
      </c>
      <c r="G1511" s="138">
        <v>12</v>
      </c>
      <c r="H1511" s="19">
        <v>1</v>
      </c>
      <c r="I1511" s="19">
        <v>4</v>
      </c>
      <c r="J1511" s="22">
        <v>2015</v>
      </c>
      <c r="K1511" s="27">
        <f t="shared" si="51"/>
        <v>42095</v>
      </c>
      <c r="L1511" s="29">
        <v>0.60416666666666663</v>
      </c>
      <c r="M1511" s="29">
        <v>0.64930555555555558</v>
      </c>
      <c r="N1511" s="26">
        <f t="shared" si="50"/>
        <v>4.5138888888888951E-2</v>
      </c>
      <c r="O1511" s="19"/>
    </row>
    <row r="1512" spans="1:15">
      <c r="A1512" s="19">
        <v>1074</v>
      </c>
      <c r="B1512" s="34">
        <v>183</v>
      </c>
      <c r="C1512" s="24" t="s">
        <v>33</v>
      </c>
      <c r="D1512" s="23" t="s">
        <v>32</v>
      </c>
      <c r="E1512" s="31"/>
      <c r="F1512" s="28" t="s">
        <v>31</v>
      </c>
      <c r="G1512" s="138">
        <v>13</v>
      </c>
      <c r="H1512" s="19">
        <v>1</v>
      </c>
      <c r="I1512" s="19">
        <v>4</v>
      </c>
      <c r="J1512" s="22">
        <v>2015</v>
      </c>
      <c r="K1512" s="27">
        <f t="shared" si="51"/>
        <v>42095</v>
      </c>
      <c r="L1512" s="29">
        <v>0.65625</v>
      </c>
      <c r="M1512" s="29">
        <v>0.66666666666666663</v>
      </c>
      <c r="N1512" s="26">
        <f t="shared" si="50"/>
        <v>1.041666666666663E-2</v>
      </c>
      <c r="O1512" s="19"/>
    </row>
    <row r="1513" spans="1:15">
      <c r="A1513" s="19">
        <v>1075</v>
      </c>
      <c r="B1513" s="34">
        <v>184</v>
      </c>
      <c r="C1513" s="24" t="str">
        <f>VLOOKUP($E1513,'[1]DS HSSV 2013-14'!$B$2:$I$5181,2,0)</f>
        <v>Nguyễn Minh</v>
      </c>
      <c r="D1513" s="23" t="str">
        <f>VLOOKUP($E1513,'[1]DS HSSV 2013-14'!$B$2:$I$5181,3,0)</f>
        <v>Quân</v>
      </c>
      <c r="E1513" s="36">
        <v>14000156</v>
      </c>
      <c r="F1513" s="28" t="str">
        <f>VLOOKUP($E1513,'[1]DS HSSV 2013-14'!$B$2:$I$5181,5,0)</f>
        <v>14TC-CKT</v>
      </c>
      <c r="G1513" s="138">
        <v>15</v>
      </c>
      <c r="H1513" s="19">
        <v>1</v>
      </c>
      <c r="I1513" s="19">
        <v>4</v>
      </c>
      <c r="J1513" s="22">
        <v>2015</v>
      </c>
      <c r="K1513" s="27">
        <f t="shared" si="51"/>
        <v>42095</v>
      </c>
      <c r="L1513" s="29">
        <v>0.66666666666666663</v>
      </c>
      <c r="M1513" s="29">
        <v>0.70833333333333337</v>
      </c>
      <c r="N1513" s="26">
        <f t="shared" si="50"/>
        <v>4.1666666666666741E-2</v>
      </c>
      <c r="O1513" s="19"/>
    </row>
    <row r="1514" spans="1:15">
      <c r="A1514" s="19">
        <v>1076</v>
      </c>
      <c r="B1514" s="34">
        <v>185</v>
      </c>
      <c r="C1514" s="24" t="str">
        <f>VLOOKUP($E1514,'[1]DS HSSV 2013-14'!$B$2:$I$5181,2,0)</f>
        <v>Lê Công</v>
      </c>
      <c r="D1514" s="23" t="str">
        <f>VLOOKUP($E1514,'[1]DS HSSV 2013-14'!$B$2:$I$5181,3,0)</f>
        <v>Trung</v>
      </c>
      <c r="E1514" s="31" t="s">
        <v>355</v>
      </c>
      <c r="F1514" s="28" t="str">
        <f>VLOOKUP($E1514,'[1]DS HSSV 2013-14'!$B$2:$I$5181,5,0)</f>
        <v>12CĐ-TM1</v>
      </c>
      <c r="G1514" s="138">
        <v>3</v>
      </c>
      <c r="H1514" s="19">
        <v>1</v>
      </c>
      <c r="I1514" s="19">
        <v>4</v>
      </c>
      <c r="J1514" s="22">
        <v>2015</v>
      </c>
      <c r="K1514" s="27">
        <f t="shared" si="51"/>
        <v>42095</v>
      </c>
      <c r="L1514" s="29">
        <v>0.69444444444444453</v>
      </c>
      <c r="M1514" s="29">
        <v>0.70833333333333337</v>
      </c>
      <c r="N1514" s="26">
        <f t="shared" si="50"/>
        <v>1.388888888888884E-2</v>
      </c>
      <c r="O1514" s="19"/>
    </row>
    <row r="1515" spans="1:15">
      <c r="A1515" s="19">
        <v>1077</v>
      </c>
      <c r="B1515" s="34">
        <v>186</v>
      </c>
      <c r="C1515" s="24" t="str">
        <f>VLOOKUP($E1515,'[1]DS HSSV 2013-14'!$B$2:$I$5181,2,0)</f>
        <v xml:space="preserve">Đặng Hữu  </v>
      </c>
      <c r="D1515" s="23" t="str">
        <f>VLOOKUP($E1515,'[1]DS HSSV 2013-14'!$B$2:$I$5181,3,0)</f>
        <v>Cảnh</v>
      </c>
      <c r="E1515" s="19">
        <v>14000633</v>
      </c>
      <c r="F1515" s="28" t="str">
        <f>VLOOKUP($E1515,'[1]DS HSSV 2013-14'!$B$2:$I$5181,5,0)</f>
        <v>14CĐ-CK1</v>
      </c>
      <c r="G1515" s="138">
        <v>14</v>
      </c>
      <c r="H1515" s="19">
        <v>2</v>
      </c>
      <c r="I1515" s="19">
        <v>4</v>
      </c>
      <c r="J1515" s="22">
        <v>2015</v>
      </c>
      <c r="K1515" s="27">
        <f t="shared" si="51"/>
        <v>42096</v>
      </c>
      <c r="L1515" s="29">
        <v>0.32222222222222224</v>
      </c>
      <c r="M1515" s="29">
        <v>0.34930555555555554</v>
      </c>
      <c r="N1515" s="26">
        <f t="shared" si="50"/>
        <v>2.7083333333333293E-2</v>
      </c>
      <c r="O1515" s="19"/>
    </row>
    <row r="1516" spans="1:15">
      <c r="A1516" s="19">
        <v>1078</v>
      </c>
      <c r="B1516" s="34">
        <v>187</v>
      </c>
      <c r="C1516" s="24" t="s">
        <v>354</v>
      </c>
      <c r="D1516" s="23" t="s">
        <v>60</v>
      </c>
      <c r="E1516" s="19"/>
      <c r="F1516" s="28" t="s">
        <v>59</v>
      </c>
      <c r="G1516" s="138">
        <v>13</v>
      </c>
      <c r="H1516" s="19">
        <v>2</v>
      </c>
      <c r="I1516" s="19">
        <v>4</v>
      </c>
      <c r="J1516" s="22">
        <v>2015</v>
      </c>
      <c r="K1516" s="27">
        <f t="shared" si="51"/>
        <v>42096</v>
      </c>
      <c r="L1516" s="29">
        <v>0.35625000000000001</v>
      </c>
      <c r="M1516" s="29">
        <v>0.51041666666666663</v>
      </c>
      <c r="N1516" s="26">
        <f t="shared" si="50"/>
        <v>0.15416666666666662</v>
      </c>
      <c r="O1516" s="19"/>
    </row>
    <row r="1517" spans="1:15">
      <c r="A1517" s="19">
        <v>1079</v>
      </c>
      <c r="B1517" s="34">
        <v>188</v>
      </c>
      <c r="C1517" s="24" t="str">
        <f>VLOOKUP($E1517,'[1]DS HSSV 2013-14'!$B$2:$I$5181,2,0)</f>
        <v xml:space="preserve">Phạm Minh  </v>
      </c>
      <c r="D1517" s="23" t="str">
        <f>VLOOKUP($E1517,'[1]DS HSSV 2013-14'!$B$2:$I$5181,3,0)</f>
        <v>Công</v>
      </c>
      <c r="E1517" s="19" t="s">
        <v>132</v>
      </c>
      <c r="F1517" s="28" t="str">
        <f>VLOOKUP($E1517,'[1]DS HSSV 2013-14'!$B$2:$I$5181,5,0)</f>
        <v>12CĐ-ĐT1</v>
      </c>
      <c r="G1517" s="138">
        <v>3</v>
      </c>
      <c r="H1517" s="19">
        <v>2</v>
      </c>
      <c r="I1517" s="19">
        <v>4</v>
      </c>
      <c r="J1517" s="22">
        <v>2015</v>
      </c>
      <c r="K1517" s="27">
        <f t="shared" si="51"/>
        <v>42096</v>
      </c>
      <c r="L1517" s="29">
        <v>0.35972222222222222</v>
      </c>
      <c r="M1517" s="29">
        <v>0.46388888888888885</v>
      </c>
      <c r="N1517" s="26">
        <f t="shared" si="50"/>
        <v>0.10416666666666663</v>
      </c>
      <c r="O1517" s="19"/>
    </row>
    <row r="1518" spans="1:15">
      <c r="A1518" s="19">
        <v>1080</v>
      </c>
      <c r="B1518" s="34">
        <v>189</v>
      </c>
      <c r="C1518" s="24" t="str">
        <f>VLOOKUP($E1518,'[1]DS HSSV 2013-14'!$B$2:$I$5181,2,0)</f>
        <v>Nguyễn Tăng</v>
      </c>
      <c r="D1518" s="23" t="str">
        <f>VLOOKUP($E1518,'[1]DS HSSV 2013-14'!$B$2:$I$5181,3,0)</f>
        <v>Vũ</v>
      </c>
      <c r="E1518" s="19" t="s">
        <v>353</v>
      </c>
      <c r="F1518" s="28" t="str">
        <f>VLOOKUP($E1518,'[1]DS HSSV 2013-14'!$B$2:$I$5181,5,0)</f>
        <v>12CĐ-ĐT3</v>
      </c>
      <c r="G1518" s="138">
        <v>17</v>
      </c>
      <c r="H1518" s="19">
        <v>2</v>
      </c>
      <c r="I1518" s="19">
        <v>4</v>
      </c>
      <c r="J1518" s="22">
        <v>2015</v>
      </c>
      <c r="K1518" s="27">
        <f t="shared" si="51"/>
        <v>42096</v>
      </c>
      <c r="L1518" s="29">
        <v>0.37847222222222227</v>
      </c>
      <c r="M1518" s="29">
        <v>0.4513888888888889</v>
      </c>
      <c r="N1518" s="26">
        <f t="shared" si="50"/>
        <v>7.291666666666663E-2</v>
      </c>
      <c r="O1518" s="19"/>
    </row>
    <row r="1519" spans="1:15">
      <c r="A1519" s="19">
        <v>1081</v>
      </c>
      <c r="B1519" s="34">
        <v>190</v>
      </c>
      <c r="C1519" s="24" t="str">
        <f>VLOOKUP($E1519,'[1]DS HSSV 2013-14'!$B$2:$I$5181,2,0)</f>
        <v>Đào Minh</v>
      </c>
      <c r="D1519" s="23" t="str">
        <f>VLOOKUP($E1519,'[1]DS HSSV 2013-14'!$B$2:$I$5181,3,0)</f>
        <v>Thuận</v>
      </c>
      <c r="E1519" s="19" t="s">
        <v>352</v>
      </c>
      <c r="F1519" s="28" t="str">
        <f>VLOOKUP($E1519,'[1]DS HSSV 2013-14'!$B$2:$I$5181,5,0)</f>
        <v>13CĐ-CK3</v>
      </c>
      <c r="G1519" s="138">
        <v>2</v>
      </c>
      <c r="H1519" s="19">
        <v>2</v>
      </c>
      <c r="I1519" s="19">
        <v>4</v>
      </c>
      <c r="J1519" s="22">
        <v>2015</v>
      </c>
      <c r="K1519" s="27">
        <f t="shared" si="51"/>
        <v>42096</v>
      </c>
      <c r="L1519" s="29">
        <v>0.38194444444444442</v>
      </c>
      <c r="M1519" s="29">
        <v>0.40972222222222227</v>
      </c>
      <c r="N1519" s="26">
        <f t="shared" si="50"/>
        <v>2.7777777777777846E-2</v>
      </c>
      <c r="O1519" s="19"/>
    </row>
    <row r="1520" spans="1:15">
      <c r="A1520" s="19">
        <v>1082</v>
      </c>
      <c r="B1520" s="34">
        <v>191</v>
      </c>
      <c r="C1520" s="24" t="str">
        <f>VLOOKUP($E1520,'[1]DS HSSV 2013-14'!$B$2:$I$5181,2,0)</f>
        <v>Đinh Văn</v>
      </c>
      <c r="D1520" s="23" t="str">
        <f>VLOOKUP($E1520,'[1]DS HSSV 2013-14'!$B$2:$I$5181,3,0)</f>
        <v>Thành</v>
      </c>
      <c r="E1520" s="19" t="s">
        <v>247</v>
      </c>
      <c r="F1520" s="28" t="str">
        <f>VLOOKUP($E1520,'[1]DS HSSV 2013-14'!$B$2:$I$5181,5,0)</f>
        <v>13CĐ-Đ4</v>
      </c>
      <c r="G1520" s="138">
        <v>11</v>
      </c>
      <c r="H1520" s="19">
        <v>2</v>
      </c>
      <c r="I1520" s="19">
        <v>4</v>
      </c>
      <c r="J1520" s="22">
        <v>2015</v>
      </c>
      <c r="K1520" s="27">
        <f t="shared" si="51"/>
        <v>42096</v>
      </c>
      <c r="L1520" s="29">
        <v>0.38541666666666669</v>
      </c>
      <c r="M1520" s="29">
        <v>0.39583333333333331</v>
      </c>
      <c r="N1520" s="26">
        <f t="shared" si="50"/>
        <v>1.041666666666663E-2</v>
      </c>
      <c r="O1520" s="19"/>
    </row>
    <row r="1521" spans="1:15">
      <c r="A1521" s="19">
        <v>1083</v>
      </c>
      <c r="B1521" s="34">
        <v>192</v>
      </c>
      <c r="C1521" s="24" t="str">
        <f>VLOOKUP($E1521,'[1]DS HSSV 2013-14'!$B$2:$I$5181,2,0)</f>
        <v>Lê Phú</v>
      </c>
      <c r="D1521" s="23" t="str">
        <f>VLOOKUP($E1521,'[1]DS HSSV 2013-14'!$B$2:$I$5181,3,0)</f>
        <v>Sang</v>
      </c>
      <c r="E1521" s="19" t="s">
        <v>88</v>
      </c>
      <c r="F1521" s="28" t="str">
        <f>VLOOKUP($E1521,'[1]DS HSSV 2013-14'!$B$2:$I$5181,5,0)</f>
        <v>13TC-QTM</v>
      </c>
      <c r="G1521" s="138">
        <v>1</v>
      </c>
      <c r="H1521" s="19">
        <v>2</v>
      </c>
      <c r="I1521" s="19">
        <v>4</v>
      </c>
      <c r="J1521" s="22">
        <v>2015</v>
      </c>
      <c r="K1521" s="27">
        <f t="shared" si="51"/>
        <v>42096</v>
      </c>
      <c r="L1521" s="29">
        <v>0.38819444444444445</v>
      </c>
      <c r="M1521" s="29">
        <v>0.40069444444444446</v>
      </c>
      <c r="N1521" s="26">
        <f t="shared" si="50"/>
        <v>1.2500000000000011E-2</v>
      </c>
      <c r="O1521" s="19"/>
    </row>
    <row r="1522" spans="1:15">
      <c r="A1522" s="19">
        <v>1084</v>
      </c>
      <c r="B1522" s="34">
        <v>193</v>
      </c>
      <c r="C1522" s="24" t="str">
        <f>VLOOKUP($E1522,'[1]DS HSSV 2013-14'!$B$2:$I$5181,2,0)</f>
        <v>Lê Quang</v>
      </c>
      <c r="D1522" s="23" t="str">
        <f>VLOOKUP($E1522,'[1]DS HSSV 2013-14'!$B$2:$I$5181,3,0)</f>
        <v>An</v>
      </c>
      <c r="E1522" s="19" t="s">
        <v>351</v>
      </c>
      <c r="F1522" s="28" t="str">
        <f>VLOOKUP($E1522,'[1]DS HSSV 2013-14'!$B$2:$I$5181,5,0)</f>
        <v>12CĐ-Ô1</v>
      </c>
      <c r="G1522" s="138">
        <v>11</v>
      </c>
      <c r="H1522" s="19">
        <v>2</v>
      </c>
      <c r="I1522" s="19">
        <v>4</v>
      </c>
      <c r="J1522" s="22">
        <v>2015</v>
      </c>
      <c r="K1522" s="27">
        <f t="shared" si="51"/>
        <v>42096</v>
      </c>
      <c r="L1522" s="29">
        <v>0.39583333333333331</v>
      </c>
      <c r="M1522" s="29">
        <v>0.52083333333333337</v>
      </c>
      <c r="N1522" s="26">
        <f t="shared" si="50"/>
        <v>0.12500000000000006</v>
      </c>
      <c r="O1522" s="19"/>
    </row>
    <row r="1523" spans="1:15">
      <c r="A1523" s="19">
        <v>1085</v>
      </c>
      <c r="B1523" s="34">
        <v>194</v>
      </c>
      <c r="C1523" s="24" t="str">
        <f>VLOOKUP($E1523,'[1]DS HSSV 2013-14'!$B$2:$I$5181,2,0)</f>
        <v>Nguyễn Yến</v>
      </c>
      <c r="D1523" s="23" t="str">
        <f>VLOOKUP($E1523,'[1]DS HSSV 2013-14'!$B$2:$I$5181,3,0)</f>
        <v>Nhi</v>
      </c>
      <c r="E1523" s="19" t="s">
        <v>350</v>
      </c>
      <c r="F1523" s="28" t="str">
        <f>VLOOKUP($E1523,'[1]DS HSSV 2013-14'!$B$2:$I$5181,5,0)</f>
        <v>12CĐ-TP1</v>
      </c>
      <c r="G1523" s="138">
        <v>12</v>
      </c>
      <c r="H1523" s="19">
        <v>2</v>
      </c>
      <c r="I1523" s="19">
        <v>4</v>
      </c>
      <c r="J1523" s="22">
        <v>2015</v>
      </c>
      <c r="K1523" s="27">
        <f t="shared" si="51"/>
        <v>42096</v>
      </c>
      <c r="L1523" s="29">
        <v>0.40277777777777773</v>
      </c>
      <c r="M1523" s="29">
        <v>0.4694444444444445</v>
      </c>
      <c r="N1523" s="26">
        <f t="shared" si="50"/>
        <v>6.6666666666666763E-2</v>
      </c>
      <c r="O1523" s="19"/>
    </row>
    <row r="1524" spans="1:15">
      <c r="A1524" s="19">
        <v>1086</v>
      </c>
      <c r="B1524" s="34">
        <v>195</v>
      </c>
      <c r="C1524" s="24" t="str">
        <f>VLOOKUP($E1524,'[1]DS HSSV 2013-14'!$B$2:$I$5181,2,0)</f>
        <v>Trần Bảo</v>
      </c>
      <c r="D1524" s="23" t="str">
        <f>VLOOKUP($E1524,'[1]DS HSSV 2013-14'!$B$2:$I$5181,3,0)</f>
        <v>Duy</v>
      </c>
      <c r="E1524" s="19" t="s">
        <v>349</v>
      </c>
      <c r="F1524" s="28" t="str">
        <f>VLOOKUP($E1524,'[1]DS HSSV 2013-14'!$B$2:$I$5181,5,0)</f>
        <v>12CĐ-Ô1</v>
      </c>
      <c r="G1524" s="138">
        <v>14</v>
      </c>
      <c r="H1524" s="19">
        <v>2</v>
      </c>
      <c r="I1524" s="19">
        <v>4</v>
      </c>
      <c r="J1524" s="22">
        <v>2015</v>
      </c>
      <c r="K1524" s="27">
        <f t="shared" si="51"/>
        <v>42096</v>
      </c>
      <c r="L1524" s="29">
        <v>0.40277777777777773</v>
      </c>
      <c r="M1524" s="29">
        <v>0.5625</v>
      </c>
      <c r="N1524" s="26">
        <f t="shared" si="50"/>
        <v>0.15972222222222227</v>
      </c>
      <c r="O1524" s="19"/>
    </row>
    <row r="1525" spans="1:15">
      <c r="A1525" s="19">
        <v>1087</v>
      </c>
      <c r="B1525" s="34">
        <v>196</v>
      </c>
      <c r="C1525" s="24" t="str">
        <f>VLOOKUP($E1525,'[1]DS HSSV 2013-14'!$B$2:$I$5181,2,0)</f>
        <v xml:space="preserve">Đặng Hữu  </v>
      </c>
      <c r="D1525" s="23" t="str">
        <f>VLOOKUP($E1525,'[1]DS HSSV 2013-14'!$B$2:$I$5181,3,0)</f>
        <v>Cảnh</v>
      </c>
      <c r="E1525" s="19">
        <v>14000633</v>
      </c>
      <c r="F1525" s="28" t="str">
        <f>VLOOKUP($E1525,'[1]DS HSSV 2013-14'!$B$2:$I$5181,5,0)</f>
        <v>14CĐ-CK1</v>
      </c>
      <c r="G1525" s="138">
        <v>2</v>
      </c>
      <c r="H1525" s="19">
        <v>2</v>
      </c>
      <c r="I1525" s="19">
        <v>4</v>
      </c>
      <c r="J1525" s="22">
        <v>2015</v>
      </c>
      <c r="K1525" s="27">
        <f t="shared" si="51"/>
        <v>42096</v>
      </c>
      <c r="L1525" s="29">
        <v>0.40277777777777773</v>
      </c>
      <c r="M1525" s="29">
        <v>0.43541666666666662</v>
      </c>
      <c r="N1525" s="26">
        <f t="shared" si="50"/>
        <v>3.2638888888888884E-2</v>
      </c>
      <c r="O1525" s="19"/>
    </row>
    <row r="1526" spans="1:15">
      <c r="A1526" s="19">
        <v>1088</v>
      </c>
      <c r="B1526" s="34">
        <v>197</v>
      </c>
      <c r="C1526" s="24" t="str">
        <f>VLOOKUP($E1526,'[1]DS HSSV 2013-14'!$B$2:$I$5181,2,0)</f>
        <v xml:space="preserve">Hồ Văn  </v>
      </c>
      <c r="D1526" s="23" t="str">
        <f>VLOOKUP($E1526,'[1]DS HSSV 2013-14'!$B$2:$I$5181,3,0)</f>
        <v>Hiếu</v>
      </c>
      <c r="E1526" s="19">
        <v>14000643</v>
      </c>
      <c r="F1526" s="28" t="str">
        <f>VLOOKUP($E1526,'[1]DS HSSV 2013-14'!$B$2:$I$5181,5,0)</f>
        <v>14CĐ-CK1</v>
      </c>
      <c r="G1526" s="138">
        <v>5</v>
      </c>
      <c r="H1526" s="19">
        <v>2</v>
      </c>
      <c r="I1526" s="19">
        <v>4</v>
      </c>
      <c r="J1526" s="22">
        <v>2015</v>
      </c>
      <c r="K1526" s="27">
        <f t="shared" si="51"/>
        <v>42096</v>
      </c>
      <c r="L1526" s="29">
        <v>0.40277777777777773</v>
      </c>
      <c r="M1526" s="29">
        <v>0.43541666666666662</v>
      </c>
      <c r="N1526" s="26">
        <f t="shared" si="50"/>
        <v>3.2638888888888884E-2</v>
      </c>
      <c r="O1526" s="19"/>
    </row>
    <row r="1527" spans="1:15">
      <c r="A1527" s="19">
        <v>1089</v>
      </c>
      <c r="B1527" s="34">
        <v>198</v>
      </c>
      <c r="C1527" s="24" t="s">
        <v>166</v>
      </c>
      <c r="D1527" s="23" t="s">
        <v>165</v>
      </c>
      <c r="E1527" s="19"/>
      <c r="F1527" s="42" t="s">
        <v>246</v>
      </c>
      <c r="G1527" s="138">
        <v>15</v>
      </c>
      <c r="H1527" s="19">
        <v>2</v>
      </c>
      <c r="I1527" s="19">
        <v>4</v>
      </c>
      <c r="J1527" s="22">
        <v>2015</v>
      </c>
      <c r="K1527" s="27">
        <f t="shared" si="51"/>
        <v>42096</v>
      </c>
      <c r="L1527" s="29">
        <v>0.40972222222222227</v>
      </c>
      <c r="M1527" s="29">
        <v>0.44444444444444442</v>
      </c>
      <c r="N1527" s="26">
        <f t="shared" si="50"/>
        <v>3.4722222222222154E-2</v>
      </c>
      <c r="O1527" s="19"/>
    </row>
    <row r="1528" spans="1:15">
      <c r="A1528" s="19">
        <v>1090</v>
      </c>
      <c r="B1528" s="34">
        <v>199</v>
      </c>
      <c r="C1528" s="24" t="str">
        <f>VLOOKUP($E1528,'[1]DS HSSV 2013-14'!$B$2:$I$5181,2,0)</f>
        <v>Nguyễn Thị Thúy</v>
      </c>
      <c r="D1528" s="23" t="str">
        <f>VLOOKUP($E1528,'[1]DS HSSV 2013-14'!$B$2:$I$5181,3,0)</f>
        <v>Nga</v>
      </c>
      <c r="E1528" s="19" t="s">
        <v>250</v>
      </c>
      <c r="F1528" s="28" t="str">
        <f>VLOOKUP($E1528,'[1]DS HSSV 2013-14'!$B$2:$I$5181,5,0)</f>
        <v>12CĐ-M</v>
      </c>
      <c r="G1528" s="138">
        <v>16</v>
      </c>
      <c r="H1528" s="19">
        <v>2</v>
      </c>
      <c r="I1528" s="19">
        <v>4</v>
      </c>
      <c r="J1528" s="22">
        <v>2015</v>
      </c>
      <c r="K1528" s="27">
        <f t="shared" si="51"/>
        <v>42096</v>
      </c>
      <c r="L1528" s="29">
        <v>0.40972222222222227</v>
      </c>
      <c r="M1528" s="29">
        <v>0.51736111111111105</v>
      </c>
      <c r="N1528" s="26">
        <f t="shared" si="50"/>
        <v>0.10763888888888878</v>
      </c>
      <c r="O1528" s="19"/>
    </row>
    <row r="1529" spans="1:15">
      <c r="A1529" s="19">
        <v>1091</v>
      </c>
      <c r="B1529" s="34">
        <v>200</v>
      </c>
      <c r="C1529" s="24" t="str">
        <f>VLOOKUP($E1529,'[1]DS HSSV 2013-14'!$B$2:$I$5181,2,0)</f>
        <v>Nguyễn Khắc</v>
      </c>
      <c r="D1529" s="23" t="str">
        <f>VLOOKUP($E1529,'[1]DS HSSV 2013-14'!$B$2:$I$5181,3,0)</f>
        <v>Nam</v>
      </c>
      <c r="E1529" s="19" t="s">
        <v>152</v>
      </c>
      <c r="F1529" s="28" t="str">
        <f>VLOOKUP($E1529,'[1]DS HSSV 2013-14'!$B$2:$I$5181,5,0)</f>
        <v>13CĐ-Đ4</v>
      </c>
      <c r="G1529" s="138">
        <v>6</v>
      </c>
      <c r="H1529" s="19">
        <v>2</v>
      </c>
      <c r="I1529" s="19">
        <v>4</v>
      </c>
      <c r="J1529" s="22">
        <v>2015</v>
      </c>
      <c r="K1529" s="27">
        <f t="shared" si="51"/>
        <v>42096</v>
      </c>
      <c r="L1529" s="29">
        <v>0.4236111111111111</v>
      </c>
      <c r="M1529" s="29">
        <v>0.42708333333333331</v>
      </c>
      <c r="N1529" s="26">
        <f t="shared" si="50"/>
        <v>3.4722222222222099E-3</v>
      </c>
      <c r="O1529" s="19"/>
    </row>
    <row r="1530" spans="1:15">
      <c r="A1530" s="19">
        <v>1092</v>
      </c>
      <c r="B1530" s="34">
        <v>201</v>
      </c>
      <c r="C1530" s="24" t="str">
        <f>VLOOKUP($E1530,'[1]DS HSSV 2013-14'!$B$2:$I$5181,2,0)</f>
        <v>Nguyễn Thanh</v>
      </c>
      <c r="D1530" s="23" t="str">
        <f>VLOOKUP($E1530,'[1]DS HSSV 2013-14'!$B$2:$I$5181,3,0)</f>
        <v>Thảo</v>
      </c>
      <c r="E1530" s="19" t="s">
        <v>348</v>
      </c>
      <c r="F1530" s="28" t="str">
        <f>VLOOKUP($E1530,'[1]DS HSSV 2013-14'!$B$2:$I$5181,5,0)</f>
        <v>13CĐ-Đ1</v>
      </c>
      <c r="G1530" s="138">
        <v>4</v>
      </c>
      <c r="H1530" s="19">
        <v>2</v>
      </c>
      <c r="I1530" s="19">
        <v>4</v>
      </c>
      <c r="J1530" s="22">
        <v>2015</v>
      </c>
      <c r="K1530" s="27">
        <f t="shared" si="51"/>
        <v>42096</v>
      </c>
      <c r="L1530" s="29">
        <v>0.42708333333333331</v>
      </c>
      <c r="M1530" s="29">
        <v>0.43958333333333338</v>
      </c>
      <c r="N1530" s="26">
        <f t="shared" si="50"/>
        <v>1.2500000000000067E-2</v>
      </c>
      <c r="O1530" s="19"/>
    </row>
    <row r="1531" spans="1:15">
      <c r="A1531" s="19">
        <v>1093</v>
      </c>
      <c r="B1531" s="34">
        <v>202</v>
      </c>
      <c r="C1531" s="24" t="str">
        <f>VLOOKUP($E1531,'[1]DS HSSV 2013-14'!$B$2:$I$5181,2,0)</f>
        <v>Trịnh Đại</v>
      </c>
      <c r="D1531" s="23" t="str">
        <f>VLOOKUP($E1531,'[1]DS HSSV 2013-14'!$B$2:$I$5181,3,0)</f>
        <v>Lăng</v>
      </c>
      <c r="E1531" s="19" t="s">
        <v>294</v>
      </c>
      <c r="F1531" s="28" t="str">
        <f>VLOOKUP($E1531,'[1]DS HSSV 2013-14'!$B$2:$I$5181,5,0)</f>
        <v>13CĐ-Đ1</v>
      </c>
      <c r="G1531" s="138">
        <v>2</v>
      </c>
      <c r="H1531" s="19">
        <v>2</v>
      </c>
      <c r="I1531" s="19">
        <v>4</v>
      </c>
      <c r="J1531" s="22">
        <v>2015</v>
      </c>
      <c r="K1531" s="27">
        <f t="shared" si="51"/>
        <v>42096</v>
      </c>
      <c r="L1531" s="29">
        <v>0.43958333333333338</v>
      </c>
      <c r="M1531" s="29">
        <v>0.48958333333333331</v>
      </c>
      <c r="N1531" s="26">
        <f t="shared" si="50"/>
        <v>4.9999999999999933E-2</v>
      </c>
      <c r="O1531" s="19"/>
    </row>
    <row r="1532" spans="1:15">
      <c r="A1532" s="19">
        <v>1094</v>
      </c>
      <c r="B1532" s="34">
        <v>203</v>
      </c>
      <c r="C1532" s="24" t="str">
        <f>VLOOKUP($E1532,'[1]DS HSSV 2013-14'!$B$2:$I$5181,2,0)</f>
        <v>Trần Hữu</v>
      </c>
      <c r="D1532" s="23" t="str">
        <f>VLOOKUP($E1532,'[1]DS HSSV 2013-14'!$B$2:$I$5181,3,0)</f>
        <v>Phước</v>
      </c>
      <c r="E1532" s="19" t="s">
        <v>145</v>
      </c>
      <c r="F1532" s="28" t="str">
        <f>VLOOKUP($E1532,'[1]DS HSSV 2013-14'!$B$2:$I$5181,5,0)</f>
        <v>13CĐ-Đ2</v>
      </c>
      <c r="G1532" s="138">
        <v>4</v>
      </c>
      <c r="H1532" s="19">
        <v>2</v>
      </c>
      <c r="I1532" s="19">
        <v>4</v>
      </c>
      <c r="J1532" s="22">
        <v>2015</v>
      </c>
      <c r="K1532" s="27">
        <f t="shared" si="51"/>
        <v>42096</v>
      </c>
      <c r="L1532" s="29">
        <v>0.44444444444444442</v>
      </c>
      <c r="M1532" s="29">
        <v>0.4513888888888889</v>
      </c>
      <c r="N1532" s="26">
        <f t="shared" si="50"/>
        <v>6.9444444444444753E-3</v>
      </c>
      <c r="O1532" s="19"/>
    </row>
    <row r="1533" spans="1:15">
      <c r="A1533" s="19">
        <v>1095</v>
      </c>
      <c r="B1533" s="34">
        <v>204</v>
      </c>
      <c r="C1533" s="24" t="str">
        <f>VLOOKUP($E1533,'[1]DS HSSV 2013-14'!$B$2:$I$5181,2,0)</f>
        <v>Phan Thị</v>
      </c>
      <c r="D1533" s="23" t="str">
        <f>VLOOKUP($E1533,'[1]DS HSSV 2013-14'!$B$2:$I$5181,3,0)</f>
        <v>Hết</v>
      </c>
      <c r="E1533" s="19" t="s">
        <v>104</v>
      </c>
      <c r="F1533" s="28" t="str">
        <f>VLOOKUP($E1533,'[1]DS HSSV 2013-14'!$B$2:$I$5181,5,0)</f>
        <v>13CĐ-NL1</v>
      </c>
      <c r="G1533" s="138">
        <v>14</v>
      </c>
      <c r="H1533" s="19">
        <v>2</v>
      </c>
      <c r="I1533" s="19">
        <v>4</v>
      </c>
      <c r="J1533" s="22">
        <v>2015</v>
      </c>
      <c r="K1533" s="27">
        <f t="shared" si="51"/>
        <v>42096</v>
      </c>
      <c r="L1533" s="29">
        <v>0.44930555555555557</v>
      </c>
      <c r="M1533" s="29">
        <v>0.65972222222222221</v>
      </c>
      <c r="N1533" s="26">
        <f t="shared" si="50"/>
        <v>0.21041666666666664</v>
      </c>
      <c r="O1533" s="19"/>
    </row>
    <row r="1534" spans="1:15">
      <c r="A1534" s="19">
        <v>1096</v>
      </c>
      <c r="B1534" s="34">
        <v>205</v>
      </c>
      <c r="C1534" s="24" t="str">
        <f>VLOOKUP($E1534,'[1]DS HSSV 2013-14'!$B$2:$I$5181,2,0)</f>
        <v>Nguyễn Văn</v>
      </c>
      <c r="D1534" s="23" t="str">
        <f>VLOOKUP($E1534,'[1]DS HSSV 2013-14'!$B$2:$I$5181,3,0)</f>
        <v>Phúc</v>
      </c>
      <c r="E1534" s="19" t="s">
        <v>278</v>
      </c>
      <c r="F1534" s="28" t="str">
        <f>VLOOKUP($E1534,'[1]DS HSSV 2013-14'!$B$2:$I$5181,5,0)</f>
        <v>13CĐ-NL1</v>
      </c>
      <c r="G1534" s="138">
        <v>17</v>
      </c>
      <c r="H1534" s="19">
        <v>2</v>
      </c>
      <c r="I1534" s="19">
        <v>4</v>
      </c>
      <c r="J1534" s="22">
        <v>2015</v>
      </c>
      <c r="K1534" s="27">
        <f t="shared" si="51"/>
        <v>42096</v>
      </c>
      <c r="L1534" s="29">
        <v>0.4548611111111111</v>
      </c>
      <c r="M1534" s="29">
        <v>0.49861111111111112</v>
      </c>
      <c r="N1534" s="26">
        <f t="shared" si="50"/>
        <v>4.3750000000000011E-2</v>
      </c>
      <c r="O1534" s="19"/>
    </row>
    <row r="1535" spans="1:15">
      <c r="A1535" s="19">
        <v>1097</v>
      </c>
      <c r="B1535" s="34">
        <v>206</v>
      </c>
      <c r="C1535" s="24" t="str">
        <f>VLOOKUP($E1535,'[1]DS HSSV 2013-14'!$B$2:$I$5181,2,0)</f>
        <v>Trần Nguyễn Khánh</v>
      </c>
      <c r="D1535" s="23" t="str">
        <f>VLOOKUP($E1535,'[1]DS HSSV 2013-14'!$B$2:$I$5181,3,0)</f>
        <v>Thức</v>
      </c>
      <c r="E1535" s="19">
        <v>14000170</v>
      </c>
      <c r="F1535" s="28" t="str">
        <f>VLOOKUP($E1535,'[1]DS HSSV 2013-14'!$B$2:$I$5181,5,0)</f>
        <v>14TC-CKT</v>
      </c>
      <c r="G1535" s="138">
        <v>15</v>
      </c>
      <c r="H1535" s="19">
        <v>2</v>
      </c>
      <c r="I1535" s="19">
        <v>4</v>
      </c>
      <c r="J1535" s="22">
        <v>2015</v>
      </c>
      <c r="K1535" s="27">
        <f t="shared" si="51"/>
        <v>42096</v>
      </c>
      <c r="L1535" s="29">
        <v>0.46180555555555558</v>
      </c>
      <c r="M1535" s="29">
        <v>0.52777777777777779</v>
      </c>
      <c r="N1535" s="26">
        <f t="shared" si="50"/>
        <v>6.597222222222221E-2</v>
      </c>
      <c r="O1535" s="19"/>
    </row>
    <row r="1536" spans="1:15">
      <c r="A1536" s="19">
        <v>1098</v>
      </c>
      <c r="B1536" s="34">
        <v>207</v>
      </c>
      <c r="C1536" s="24" t="str">
        <f>VLOOKUP($E1536,'[1]DS HSSV 2013-14'!$B$2:$I$5181,2,0)</f>
        <v>Lê Xuân</v>
      </c>
      <c r="D1536" s="23" t="str">
        <f>VLOOKUP($E1536,'[1]DS HSSV 2013-14'!$B$2:$I$5181,3,0)</f>
        <v>Hiển</v>
      </c>
      <c r="E1536" s="19">
        <v>14000641</v>
      </c>
      <c r="F1536" s="28" t="str">
        <f>VLOOKUP($E1536,'[1]DS HSSV 2013-14'!$B$2:$I$5181,5,0)</f>
        <v>14CĐ-CK1</v>
      </c>
      <c r="G1536" s="138">
        <v>5</v>
      </c>
      <c r="H1536" s="19">
        <v>2</v>
      </c>
      <c r="I1536" s="19">
        <v>4</v>
      </c>
      <c r="J1536" s="22">
        <v>2015</v>
      </c>
      <c r="K1536" s="27">
        <f t="shared" si="51"/>
        <v>42096</v>
      </c>
      <c r="L1536" s="29">
        <v>0.45555555555555555</v>
      </c>
      <c r="M1536" s="29">
        <v>0.47569444444444442</v>
      </c>
      <c r="N1536" s="26">
        <f t="shared" si="50"/>
        <v>2.0138888888888873E-2</v>
      </c>
      <c r="O1536" s="19"/>
    </row>
    <row r="1537" spans="1:15">
      <c r="A1537" s="19">
        <v>1099</v>
      </c>
      <c r="B1537" s="34">
        <v>208</v>
      </c>
      <c r="C1537" s="24" t="str">
        <f>VLOOKUP($E1537,'[1]DS HSSV 2013-14'!$B$2:$I$5181,2,0)</f>
        <v>Nguyễn Việt</v>
      </c>
      <c r="D1537" s="23" t="str">
        <f>VLOOKUP($E1537,'[1]DS HSSV 2013-14'!$B$2:$I$5181,3,0)</f>
        <v>Tiến</v>
      </c>
      <c r="E1537" s="19">
        <v>14000673</v>
      </c>
      <c r="F1537" s="28" t="str">
        <f>VLOOKUP($E1537,'[1]DS HSSV 2013-14'!$B$2:$I$5181,5,0)</f>
        <v>14CĐ-CK1</v>
      </c>
      <c r="G1537" s="138">
        <v>6</v>
      </c>
      <c r="H1537" s="19">
        <v>2</v>
      </c>
      <c r="I1537" s="19">
        <v>4</v>
      </c>
      <c r="J1537" s="22">
        <v>2015</v>
      </c>
      <c r="K1537" s="27">
        <f t="shared" si="51"/>
        <v>42096</v>
      </c>
      <c r="L1537" s="29">
        <v>0.45833333333333331</v>
      </c>
      <c r="M1537" s="29">
        <v>0.4826388888888889</v>
      </c>
      <c r="N1537" s="26">
        <f t="shared" si="50"/>
        <v>2.430555555555558E-2</v>
      </c>
      <c r="O1537" s="19"/>
    </row>
    <row r="1538" spans="1:15">
      <c r="A1538" s="19">
        <v>1100</v>
      </c>
      <c r="B1538" s="34">
        <v>209</v>
      </c>
      <c r="C1538" s="24" t="str">
        <f>VLOOKUP($E1538,'[1]DS HSSV 2013-14'!$B$2:$I$5181,2,0)</f>
        <v>Võ Kim</v>
      </c>
      <c r="D1538" s="23" t="str">
        <f>VLOOKUP($E1538,'[1]DS HSSV 2013-14'!$B$2:$I$5181,3,0)</f>
        <v>Lài</v>
      </c>
      <c r="E1538" s="19" t="s">
        <v>332</v>
      </c>
      <c r="F1538" s="28" t="str">
        <f>VLOOKUP($E1538,'[1]DS HSSV 2013-14'!$B$2:$I$5181,5,0)</f>
        <v>13TC-MT</v>
      </c>
      <c r="G1538" s="138">
        <v>4</v>
      </c>
      <c r="H1538" s="19">
        <v>2</v>
      </c>
      <c r="I1538" s="19">
        <v>4</v>
      </c>
      <c r="J1538" s="22">
        <v>2015</v>
      </c>
      <c r="K1538" s="27">
        <f t="shared" si="51"/>
        <v>42096</v>
      </c>
      <c r="L1538" s="29">
        <v>0.45833333333333331</v>
      </c>
      <c r="M1538" s="29">
        <v>0.51736111111111105</v>
      </c>
      <c r="N1538" s="26">
        <f t="shared" si="50"/>
        <v>5.9027777777777735E-2</v>
      </c>
      <c r="O1538" s="19"/>
    </row>
    <row r="1539" spans="1:15">
      <c r="A1539" s="19">
        <v>1101</v>
      </c>
      <c r="B1539" s="34">
        <v>210</v>
      </c>
      <c r="C1539" s="24" t="str">
        <f>VLOOKUP($E1539,'[1]DS HSSV 2013-14'!$B$2:$I$5181,2,0)</f>
        <v>Trịnh Văn</v>
      </c>
      <c r="D1539" s="23" t="str">
        <f>VLOOKUP($E1539,'[1]DS HSSV 2013-14'!$B$2:$I$5181,3,0)</f>
        <v>Vinh</v>
      </c>
      <c r="E1539" s="19" t="s">
        <v>347</v>
      </c>
      <c r="F1539" s="28" t="str">
        <f>VLOOKUP($E1539,'[1]DS HSSV 2013-14'!$B$2:$I$5181,5,0)</f>
        <v>13CĐ-Ô4</v>
      </c>
      <c r="G1539" s="138">
        <v>5</v>
      </c>
      <c r="H1539" s="19">
        <v>2</v>
      </c>
      <c r="I1539" s="19">
        <v>4</v>
      </c>
      <c r="J1539" s="22">
        <v>2015</v>
      </c>
      <c r="K1539" s="27">
        <f t="shared" si="51"/>
        <v>42096</v>
      </c>
      <c r="L1539" s="29">
        <v>0.47916666666666669</v>
      </c>
      <c r="M1539" s="29">
        <v>0.54861111111111105</v>
      </c>
      <c r="N1539" s="26">
        <f t="shared" si="50"/>
        <v>6.9444444444444364E-2</v>
      </c>
      <c r="O1539" s="19"/>
    </row>
    <row r="1540" spans="1:15">
      <c r="A1540" s="19">
        <v>1102</v>
      </c>
      <c r="B1540" s="34">
        <v>211</v>
      </c>
      <c r="C1540" s="24" t="str">
        <f>VLOOKUP($E1540,'[1]DS HSSV 2013-14'!$B$2:$I$5181,2,0)</f>
        <v xml:space="preserve">Hồ Vũ  </v>
      </c>
      <c r="D1540" s="23" t="str">
        <f>VLOOKUP($E1540,'[1]DS HSSV 2013-14'!$B$2:$I$5181,3,0)</f>
        <v>Quất</v>
      </c>
      <c r="E1540" s="19">
        <v>14001013</v>
      </c>
      <c r="F1540" s="28" t="str">
        <f>VLOOKUP($E1540,'[1]DS HSSV 2013-14'!$B$2:$I$5181,5,0)</f>
        <v>14CĐ-Ô4</v>
      </c>
      <c r="G1540" s="138">
        <v>1</v>
      </c>
      <c r="H1540" s="19">
        <v>2</v>
      </c>
      <c r="I1540" s="19">
        <v>4</v>
      </c>
      <c r="J1540" s="22">
        <v>2015</v>
      </c>
      <c r="K1540" s="27">
        <f t="shared" si="51"/>
        <v>42096</v>
      </c>
      <c r="L1540" s="29">
        <v>0.47916666666666669</v>
      </c>
      <c r="M1540" s="29">
        <v>0.51736111111111105</v>
      </c>
      <c r="N1540" s="26">
        <f t="shared" si="50"/>
        <v>3.8194444444444364E-2</v>
      </c>
      <c r="O1540" s="19"/>
    </row>
    <row r="1541" spans="1:15">
      <c r="A1541" s="19">
        <v>1103</v>
      </c>
      <c r="B1541" s="34">
        <v>212</v>
      </c>
      <c r="C1541" s="24" t="s">
        <v>346</v>
      </c>
      <c r="D1541" s="23" t="s">
        <v>345</v>
      </c>
      <c r="E1541" s="19"/>
      <c r="F1541" s="28" t="s">
        <v>302</v>
      </c>
      <c r="G1541" s="138">
        <v>6</v>
      </c>
      <c r="H1541" s="19">
        <v>2</v>
      </c>
      <c r="I1541" s="19">
        <v>4</v>
      </c>
      <c r="J1541" s="22">
        <v>2015</v>
      </c>
      <c r="K1541" s="27">
        <f t="shared" si="51"/>
        <v>42096</v>
      </c>
      <c r="L1541" s="29">
        <v>0.50694444444444442</v>
      </c>
      <c r="M1541" s="29">
        <v>0.51388888888888895</v>
      </c>
      <c r="N1541" s="26">
        <f t="shared" si="50"/>
        <v>6.9444444444445308E-3</v>
      </c>
      <c r="O1541" s="19"/>
    </row>
    <row r="1542" spans="1:15">
      <c r="A1542" s="19">
        <v>1104</v>
      </c>
      <c r="B1542" s="34">
        <v>213</v>
      </c>
      <c r="C1542" s="24" t="str">
        <f>VLOOKUP($E1542,'[1]DS HSSV 2013-14'!$B$2:$I$5181,2,0)</f>
        <v xml:space="preserve">Hồ Văn  </v>
      </c>
      <c r="D1542" s="23" t="str">
        <f>VLOOKUP($E1542,'[1]DS HSSV 2013-14'!$B$2:$I$5181,3,0)</f>
        <v>Hiếu</v>
      </c>
      <c r="E1542" s="19">
        <v>14000643</v>
      </c>
      <c r="F1542" s="28" t="str">
        <f>VLOOKUP($E1542,'[1]DS HSSV 2013-14'!$B$2:$I$5181,5,0)</f>
        <v>14CĐ-CK1</v>
      </c>
      <c r="G1542" s="138">
        <v>18</v>
      </c>
      <c r="H1542" s="19">
        <v>2</v>
      </c>
      <c r="I1542" s="19">
        <v>4</v>
      </c>
      <c r="J1542" s="22">
        <v>2015</v>
      </c>
      <c r="K1542" s="27">
        <f t="shared" si="51"/>
        <v>42096</v>
      </c>
      <c r="L1542" s="29">
        <v>0.5</v>
      </c>
      <c r="M1542" s="29">
        <v>0.51041666666666663</v>
      </c>
      <c r="N1542" s="26">
        <f t="shared" si="50"/>
        <v>1.041666666666663E-2</v>
      </c>
      <c r="O1542" s="19"/>
    </row>
    <row r="1543" spans="1:15">
      <c r="A1543" s="19">
        <v>1105</v>
      </c>
      <c r="B1543" s="34">
        <v>214</v>
      </c>
      <c r="C1543" s="24" t="str">
        <f>VLOOKUP($E1543,'[1]DS HSSV 2013-14'!$B$2:$I$5181,2,0)</f>
        <v>Huỳnh</v>
      </c>
      <c r="D1543" s="23" t="str">
        <f>VLOOKUP($E1543,'[1]DS HSSV 2013-14'!$B$2:$I$5181,3,0)</f>
        <v>Đạt</v>
      </c>
      <c r="E1543" s="19" t="s">
        <v>35</v>
      </c>
      <c r="F1543" s="28" t="str">
        <f>VLOOKUP($E1543,'[1]DS HSSV 2013-14'!$B$2:$I$5181,5,0)</f>
        <v>13TC-QTM</v>
      </c>
      <c r="G1543" s="138">
        <v>2</v>
      </c>
      <c r="H1543" s="19">
        <v>2</v>
      </c>
      <c r="I1543" s="19">
        <v>4</v>
      </c>
      <c r="J1543" s="22">
        <v>2015</v>
      </c>
      <c r="K1543" s="27">
        <f t="shared" si="51"/>
        <v>42096</v>
      </c>
      <c r="L1543" s="29">
        <v>0.51041666666666663</v>
      </c>
      <c r="M1543" s="29">
        <v>0.61805555555555558</v>
      </c>
      <c r="N1543" s="26">
        <f t="shared" si="50"/>
        <v>0.10763888888888895</v>
      </c>
      <c r="O1543" s="19"/>
    </row>
    <row r="1544" spans="1:15">
      <c r="A1544" s="19">
        <v>1106</v>
      </c>
      <c r="B1544" s="34">
        <v>215</v>
      </c>
      <c r="C1544" s="24" t="str">
        <f>VLOOKUP($E1544,'[1]DS HSSV 2013-14'!$B$2:$I$5181,2,0)</f>
        <v>Đặng Hữu</v>
      </c>
      <c r="D1544" s="23" t="str">
        <f>VLOOKUP($E1544,'[1]DS HSSV 2013-14'!$B$2:$I$5181,3,0)</f>
        <v>Nghĩa</v>
      </c>
      <c r="E1544" s="19" t="s">
        <v>344</v>
      </c>
      <c r="F1544" s="28" t="str">
        <f>VLOOKUP($E1544,'[1]DS HSSV 2013-14'!$B$2:$I$5181,5,0)</f>
        <v>12CĐ-Ô2</v>
      </c>
      <c r="G1544" s="138">
        <v>18</v>
      </c>
      <c r="H1544" s="19">
        <v>2</v>
      </c>
      <c r="I1544" s="19">
        <v>4</v>
      </c>
      <c r="J1544" s="22">
        <v>2015</v>
      </c>
      <c r="K1544" s="27">
        <f t="shared" si="51"/>
        <v>42096</v>
      </c>
      <c r="L1544" s="29">
        <v>0.51736111111111105</v>
      </c>
      <c r="M1544" s="29">
        <v>0.56597222222222221</v>
      </c>
      <c r="N1544" s="26">
        <f t="shared" si="50"/>
        <v>4.861111111111116E-2</v>
      </c>
      <c r="O1544" s="19"/>
    </row>
    <row r="1545" spans="1:15">
      <c r="A1545" s="19">
        <v>1107</v>
      </c>
      <c r="B1545" s="34">
        <v>216</v>
      </c>
      <c r="C1545" s="24" t="str">
        <f>VLOOKUP($E1545,'[1]DS HSSV 2013-14'!$B$2:$I$5181,2,0)</f>
        <v xml:space="preserve">Võ Đinh  </v>
      </c>
      <c r="D1545" s="23" t="str">
        <f>VLOOKUP($E1545,'[1]DS HSSV 2013-14'!$B$2:$I$5181,3,0)</f>
        <v>Đằng</v>
      </c>
      <c r="E1545" s="19">
        <v>14000546</v>
      </c>
      <c r="F1545" s="28" t="str">
        <f>VLOOKUP($E1545,'[1]DS HSSV 2013-14'!$B$2:$I$5181,5,0)</f>
        <v>14CĐ-Đ2</v>
      </c>
      <c r="G1545" s="138">
        <v>2</v>
      </c>
      <c r="H1545" s="19">
        <v>2</v>
      </c>
      <c r="I1545" s="19">
        <v>4</v>
      </c>
      <c r="J1545" s="22">
        <v>2015</v>
      </c>
      <c r="K1545" s="27">
        <f t="shared" si="51"/>
        <v>42096</v>
      </c>
      <c r="L1545" s="29">
        <v>0.51736111111111105</v>
      </c>
      <c r="M1545" s="29">
        <v>0.56736111111111109</v>
      </c>
      <c r="N1545" s="26">
        <f t="shared" si="50"/>
        <v>5.0000000000000044E-2</v>
      </c>
      <c r="O1545" s="19"/>
    </row>
    <row r="1546" spans="1:15">
      <c r="A1546" s="19">
        <v>1108</v>
      </c>
      <c r="B1546" s="34">
        <v>217</v>
      </c>
      <c r="C1546" s="24" t="str">
        <f>VLOOKUP($E1546,'[1]DS HSSV 2013-14'!$B$2:$I$5181,2,0)</f>
        <v>Nguyễn Anh</v>
      </c>
      <c r="D1546" s="23" t="str">
        <f>VLOOKUP($E1546,'[1]DS HSSV 2013-14'!$B$2:$I$5181,3,0)</f>
        <v>Thiết</v>
      </c>
      <c r="E1546" s="19" t="s">
        <v>343</v>
      </c>
      <c r="F1546" s="28" t="str">
        <f>VLOOKUP($E1546,'[1]DS HSSV 2013-14'!$B$2:$I$5181,5,0)</f>
        <v>12CĐ-Ô2</v>
      </c>
      <c r="G1546" s="138">
        <v>18</v>
      </c>
      <c r="H1546" s="19">
        <v>2</v>
      </c>
      <c r="I1546" s="19">
        <v>4</v>
      </c>
      <c r="J1546" s="22">
        <v>2015</v>
      </c>
      <c r="K1546" s="27">
        <f t="shared" si="51"/>
        <v>42096</v>
      </c>
      <c r="L1546" s="29">
        <v>0.56597222222222221</v>
      </c>
      <c r="M1546" s="29">
        <v>0.59027777777777779</v>
      </c>
      <c r="N1546" s="26">
        <f t="shared" si="50"/>
        <v>2.430555555555558E-2</v>
      </c>
      <c r="O1546" s="19"/>
    </row>
    <row r="1547" spans="1:15">
      <c r="A1547" s="19">
        <v>1109</v>
      </c>
      <c r="B1547" s="34">
        <v>218</v>
      </c>
      <c r="C1547" s="24" t="str">
        <f>VLOOKUP($E1547,'[1]DS HSSV 2013-14'!$B$2:$I$5181,2,0)</f>
        <v>Trần Quang</v>
      </c>
      <c r="D1547" s="23" t="str">
        <f>VLOOKUP($E1547,'[1]DS HSSV 2013-14'!$B$2:$I$5181,3,0)</f>
        <v>Thành</v>
      </c>
      <c r="E1547" s="19" t="s">
        <v>329</v>
      </c>
      <c r="F1547" s="28" t="str">
        <f>VLOOKUP($E1547,'[1]DS HSSV 2013-14'!$B$2:$I$5181,5,0)</f>
        <v>12CĐ-Ô2</v>
      </c>
      <c r="G1547" s="138">
        <v>17</v>
      </c>
      <c r="H1547" s="19">
        <v>2</v>
      </c>
      <c r="I1547" s="19">
        <v>4</v>
      </c>
      <c r="J1547" s="22">
        <v>2015</v>
      </c>
      <c r="K1547" s="27">
        <f t="shared" si="51"/>
        <v>42096</v>
      </c>
      <c r="L1547" s="29">
        <v>0.53819444444444442</v>
      </c>
      <c r="M1547" s="29">
        <v>0.625</v>
      </c>
      <c r="N1547" s="26">
        <f t="shared" ref="N1547:N1610" si="52">M1547-L1547</f>
        <v>8.680555555555558E-2</v>
      </c>
      <c r="O1547" s="19"/>
    </row>
    <row r="1548" spans="1:15">
      <c r="A1548" s="19">
        <v>1110</v>
      </c>
      <c r="B1548" s="34">
        <v>219</v>
      </c>
      <c r="C1548" s="24" t="s">
        <v>33</v>
      </c>
      <c r="D1548" s="23" t="s">
        <v>32</v>
      </c>
      <c r="E1548" s="31"/>
      <c r="F1548" s="28" t="s">
        <v>31</v>
      </c>
      <c r="G1548" s="138">
        <v>12</v>
      </c>
      <c r="H1548" s="19">
        <v>2</v>
      </c>
      <c r="I1548" s="19">
        <v>4</v>
      </c>
      <c r="J1548" s="22">
        <v>2015</v>
      </c>
      <c r="K1548" s="27">
        <f t="shared" si="51"/>
        <v>42096</v>
      </c>
      <c r="L1548" s="29">
        <v>0.59027777777777779</v>
      </c>
      <c r="M1548" s="29">
        <v>0.59375</v>
      </c>
      <c r="N1548" s="26">
        <f t="shared" si="52"/>
        <v>3.4722222222222099E-3</v>
      </c>
      <c r="O1548" s="19"/>
    </row>
    <row r="1549" spans="1:15">
      <c r="A1549" s="19">
        <v>1111</v>
      </c>
      <c r="B1549" s="34">
        <v>220</v>
      </c>
      <c r="C1549" s="24" t="s">
        <v>195</v>
      </c>
      <c r="D1549" s="23" t="s">
        <v>286</v>
      </c>
      <c r="E1549" s="19"/>
      <c r="F1549" s="28" t="s">
        <v>193</v>
      </c>
      <c r="G1549" s="138">
        <v>13</v>
      </c>
      <c r="H1549" s="19">
        <v>2</v>
      </c>
      <c r="I1549" s="19">
        <v>4</v>
      </c>
      <c r="J1549" s="22">
        <v>2015</v>
      </c>
      <c r="K1549" s="27">
        <f t="shared" si="51"/>
        <v>42096</v>
      </c>
      <c r="L1549" s="29">
        <v>0.59027777777777779</v>
      </c>
      <c r="M1549" s="29">
        <v>0.59375</v>
      </c>
      <c r="N1549" s="26">
        <f t="shared" si="52"/>
        <v>3.4722222222222099E-3</v>
      </c>
      <c r="O1549" s="19"/>
    </row>
    <row r="1550" spans="1:15">
      <c r="A1550" s="19">
        <v>1112</v>
      </c>
      <c r="B1550" s="34">
        <v>221</v>
      </c>
      <c r="C1550" s="24" t="str">
        <f>VLOOKUP($E1550,'[1]DS HSSV 2013-14'!$B$2:$I$5181,2,0)</f>
        <v xml:space="preserve">Hồ Văn  </v>
      </c>
      <c r="D1550" s="23" t="str">
        <f>VLOOKUP($E1550,'[1]DS HSSV 2013-14'!$B$2:$I$5181,3,0)</f>
        <v>Hiếu</v>
      </c>
      <c r="E1550" s="19">
        <v>14000643</v>
      </c>
      <c r="F1550" s="28" t="str">
        <f>VLOOKUP($E1550,'[1]DS HSSV 2013-14'!$B$2:$I$5181,5,0)</f>
        <v>14CĐ-CK1</v>
      </c>
      <c r="G1550" s="138">
        <v>14</v>
      </c>
      <c r="H1550" s="19">
        <v>2</v>
      </c>
      <c r="I1550" s="19">
        <v>4</v>
      </c>
      <c r="J1550" s="22">
        <v>2015</v>
      </c>
      <c r="K1550" s="27">
        <f t="shared" si="51"/>
        <v>42096</v>
      </c>
      <c r="L1550" s="29">
        <v>0.625</v>
      </c>
      <c r="M1550" s="29">
        <v>0.66666666666666663</v>
      </c>
      <c r="N1550" s="26">
        <f t="shared" si="52"/>
        <v>4.166666666666663E-2</v>
      </c>
      <c r="O1550" s="19"/>
    </row>
    <row r="1551" spans="1:15">
      <c r="A1551" s="19">
        <v>1113</v>
      </c>
      <c r="B1551" s="34">
        <v>222</v>
      </c>
      <c r="C1551" s="24" t="s">
        <v>33</v>
      </c>
      <c r="D1551" s="23" t="s">
        <v>32</v>
      </c>
      <c r="E1551" s="31"/>
      <c r="F1551" s="28" t="s">
        <v>31</v>
      </c>
      <c r="G1551" s="138">
        <v>13</v>
      </c>
      <c r="H1551" s="19">
        <v>2</v>
      </c>
      <c r="I1551" s="19">
        <v>4</v>
      </c>
      <c r="J1551" s="22">
        <v>2015</v>
      </c>
      <c r="K1551" s="27">
        <f t="shared" si="51"/>
        <v>42096</v>
      </c>
      <c r="L1551" s="29">
        <v>0.65625</v>
      </c>
      <c r="M1551" s="29">
        <v>0.66666666666666663</v>
      </c>
      <c r="N1551" s="26">
        <f t="shared" si="52"/>
        <v>1.041666666666663E-2</v>
      </c>
      <c r="O1551" s="19"/>
    </row>
    <row r="1552" spans="1:15">
      <c r="A1552" s="19">
        <v>1114</v>
      </c>
      <c r="B1552" s="34">
        <v>223</v>
      </c>
      <c r="C1552" s="24" t="s">
        <v>195</v>
      </c>
      <c r="D1552" s="23" t="s">
        <v>286</v>
      </c>
      <c r="E1552" s="19"/>
      <c r="F1552" s="28" t="s">
        <v>193</v>
      </c>
      <c r="G1552" s="138">
        <v>12</v>
      </c>
      <c r="H1552" s="19">
        <v>2</v>
      </c>
      <c r="I1552" s="19">
        <v>4</v>
      </c>
      <c r="J1552" s="22">
        <v>2015</v>
      </c>
      <c r="K1552" s="27">
        <f t="shared" si="51"/>
        <v>42096</v>
      </c>
      <c r="L1552" s="29">
        <v>0.65625</v>
      </c>
      <c r="M1552" s="29">
        <v>0.66666666666666663</v>
      </c>
      <c r="N1552" s="26">
        <f t="shared" si="52"/>
        <v>1.041666666666663E-2</v>
      </c>
      <c r="O1552" s="19"/>
    </row>
    <row r="1553" spans="1:15">
      <c r="A1553" s="19">
        <v>1115</v>
      </c>
      <c r="B1553" s="34">
        <v>224</v>
      </c>
      <c r="C1553" s="24" t="str">
        <f>VLOOKUP($E1553,'[1]DS HSSV 2013-14'!$B$2:$I$5181,2,0)</f>
        <v>Bùi Thế</v>
      </c>
      <c r="D1553" s="23" t="str">
        <f>VLOOKUP($E1553,'[1]DS HSSV 2013-14'!$B$2:$I$5181,3,0)</f>
        <v>Quân</v>
      </c>
      <c r="E1553" s="31" t="s">
        <v>57</v>
      </c>
      <c r="F1553" s="28" t="str">
        <f>VLOOKUP($E1553,'[1]DS HSSV 2013-14'!$B$2:$I$5181,5,0)</f>
        <v>13CĐ-TP1</v>
      </c>
      <c r="G1553" s="138">
        <v>12</v>
      </c>
      <c r="H1553" s="19">
        <v>2</v>
      </c>
      <c r="I1553" s="19">
        <v>4</v>
      </c>
      <c r="J1553" s="22">
        <v>2015</v>
      </c>
      <c r="K1553" s="27">
        <f t="shared" si="51"/>
        <v>42096</v>
      </c>
      <c r="L1553" s="29">
        <v>0.67013888888888884</v>
      </c>
      <c r="M1553" s="29">
        <v>0.68055555555555547</v>
      </c>
      <c r="N1553" s="26">
        <f t="shared" si="52"/>
        <v>1.041666666666663E-2</v>
      </c>
      <c r="O1553" s="19"/>
    </row>
    <row r="1554" spans="1:15">
      <c r="A1554" s="19">
        <v>1116</v>
      </c>
      <c r="B1554" s="34">
        <v>225</v>
      </c>
      <c r="C1554" s="24" t="str">
        <f>VLOOKUP($E1554,'[1]DS HSSV 2013-14'!$B$2:$I$5181,2,0)</f>
        <v>Nguyễn Quốc</v>
      </c>
      <c r="D1554" s="23" t="str">
        <f>VLOOKUP($E1554,'[1]DS HSSV 2013-14'!$B$2:$I$5181,3,0)</f>
        <v>Thắng</v>
      </c>
      <c r="E1554" s="31" t="s">
        <v>342</v>
      </c>
      <c r="F1554" s="28" t="str">
        <f>VLOOKUP($E1554,'[1]DS HSSV 2013-14'!$B$2:$I$5181,5,0)</f>
        <v>12CĐ-ĐT3</v>
      </c>
      <c r="G1554" s="138">
        <v>11</v>
      </c>
      <c r="H1554" s="19">
        <v>2</v>
      </c>
      <c r="I1554" s="19">
        <v>4</v>
      </c>
      <c r="J1554" s="22">
        <v>2015</v>
      </c>
      <c r="K1554" s="27">
        <f t="shared" si="51"/>
        <v>42096</v>
      </c>
      <c r="L1554" s="29">
        <v>0.67013888888888884</v>
      </c>
      <c r="M1554" s="29">
        <v>0.68055555555555547</v>
      </c>
      <c r="N1554" s="26">
        <f t="shared" si="52"/>
        <v>1.041666666666663E-2</v>
      </c>
      <c r="O1554" s="19"/>
    </row>
    <row r="1555" spans="1:15">
      <c r="A1555" s="19">
        <v>1117</v>
      </c>
      <c r="B1555" s="34">
        <v>226</v>
      </c>
      <c r="C1555" s="24" t="str">
        <f>VLOOKUP($E1555,'[1]DS HSSV 2013-14'!$B$2:$I$5181,2,0)</f>
        <v>Lê Văn</v>
      </c>
      <c r="D1555" s="23" t="str">
        <f>VLOOKUP($E1555,'[1]DS HSSV 2013-14'!$B$2:$I$5181,3,0)</f>
        <v>Phước</v>
      </c>
      <c r="E1555" s="19" t="s">
        <v>341</v>
      </c>
      <c r="F1555" s="28" t="str">
        <f>VLOOKUP($E1555,'[1]DS HSSV 2013-14'!$B$2:$I$5181,5,0)</f>
        <v>12CĐ-ĐT2</v>
      </c>
      <c r="G1555" s="138">
        <v>11</v>
      </c>
      <c r="H1555" s="19">
        <v>3</v>
      </c>
      <c r="I1555" s="19">
        <v>4</v>
      </c>
      <c r="J1555" s="22">
        <v>2015</v>
      </c>
      <c r="K1555" s="27">
        <f t="shared" si="51"/>
        <v>42097</v>
      </c>
      <c r="L1555" s="29">
        <v>0.30208333333333331</v>
      </c>
      <c r="M1555" s="29">
        <v>0.41319444444444442</v>
      </c>
      <c r="N1555" s="26">
        <f t="shared" si="52"/>
        <v>0.1111111111111111</v>
      </c>
      <c r="O1555" s="19"/>
    </row>
    <row r="1556" spans="1:15">
      <c r="A1556" s="19">
        <v>1118</v>
      </c>
      <c r="B1556" s="34">
        <v>227</v>
      </c>
      <c r="C1556" s="24" t="str">
        <f>VLOOKUP($E1556,'[1]DS HSSV 2013-14'!$B$2:$I$5181,2,0)</f>
        <v xml:space="preserve">Nguyễn Phú  </v>
      </c>
      <c r="D1556" s="23" t="str">
        <f>VLOOKUP($E1556,'[1]DS HSSV 2013-14'!$B$2:$I$5181,3,0)</f>
        <v>Vinh</v>
      </c>
      <c r="E1556" s="35" t="s">
        <v>46</v>
      </c>
      <c r="F1556" s="28" t="str">
        <f>VLOOKUP($E1556,'[1]DS HSSV 2013-14'!$B$2:$I$5181,5,0)</f>
        <v>14CĐ-TM1</v>
      </c>
      <c r="G1556" s="138">
        <v>12</v>
      </c>
      <c r="H1556" s="19">
        <v>3</v>
      </c>
      <c r="I1556" s="19">
        <v>4</v>
      </c>
      <c r="J1556" s="22">
        <v>2015</v>
      </c>
      <c r="K1556" s="27">
        <f t="shared" si="51"/>
        <v>42097</v>
      </c>
      <c r="L1556" s="29">
        <v>0.30208333333333331</v>
      </c>
      <c r="M1556" s="29">
        <v>0.32291666666666669</v>
      </c>
      <c r="N1556" s="26">
        <f t="shared" si="52"/>
        <v>2.083333333333337E-2</v>
      </c>
      <c r="O1556" s="19"/>
    </row>
    <row r="1557" spans="1:15">
      <c r="A1557" s="19">
        <v>1119</v>
      </c>
      <c r="B1557" s="34">
        <v>228</v>
      </c>
      <c r="C1557" s="24" t="str">
        <f>VLOOKUP($E1557,'[1]DS HSSV 2013-14'!$B$2:$I$5181,2,0)</f>
        <v>Phạm Thị Thảo</v>
      </c>
      <c r="D1557" s="23" t="str">
        <f>VLOOKUP($E1557,'[1]DS HSSV 2013-14'!$B$2:$I$5181,3,0)</f>
        <v>Nguyên</v>
      </c>
      <c r="E1557" s="19" t="s">
        <v>340</v>
      </c>
      <c r="F1557" s="28" t="str">
        <f>VLOOKUP($E1557,'[1]DS HSSV 2013-14'!$B$2:$I$5181,5,0)</f>
        <v>12CĐ-M</v>
      </c>
      <c r="G1557" s="138">
        <v>6</v>
      </c>
      <c r="H1557" s="19">
        <v>3</v>
      </c>
      <c r="I1557" s="19">
        <v>4</v>
      </c>
      <c r="J1557" s="22">
        <v>2015</v>
      </c>
      <c r="K1557" s="27">
        <f t="shared" si="51"/>
        <v>42097</v>
      </c>
      <c r="L1557" s="29">
        <v>0.30208333333333331</v>
      </c>
      <c r="M1557" s="29">
        <v>0.42708333333333331</v>
      </c>
      <c r="N1557" s="26">
        <f t="shared" si="52"/>
        <v>0.125</v>
      </c>
      <c r="O1557" s="19"/>
    </row>
    <row r="1558" spans="1:15">
      <c r="A1558" s="19">
        <v>1120</v>
      </c>
      <c r="B1558" s="34">
        <v>229</v>
      </c>
      <c r="C1558" s="24" t="str">
        <f>VLOOKUP($E1558,'[1]DS HSSV 2013-14'!$B$2:$I$5181,2,0)</f>
        <v>Lê Thị Minh</v>
      </c>
      <c r="D1558" s="23" t="str">
        <f>VLOOKUP($E1558,'[1]DS HSSV 2013-14'!$B$2:$I$5181,3,0)</f>
        <v>Gương</v>
      </c>
      <c r="E1558" s="19" t="s">
        <v>339</v>
      </c>
      <c r="F1558" s="28" t="str">
        <f>VLOOKUP($E1558,'[1]DS HSSV 2013-14'!$B$2:$I$5181,5,0)</f>
        <v>12CĐ-M</v>
      </c>
      <c r="G1558" s="138">
        <v>1</v>
      </c>
      <c r="H1558" s="19">
        <v>3</v>
      </c>
      <c r="I1558" s="19">
        <v>4</v>
      </c>
      <c r="J1558" s="22">
        <v>2015</v>
      </c>
      <c r="K1558" s="27">
        <f t="shared" si="51"/>
        <v>42097</v>
      </c>
      <c r="L1558" s="29">
        <v>0.30208333333333331</v>
      </c>
      <c r="M1558" s="29">
        <v>0.4236111111111111</v>
      </c>
      <c r="N1558" s="26">
        <f t="shared" si="52"/>
        <v>0.12152777777777779</v>
      </c>
      <c r="O1558" s="19"/>
    </row>
    <row r="1559" spans="1:15">
      <c r="A1559" s="19">
        <v>1121</v>
      </c>
      <c r="B1559" s="34">
        <v>230</v>
      </c>
      <c r="C1559" s="24" t="str">
        <f>VLOOKUP($E1559,'[1]DS HSSV 2013-14'!$B$2:$I$5181,2,0)</f>
        <v>Huỳnh Thị Kim</v>
      </c>
      <c r="D1559" s="23" t="str">
        <f>VLOOKUP($E1559,'[1]DS HSSV 2013-14'!$B$2:$I$5181,3,0)</f>
        <v>Liên</v>
      </c>
      <c r="E1559" s="19" t="s">
        <v>338</v>
      </c>
      <c r="F1559" s="28" t="str">
        <f>VLOOKUP($E1559,'[1]DS HSSV 2013-14'!$B$2:$I$5181,5,0)</f>
        <v>12CĐ-M</v>
      </c>
      <c r="G1559" s="138">
        <v>13</v>
      </c>
      <c r="H1559" s="19">
        <v>3</v>
      </c>
      <c r="I1559" s="19">
        <v>4</v>
      </c>
      <c r="J1559" s="22">
        <v>2015</v>
      </c>
      <c r="K1559" s="27">
        <f t="shared" si="51"/>
        <v>42097</v>
      </c>
      <c r="L1559" s="29">
        <v>0.30208333333333331</v>
      </c>
      <c r="M1559" s="29">
        <v>0.4236111111111111</v>
      </c>
      <c r="N1559" s="26">
        <f t="shared" si="52"/>
        <v>0.12152777777777779</v>
      </c>
      <c r="O1559" s="19"/>
    </row>
    <row r="1560" spans="1:15">
      <c r="A1560" s="19">
        <v>1122</v>
      </c>
      <c r="B1560" s="34">
        <v>231</v>
      </c>
      <c r="C1560" s="24" t="str">
        <f>VLOOKUP($E1560,'[1]DS HSSV 2013-14'!$B$2:$I$5181,2,0)</f>
        <v>Nguyễn Thị Ngọc</v>
      </c>
      <c r="D1560" s="23" t="str">
        <f>VLOOKUP($E1560,'[1]DS HSSV 2013-14'!$B$2:$I$5181,3,0)</f>
        <v>Thảo</v>
      </c>
      <c r="E1560" s="19" t="s">
        <v>337</v>
      </c>
      <c r="F1560" s="28" t="str">
        <f>VLOOKUP($E1560,'[1]DS HSSV 2013-14'!$B$2:$I$5181,5,0)</f>
        <v>12CĐ-M</v>
      </c>
      <c r="G1560" s="138">
        <v>18</v>
      </c>
      <c r="H1560" s="19">
        <v>3</v>
      </c>
      <c r="I1560" s="19">
        <v>4</v>
      </c>
      <c r="J1560" s="22">
        <v>2015</v>
      </c>
      <c r="K1560" s="27">
        <f t="shared" si="51"/>
        <v>42097</v>
      </c>
      <c r="L1560" s="29">
        <v>0.30208333333333331</v>
      </c>
      <c r="M1560" s="29">
        <v>0.42708333333333331</v>
      </c>
      <c r="N1560" s="26">
        <f t="shared" si="52"/>
        <v>0.125</v>
      </c>
      <c r="O1560" s="19"/>
    </row>
    <row r="1561" spans="1:15">
      <c r="A1561" s="19">
        <v>1123</v>
      </c>
      <c r="B1561" s="34">
        <v>232</v>
      </c>
      <c r="C1561" s="24" t="str">
        <f>VLOOKUP($E1561,'[1]DS HSSV 2013-14'!$B$2:$I$5181,2,0)</f>
        <v>Nguyễn Tấn</v>
      </c>
      <c r="D1561" s="23" t="str">
        <f>VLOOKUP($E1561,'[1]DS HSSV 2013-14'!$B$2:$I$5181,3,0)</f>
        <v>Đạt</v>
      </c>
      <c r="E1561" s="31" t="s">
        <v>182</v>
      </c>
      <c r="F1561" s="28" t="str">
        <f>VLOOKUP($E1561,'[1]DS HSSV 2013-14'!$B$2:$I$5181,5,0)</f>
        <v>13CĐ-ĐT4</v>
      </c>
      <c r="G1561" s="138">
        <v>4</v>
      </c>
      <c r="H1561" s="19">
        <v>3</v>
      </c>
      <c r="I1561" s="19">
        <v>4</v>
      </c>
      <c r="J1561" s="22">
        <v>2015</v>
      </c>
      <c r="K1561" s="27">
        <f t="shared" si="51"/>
        <v>42097</v>
      </c>
      <c r="L1561" s="29">
        <v>0.3125</v>
      </c>
      <c r="M1561" s="29">
        <v>0.38541666666666669</v>
      </c>
      <c r="N1561" s="26">
        <f t="shared" si="52"/>
        <v>7.2916666666666685E-2</v>
      </c>
      <c r="O1561" s="19"/>
    </row>
    <row r="1562" spans="1:15">
      <c r="A1562" s="19">
        <v>1124</v>
      </c>
      <c r="B1562" s="34">
        <v>233</v>
      </c>
      <c r="C1562" s="24" t="str">
        <f>VLOOKUP($E1562,'[1]DS HSSV 2013-14'!$B$2:$I$5181,2,0)</f>
        <v>Lê Văn</v>
      </c>
      <c r="D1562" s="23" t="str">
        <f>VLOOKUP($E1562,'[1]DS HSSV 2013-14'!$B$2:$I$5181,3,0)</f>
        <v>Vũ</v>
      </c>
      <c r="E1562" s="19" t="s">
        <v>136</v>
      </c>
      <c r="F1562" s="28" t="str">
        <f>VLOOKUP($E1562,'[1]DS HSSV 2013-14'!$B$2:$I$5181,5,0)</f>
        <v>13CĐ-Đ1</v>
      </c>
      <c r="G1562" s="138">
        <v>3</v>
      </c>
      <c r="H1562" s="19">
        <v>3</v>
      </c>
      <c r="I1562" s="19">
        <v>4</v>
      </c>
      <c r="J1562" s="22">
        <v>2015</v>
      </c>
      <c r="K1562" s="27">
        <f t="shared" si="51"/>
        <v>42097</v>
      </c>
      <c r="L1562" s="29">
        <v>0.32291666666666669</v>
      </c>
      <c r="M1562" s="29">
        <v>0.40625</v>
      </c>
      <c r="N1562" s="26">
        <f t="shared" si="52"/>
        <v>8.3333333333333315E-2</v>
      </c>
      <c r="O1562" s="19"/>
    </row>
    <row r="1563" spans="1:15">
      <c r="A1563" s="19">
        <v>1125</v>
      </c>
      <c r="B1563" s="34">
        <v>234</v>
      </c>
      <c r="C1563" s="24" t="str">
        <f>VLOOKUP($E1563,'[1]DS HSSV 2013-14'!$B$2:$I$5181,2,0)</f>
        <v>Phạm Công</v>
      </c>
      <c r="D1563" s="23" t="str">
        <f>VLOOKUP($E1563,'[1]DS HSSV 2013-14'!$B$2:$I$5181,3,0)</f>
        <v>Danh</v>
      </c>
      <c r="E1563" s="19">
        <v>14000817</v>
      </c>
      <c r="F1563" s="28" t="str">
        <f>VLOOKUP($E1563,'[1]DS HSSV 2013-14'!$B$2:$I$5181,5,0)</f>
        <v>14CĐ-Ô1</v>
      </c>
      <c r="G1563" s="138">
        <v>14</v>
      </c>
      <c r="H1563" s="19">
        <v>3</v>
      </c>
      <c r="I1563" s="19">
        <v>4</v>
      </c>
      <c r="J1563" s="22">
        <v>2015</v>
      </c>
      <c r="K1563" s="27">
        <f t="shared" si="51"/>
        <v>42097</v>
      </c>
      <c r="L1563" s="29">
        <v>0.35416666666666669</v>
      </c>
      <c r="M1563" s="29">
        <v>0.47916666666666669</v>
      </c>
      <c r="N1563" s="26">
        <f t="shared" si="52"/>
        <v>0.125</v>
      </c>
      <c r="O1563" s="19"/>
    </row>
    <row r="1564" spans="1:15">
      <c r="A1564" s="19">
        <v>1126</v>
      </c>
      <c r="B1564" s="34">
        <v>235</v>
      </c>
      <c r="C1564" s="24" t="str">
        <f>VLOOKUP($E1564,'[1]DS HSSV 2013-14'!$B$2:$I$5181,2,0)</f>
        <v>Võ Thị Hồng</v>
      </c>
      <c r="D1564" s="23" t="str">
        <f>VLOOKUP($E1564,'[1]DS HSSV 2013-14'!$B$2:$I$5181,3,0)</f>
        <v>Nhiên</v>
      </c>
      <c r="E1564" s="19">
        <v>14001117</v>
      </c>
      <c r="F1564" s="28" t="str">
        <f>VLOOKUP($E1564,'[1]DS HSSV 2013-14'!$B$2:$I$5181,5,0)</f>
        <v>14CĐ-M1</v>
      </c>
      <c r="G1564" s="138">
        <v>2</v>
      </c>
      <c r="H1564" s="19">
        <v>3</v>
      </c>
      <c r="I1564" s="19">
        <v>4</v>
      </c>
      <c r="J1564" s="22">
        <v>2015</v>
      </c>
      <c r="K1564" s="27">
        <f t="shared" si="51"/>
        <v>42097</v>
      </c>
      <c r="L1564" s="29">
        <v>0.36458333333333331</v>
      </c>
      <c r="M1564" s="29">
        <v>0.47916666666666669</v>
      </c>
      <c r="N1564" s="26">
        <f t="shared" si="52"/>
        <v>0.11458333333333337</v>
      </c>
      <c r="O1564" s="19"/>
    </row>
    <row r="1565" spans="1:15">
      <c r="A1565" s="19">
        <v>1127</v>
      </c>
      <c r="B1565" s="34">
        <v>236</v>
      </c>
      <c r="C1565" s="24" t="str">
        <f>VLOOKUP($E1565,'[1]DS HSSV 2013-14'!$B$2:$I$5181,2,0)</f>
        <v xml:space="preserve">Huỳnh Anh  </v>
      </c>
      <c r="D1565" s="23" t="str">
        <f>VLOOKUP($E1565,'[1]DS HSSV 2013-14'!$B$2:$I$5181,3,0)</f>
        <v>Tuấn</v>
      </c>
      <c r="E1565" s="33" t="s">
        <v>39</v>
      </c>
      <c r="F1565" s="28" t="str">
        <f>VLOOKUP($E1565,'[1]DS HSSV 2013-14'!$B$2:$I$5181,5,0)</f>
        <v>14CĐ-ĐT1</v>
      </c>
      <c r="G1565" s="138">
        <v>17</v>
      </c>
      <c r="H1565" s="19">
        <v>3</v>
      </c>
      <c r="I1565" s="19">
        <v>4</v>
      </c>
      <c r="J1565" s="22">
        <v>2015</v>
      </c>
      <c r="K1565" s="27">
        <f t="shared" si="51"/>
        <v>42097</v>
      </c>
      <c r="L1565" s="29">
        <v>0.36805555555555558</v>
      </c>
      <c r="M1565" s="29">
        <v>0.41319444444444442</v>
      </c>
      <c r="N1565" s="26">
        <f t="shared" si="52"/>
        <v>4.513888888888884E-2</v>
      </c>
      <c r="O1565" s="19"/>
    </row>
    <row r="1566" spans="1:15">
      <c r="A1566" s="19">
        <v>1128</v>
      </c>
      <c r="B1566" s="34">
        <v>237</v>
      </c>
      <c r="C1566" s="24" t="str">
        <f>VLOOKUP($E1566,'[1]DS HSSV 2013-14'!$B$2:$I$5181,2,0)</f>
        <v>Trần Nguyễn Khánh</v>
      </c>
      <c r="D1566" s="23" t="str">
        <f>VLOOKUP($E1566,'[1]DS HSSV 2013-14'!$B$2:$I$5181,3,0)</f>
        <v>Thức</v>
      </c>
      <c r="E1566" s="19">
        <v>14000170</v>
      </c>
      <c r="F1566" s="28" t="str">
        <f>VLOOKUP($E1566,'[1]DS HSSV 2013-14'!$B$2:$I$5181,5,0)</f>
        <v>14TC-CKT</v>
      </c>
      <c r="G1566" s="138">
        <v>16</v>
      </c>
      <c r="H1566" s="19">
        <v>3</v>
      </c>
      <c r="I1566" s="19">
        <v>4</v>
      </c>
      <c r="J1566" s="22">
        <v>2015</v>
      </c>
      <c r="K1566" s="27">
        <f t="shared" si="51"/>
        <v>42097</v>
      </c>
      <c r="L1566" s="29">
        <v>0.36805555555555558</v>
      </c>
      <c r="M1566" s="29">
        <v>0.56597222222222221</v>
      </c>
      <c r="N1566" s="26">
        <f t="shared" si="52"/>
        <v>0.19791666666666663</v>
      </c>
      <c r="O1566" s="19"/>
    </row>
    <row r="1567" spans="1:15">
      <c r="A1567" s="19">
        <v>1129</v>
      </c>
      <c r="B1567" s="34">
        <v>238</v>
      </c>
      <c r="C1567" s="24" t="str">
        <f>VLOOKUP($E1567,'[1]DS HSSV 2013-14'!$B$2:$I$5181,2,0)</f>
        <v>Nguyễn Chí</v>
      </c>
      <c r="D1567" s="23" t="str">
        <f>VLOOKUP($E1567,'[1]DS HSSV 2013-14'!$B$2:$I$5181,3,0)</f>
        <v>Công</v>
      </c>
      <c r="E1567" s="33" t="s">
        <v>336</v>
      </c>
      <c r="F1567" s="28" t="str">
        <f>VLOOKUP($E1567,'[1]DS HSSV 2013-14'!$B$2:$I$5181,5,0)</f>
        <v>12CĐ-ĐT3</v>
      </c>
      <c r="G1567" s="138">
        <v>5</v>
      </c>
      <c r="H1567" s="19">
        <v>3</v>
      </c>
      <c r="I1567" s="19">
        <v>4</v>
      </c>
      <c r="J1567" s="22">
        <v>2015</v>
      </c>
      <c r="K1567" s="27">
        <f t="shared" si="51"/>
        <v>42097</v>
      </c>
      <c r="L1567" s="29">
        <v>0.375</v>
      </c>
      <c r="M1567" s="29">
        <v>0.38194444444444442</v>
      </c>
      <c r="N1567" s="26">
        <f t="shared" si="52"/>
        <v>6.9444444444444198E-3</v>
      </c>
      <c r="O1567" s="19"/>
    </row>
    <row r="1568" spans="1:15">
      <c r="A1568" s="19">
        <v>1130</v>
      </c>
      <c r="B1568" s="34">
        <v>239</v>
      </c>
      <c r="C1568" s="24" t="str">
        <f>VLOOKUP($E1568,'[1]DS HSSV 2013-14'!$B$2:$I$5181,2,0)</f>
        <v>Lê Văn</v>
      </c>
      <c r="D1568" s="23" t="str">
        <f>VLOOKUP($E1568,'[1]DS HSSV 2013-14'!$B$2:$I$5181,3,0)</f>
        <v>Cường</v>
      </c>
      <c r="E1568" s="31" t="s">
        <v>335</v>
      </c>
      <c r="F1568" s="28" t="str">
        <f>VLOOKUP($E1568,'[1]DS HSSV 2013-14'!$B$2:$I$5181,5,0)</f>
        <v>12CĐ-ĐT3</v>
      </c>
      <c r="G1568" s="138">
        <v>5</v>
      </c>
      <c r="H1568" s="19">
        <v>3</v>
      </c>
      <c r="I1568" s="19">
        <v>4</v>
      </c>
      <c r="J1568" s="22">
        <v>2015</v>
      </c>
      <c r="K1568" s="27">
        <f t="shared" si="51"/>
        <v>42097</v>
      </c>
      <c r="L1568" s="29">
        <v>0.38194444444444442</v>
      </c>
      <c r="M1568" s="29">
        <v>0.38541666666666669</v>
      </c>
      <c r="N1568" s="26">
        <f t="shared" si="52"/>
        <v>3.4722222222222654E-3</v>
      </c>
      <c r="O1568" s="19"/>
    </row>
    <row r="1569" spans="1:15">
      <c r="A1569" s="19">
        <v>1131</v>
      </c>
      <c r="B1569" s="34">
        <v>240</v>
      </c>
      <c r="C1569" s="24" t="str">
        <f>VLOOKUP($E1569,'[1]DS HSSV 2013-14'!$B$2:$I$5181,2,0)</f>
        <v>Dương Thị</v>
      </c>
      <c r="D1569" s="23" t="str">
        <f>VLOOKUP($E1569,'[1]DS HSSV 2013-14'!$B$2:$I$5181,3,0)</f>
        <v>Dung</v>
      </c>
      <c r="E1569" s="19" t="s">
        <v>334</v>
      </c>
      <c r="F1569" s="28" t="str">
        <f>VLOOKUP($E1569,'[1]DS HSSV 2013-14'!$B$2:$I$5181,5,0)</f>
        <v>12CĐ-M</v>
      </c>
      <c r="G1569" s="138">
        <v>4</v>
      </c>
      <c r="H1569" s="19">
        <v>3</v>
      </c>
      <c r="I1569" s="19">
        <v>4</v>
      </c>
      <c r="J1569" s="22">
        <v>2015</v>
      </c>
      <c r="K1569" s="27">
        <f t="shared" si="51"/>
        <v>42097</v>
      </c>
      <c r="L1569" s="29">
        <v>0.39583333333333331</v>
      </c>
      <c r="M1569" s="29">
        <v>0.42708333333333331</v>
      </c>
      <c r="N1569" s="26">
        <f t="shared" si="52"/>
        <v>3.125E-2</v>
      </c>
      <c r="O1569" s="19"/>
    </row>
    <row r="1570" spans="1:15">
      <c r="A1570" s="19">
        <v>1132</v>
      </c>
      <c r="B1570" s="34">
        <v>241</v>
      </c>
      <c r="C1570" s="24" t="str">
        <f>VLOOKUP($E1570,'[1]DS HSSV 2013-14'!$B$2:$I$5181,2,0)</f>
        <v>Phan Thị</v>
      </c>
      <c r="D1570" s="23" t="str">
        <f>VLOOKUP($E1570,'[1]DS HSSV 2013-14'!$B$2:$I$5181,3,0)</f>
        <v>Hết</v>
      </c>
      <c r="E1570" s="19" t="s">
        <v>104</v>
      </c>
      <c r="F1570" s="28" t="str">
        <f>VLOOKUP($E1570,'[1]DS HSSV 2013-14'!$B$2:$I$5181,5,0)</f>
        <v>13CĐ-NL1</v>
      </c>
      <c r="G1570" s="138">
        <v>14</v>
      </c>
      <c r="H1570" s="19">
        <v>3</v>
      </c>
      <c r="I1570" s="19">
        <v>4</v>
      </c>
      <c r="J1570" s="22">
        <v>2015</v>
      </c>
      <c r="K1570" s="27">
        <f t="shared" si="51"/>
        <v>42097</v>
      </c>
      <c r="L1570" s="29">
        <v>0.43055555555555558</v>
      </c>
      <c r="M1570" s="29">
        <v>0.5</v>
      </c>
      <c r="N1570" s="26">
        <f t="shared" si="52"/>
        <v>6.944444444444442E-2</v>
      </c>
      <c r="O1570" s="19"/>
    </row>
    <row r="1571" spans="1:15">
      <c r="A1571" s="19">
        <v>1133</v>
      </c>
      <c r="B1571" s="34">
        <v>242</v>
      </c>
      <c r="C1571" s="24" t="str">
        <f>VLOOKUP($E1571,'[1]DS HSSV 2013-14'!$B$2:$I$5181,2,0)</f>
        <v>Nguyễn Văn</v>
      </c>
      <c r="D1571" s="23" t="str">
        <f>VLOOKUP($E1571,'[1]DS HSSV 2013-14'!$B$2:$I$5181,3,0)</f>
        <v>Phúc</v>
      </c>
      <c r="E1571" s="19" t="s">
        <v>278</v>
      </c>
      <c r="F1571" s="28" t="str">
        <f>VLOOKUP($E1571,'[1]DS HSSV 2013-14'!$B$2:$I$5181,5,0)</f>
        <v>13CĐ-NL1</v>
      </c>
      <c r="G1571" s="138">
        <v>13</v>
      </c>
      <c r="H1571" s="19">
        <v>3</v>
      </c>
      <c r="I1571" s="19">
        <v>4</v>
      </c>
      <c r="J1571" s="22">
        <v>2015</v>
      </c>
      <c r="K1571" s="27">
        <f t="shared" si="51"/>
        <v>42097</v>
      </c>
      <c r="L1571" s="29">
        <v>0.43055555555555558</v>
      </c>
      <c r="M1571" s="29">
        <v>0.5</v>
      </c>
      <c r="N1571" s="26">
        <f t="shared" si="52"/>
        <v>6.944444444444442E-2</v>
      </c>
      <c r="O1571" s="19"/>
    </row>
    <row r="1572" spans="1:15">
      <c r="A1572" s="19">
        <v>1134</v>
      </c>
      <c r="B1572" s="34">
        <v>243</v>
      </c>
      <c r="C1572" s="24" t="str">
        <f>VLOOKUP($E1572,'[1]DS HSSV 2013-14'!$B$2:$I$5181,2,0)</f>
        <v xml:space="preserve">Đinh Hoàng </v>
      </c>
      <c r="D1572" s="23" t="str">
        <f>VLOOKUP($E1572,'[1]DS HSSV 2013-14'!$B$2:$I$5181,3,0)</f>
        <v>Phúc</v>
      </c>
      <c r="E1572" s="19">
        <v>14000229</v>
      </c>
      <c r="F1572" s="28" t="str">
        <f>VLOOKUP($E1572,'[1]DS HSSV 2013-14'!$B$2:$I$5181,5,0)</f>
        <v>14TC-Ô1</v>
      </c>
      <c r="G1572" s="138">
        <v>17</v>
      </c>
      <c r="H1572" s="19">
        <v>3</v>
      </c>
      <c r="I1572" s="19">
        <v>4</v>
      </c>
      <c r="J1572" s="22">
        <v>2015</v>
      </c>
      <c r="K1572" s="27">
        <f t="shared" si="51"/>
        <v>42097</v>
      </c>
      <c r="L1572" s="29">
        <v>0.4826388888888889</v>
      </c>
      <c r="M1572" s="29">
        <v>0.50624999999999998</v>
      </c>
      <c r="N1572" s="26">
        <f t="shared" si="52"/>
        <v>2.3611111111111083E-2</v>
      </c>
      <c r="O1572" s="19"/>
    </row>
    <row r="1573" spans="1:15">
      <c r="A1573" s="19">
        <v>1135</v>
      </c>
      <c r="B1573" s="34">
        <v>244</v>
      </c>
      <c r="C1573" s="24" t="str">
        <f>VLOOKUP($E1573,'[1]DS HSSV 2013-14'!$B$2:$I$5181,2,0)</f>
        <v>Nguyễn Văn</v>
      </c>
      <c r="D1573" s="23" t="str">
        <f>VLOOKUP($E1573,'[1]DS HSSV 2013-14'!$B$2:$I$5181,3,0)</f>
        <v>Hợp</v>
      </c>
      <c r="E1573" s="19" t="s">
        <v>333</v>
      </c>
      <c r="F1573" s="28" t="str">
        <f>VLOOKUP($E1573,'[1]DS HSSV 2013-14'!$B$2:$I$5181,5,0)</f>
        <v>12CĐ-Ô2</v>
      </c>
      <c r="G1573" s="138">
        <v>1</v>
      </c>
      <c r="H1573" s="19">
        <v>3</v>
      </c>
      <c r="I1573" s="19">
        <v>4</v>
      </c>
      <c r="J1573" s="22">
        <v>2015</v>
      </c>
      <c r="K1573" s="27">
        <f t="shared" ref="K1573:K1636" si="53">DATE(J1573,I1573,H1573)</f>
        <v>42097</v>
      </c>
      <c r="L1573" s="29">
        <v>0.49305555555555558</v>
      </c>
      <c r="M1573" s="29">
        <v>0.69791666666666663</v>
      </c>
      <c r="N1573" s="26">
        <f t="shared" si="52"/>
        <v>0.20486111111111105</v>
      </c>
      <c r="O1573" s="19"/>
    </row>
    <row r="1574" spans="1:15">
      <c r="A1574" s="19">
        <v>1136</v>
      </c>
      <c r="B1574" s="34">
        <v>245</v>
      </c>
      <c r="C1574" s="24" t="str">
        <f>VLOOKUP($E1574,'[1]DS HSSV 2013-14'!$B$2:$I$5181,2,0)</f>
        <v>Võ Kim</v>
      </c>
      <c r="D1574" s="23" t="str">
        <f>VLOOKUP($E1574,'[1]DS HSSV 2013-14'!$B$2:$I$5181,3,0)</f>
        <v>Lài</v>
      </c>
      <c r="E1574" s="19" t="s">
        <v>332</v>
      </c>
      <c r="F1574" s="28" t="str">
        <f>VLOOKUP($E1574,'[1]DS HSSV 2013-14'!$B$2:$I$5181,5,0)</f>
        <v>13TC-MT</v>
      </c>
      <c r="G1574" s="138">
        <v>4</v>
      </c>
      <c r="H1574" s="19">
        <v>3</v>
      </c>
      <c r="I1574" s="19">
        <v>4</v>
      </c>
      <c r="J1574" s="22">
        <v>2015</v>
      </c>
      <c r="K1574" s="27">
        <f t="shared" si="53"/>
        <v>42097</v>
      </c>
      <c r="L1574" s="29">
        <v>0.49652777777777773</v>
      </c>
      <c r="M1574" s="29">
        <v>0.50694444444444442</v>
      </c>
      <c r="N1574" s="26">
        <f t="shared" si="52"/>
        <v>1.0416666666666685E-2</v>
      </c>
      <c r="O1574" s="19"/>
    </row>
    <row r="1575" spans="1:15">
      <c r="A1575" s="19">
        <v>1137</v>
      </c>
      <c r="B1575" s="34">
        <v>246</v>
      </c>
      <c r="C1575" s="24" t="str">
        <f>VLOOKUP($E1575,'[1]DS HSSV 2013-14'!$B$2:$I$5181,2,0)</f>
        <v xml:space="preserve">Hồ Văn  </v>
      </c>
      <c r="D1575" s="23" t="str">
        <f>VLOOKUP($E1575,'[1]DS HSSV 2013-14'!$B$2:$I$5181,3,0)</f>
        <v>Hiếu</v>
      </c>
      <c r="E1575" s="19">
        <v>14000643</v>
      </c>
      <c r="F1575" s="28" t="str">
        <f>VLOOKUP($E1575,'[1]DS HSSV 2013-14'!$B$2:$I$5181,5,0)</f>
        <v>14CĐ-CK1</v>
      </c>
      <c r="G1575" s="138">
        <v>3</v>
      </c>
      <c r="H1575" s="19">
        <v>3</v>
      </c>
      <c r="I1575" s="19">
        <v>4</v>
      </c>
      <c r="J1575" s="22">
        <v>2015</v>
      </c>
      <c r="K1575" s="27">
        <f t="shared" si="53"/>
        <v>42097</v>
      </c>
      <c r="L1575" s="29">
        <v>0.49652777777777773</v>
      </c>
      <c r="M1575" s="29">
        <v>0.59722222222222221</v>
      </c>
      <c r="N1575" s="26">
        <f t="shared" si="52"/>
        <v>0.10069444444444448</v>
      </c>
      <c r="O1575" s="19"/>
    </row>
    <row r="1576" spans="1:15">
      <c r="A1576" s="19">
        <v>1138</v>
      </c>
      <c r="B1576" s="34">
        <v>247</v>
      </c>
      <c r="C1576" s="24" t="str">
        <f>VLOOKUP($E1576,'[1]DS HSSV 2013-14'!$B$2:$I$5181,2,0)</f>
        <v xml:space="preserve">Phạm Nguyễn Thái </v>
      </c>
      <c r="D1576" s="23" t="str">
        <f>VLOOKUP($E1576,'[1]DS HSSV 2013-14'!$B$2:$I$5181,3,0)</f>
        <v>Hiền</v>
      </c>
      <c r="E1576" s="19">
        <v>14000642</v>
      </c>
      <c r="F1576" s="28" t="str">
        <f>VLOOKUP($E1576,'[1]DS HSSV 2013-14'!$B$2:$I$5181,5,0)</f>
        <v>14CĐ-CK1</v>
      </c>
      <c r="G1576" s="138">
        <v>12</v>
      </c>
      <c r="H1576" s="19">
        <v>3</v>
      </c>
      <c r="I1576" s="19">
        <v>4</v>
      </c>
      <c r="J1576" s="22">
        <v>2015</v>
      </c>
      <c r="K1576" s="27">
        <f t="shared" si="53"/>
        <v>42097</v>
      </c>
      <c r="L1576" s="29">
        <v>0.49583333333333335</v>
      </c>
      <c r="M1576" s="29">
        <v>0.55208333333333337</v>
      </c>
      <c r="N1576" s="26">
        <f t="shared" si="52"/>
        <v>5.6250000000000022E-2</v>
      </c>
      <c r="O1576" s="19"/>
    </row>
    <row r="1577" spans="1:15">
      <c r="A1577" s="19">
        <v>1139</v>
      </c>
      <c r="B1577" s="34">
        <v>248</v>
      </c>
      <c r="C1577" s="24" t="str">
        <f>VLOOKUP($E1577,'[1]DS HSSV 2013-14'!$B$2:$I$5181,2,0)</f>
        <v xml:space="preserve">Nguyễn Ngọc </v>
      </c>
      <c r="D1577" s="23" t="str">
        <f>VLOOKUP($E1577,'[1]DS HSSV 2013-14'!$B$2:$I$5181,3,0)</f>
        <v>Nhân</v>
      </c>
      <c r="E1577" s="19" t="s">
        <v>331</v>
      </c>
      <c r="F1577" s="28" t="str">
        <f>VLOOKUP($E1577,'[1]DS HSSV 2013-14'!$B$2:$I$5181,5,0)</f>
        <v>13CĐ-CK4</v>
      </c>
      <c r="G1577" s="138">
        <v>6</v>
      </c>
      <c r="H1577" s="19">
        <v>3</v>
      </c>
      <c r="I1577" s="19">
        <v>4</v>
      </c>
      <c r="J1577" s="22">
        <v>2015</v>
      </c>
      <c r="K1577" s="27">
        <f t="shared" si="53"/>
        <v>42097</v>
      </c>
      <c r="L1577" s="29">
        <v>0.5</v>
      </c>
      <c r="M1577" s="29">
        <v>0.51736111111111105</v>
      </c>
      <c r="N1577" s="26">
        <f t="shared" si="52"/>
        <v>1.7361111111111049E-2</v>
      </c>
      <c r="O1577" s="19"/>
    </row>
    <row r="1578" spans="1:15">
      <c r="A1578" s="19">
        <v>1140</v>
      </c>
      <c r="B1578" s="34">
        <v>249</v>
      </c>
      <c r="C1578" s="24" t="str">
        <f>VLOOKUP($E1578,'[1]DS HSSV 2013-14'!$B$2:$I$5181,2,0)</f>
        <v>Huỳnh</v>
      </c>
      <c r="D1578" s="23" t="str">
        <f>VLOOKUP($E1578,'[1]DS HSSV 2013-14'!$B$2:$I$5181,3,0)</f>
        <v>Đạt</v>
      </c>
      <c r="E1578" s="19" t="s">
        <v>35</v>
      </c>
      <c r="F1578" s="28" t="str">
        <f>VLOOKUP($E1578,'[1]DS HSSV 2013-14'!$B$2:$I$5181,5,0)</f>
        <v>13TC-QTM</v>
      </c>
      <c r="G1578" s="138">
        <v>14</v>
      </c>
      <c r="H1578" s="19">
        <v>3</v>
      </c>
      <c r="I1578" s="19">
        <v>4</v>
      </c>
      <c r="J1578" s="22">
        <v>2015</v>
      </c>
      <c r="K1578" s="27">
        <f t="shared" si="53"/>
        <v>42097</v>
      </c>
      <c r="L1578" s="29">
        <v>0.51041666666666663</v>
      </c>
      <c r="M1578" s="29">
        <v>0.63541666666666663</v>
      </c>
      <c r="N1578" s="26">
        <f t="shared" si="52"/>
        <v>0.125</v>
      </c>
      <c r="O1578" s="19"/>
    </row>
    <row r="1579" spans="1:15">
      <c r="A1579" s="19">
        <v>1141</v>
      </c>
      <c r="B1579" s="34">
        <v>250</v>
      </c>
      <c r="C1579" s="24" t="str">
        <f>VLOOKUP($E1579,'[1]DS HSSV 2013-14'!$B$2:$I$5181,2,0)</f>
        <v xml:space="preserve">Đinh Ngọc  </v>
      </c>
      <c r="D1579" s="23" t="str">
        <f>VLOOKUP($E1579,'[1]DS HSSV 2013-14'!$B$2:$I$5181,3,0)</f>
        <v>Tiến</v>
      </c>
      <c r="E1579" s="19">
        <v>14001163</v>
      </c>
      <c r="F1579" s="28" t="str">
        <f>VLOOKUP($E1579,'[1]DS HSSV 2013-14'!$B$2:$I$5181,5,0)</f>
        <v>14CĐ-TP1</v>
      </c>
      <c r="G1579" s="138">
        <v>17</v>
      </c>
      <c r="H1579" s="19">
        <v>3</v>
      </c>
      <c r="I1579" s="19">
        <v>4</v>
      </c>
      <c r="J1579" s="22">
        <v>2015</v>
      </c>
      <c r="K1579" s="27">
        <f t="shared" si="53"/>
        <v>42097</v>
      </c>
      <c r="L1579" s="29">
        <v>0.51041666666666663</v>
      </c>
      <c r="M1579" s="29">
        <v>0.52083333333333337</v>
      </c>
      <c r="N1579" s="26">
        <f t="shared" si="52"/>
        <v>1.0416666666666741E-2</v>
      </c>
      <c r="O1579" s="19"/>
    </row>
    <row r="1580" spans="1:15">
      <c r="A1580" s="19">
        <v>1142</v>
      </c>
      <c r="B1580" s="34">
        <v>251</v>
      </c>
      <c r="C1580" s="24" t="str">
        <f>VLOOKUP($E1580,'[1]DS HSSV 2013-14'!$B$2:$I$5181,2,0)</f>
        <v>Trần Minh</v>
      </c>
      <c r="D1580" s="23" t="str">
        <f>VLOOKUP($E1580,'[1]DS HSSV 2013-14'!$B$2:$I$5181,3,0)</f>
        <v>Thanh</v>
      </c>
      <c r="E1580" s="19" t="s">
        <v>30</v>
      </c>
      <c r="F1580" s="28" t="str">
        <f>VLOOKUP($E1580,'[1]DS HSSV 2013-14'!$B$2:$I$5181,5,0)</f>
        <v>13CĐ-Đ1</v>
      </c>
      <c r="G1580" s="138">
        <v>15</v>
      </c>
      <c r="H1580" s="19">
        <v>3</v>
      </c>
      <c r="I1580" s="19">
        <v>4</v>
      </c>
      <c r="J1580" s="22">
        <v>2015</v>
      </c>
      <c r="K1580" s="27">
        <f t="shared" si="53"/>
        <v>42097</v>
      </c>
      <c r="L1580" s="29">
        <v>0.51041666666666663</v>
      </c>
      <c r="M1580" s="29">
        <v>0.52777777777777779</v>
      </c>
      <c r="N1580" s="26">
        <f t="shared" si="52"/>
        <v>1.736111111111116E-2</v>
      </c>
      <c r="O1580" s="19"/>
    </row>
    <row r="1581" spans="1:15">
      <c r="A1581" s="19">
        <v>1143</v>
      </c>
      <c r="B1581" s="34">
        <v>252</v>
      </c>
      <c r="C1581" s="24" t="str">
        <f>VLOOKUP($E1581,'[1]DS HSSV 2013-14'!$B$2:$I$5181,2,0)</f>
        <v xml:space="preserve">Ngô Tấn Minh </v>
      </c>
      <c r="D1581" s="23" t="str">
        <f>VLOOKUP($E1581,'[1]DS HSSV 2013-14'!$B$2:$I$5181,3,0)</f>
        <v>Công</v>
      </c>
      <c r="E1581" s="19">
        <v>14001136</v>
      </c>
      <c r="F1581" s="28" t="str">
        <f>VLOOKUP($E1581,'[1]DS HSSV 2013-14'!$B$2:$I$5181,5,0)</f>
        <v>14CĐ-TP1</v>
      </c>
      <c r="G1581" s="138">
        <v>18</v>
      </c>
      <c r="H1581" s="19">
        <v>3</v>
      </c>
      <c r="I1581" s="19">
        <v>4</v>
      </c>
      <c r="J1581" s="22">
        <v>2015</v>
      </c>
      <c r="K1581" s="27">
        <f t="shared" si="53"/>
        <v>42097</v>
      </c>
      <c r="L1581" s="29">
        <v>0.51041666666666663</v>
      </c>
      <c r="M1581" s="29">
        <v>0.52083333333333337</v>
      </c>
      <c r="N1581" s="26">
        <f t="shared" si="52"/>
        <v>1.0416666666666741E-2</v>
      </c>
      <c r="O1581" s="19"/>
    </row>
    <row r="1582" spans="1:15">
      <c r="A1582" s="19">
        <v>1144</v>
      </c>
      <c r="B1582" s="34">
        <v>253</v>
      </c>
      <c r="C1582" s="24" t="str">
        <f>VLOOKUP($E1582,'[1]DS HSSV 2013-14'!$B$2:$I$5181,2,0)</f>
        <v xml:space="preserve">Lê Thị </v>
      </c>
      <c r="D1582" s="23" t="str">
        <f>VLOOKUP($E1582,'[1]DS HSSV 2013-14'!$B$2:$I$5181,3,0)</f>
        <v>Nhung</v>
      </c>
      <c r="E1582" s="19" t="s">
        <v>330</v>
      </c>
      <c r="F1582" s="28" t="str">
        <f>VLOOKUP($E1582,'[1]DS HSSV 2013-14'!$B$2:$I$5181,5,0)</f>
        <v>13CĐ-M</v>
      </c>
      <c r="G1582" s="138">
        <v>8</v>
      </c>
      <c r="H1582" s="19">
        <v>3</v>
      </c>
      <c r="I1582" s="19">
        <v>4</v>
      </c>
      <c r="J1582" s="22">
        <v>2015</v>
      </c>
      <c r="K1582" s="27">
        <f t="shared" si="53"/>
        <v>42097</v>
      </c>
      <c r="L1582" s="29">
        <v>0.51041666666666663</v>
      </c>
      <c r="M1582" s="29">
        <v>0.52083333333333337</v>
      </c>
      <c r="N1582" s="26">
        <f t="shared" si="52"/>
        <v>1.0416666666666741E-2</v>
      </c>
      <c r="O1582" s="19"/>
    </row>
    <row r="1583" spans="1:15">
      <c r="A1583" s="19">
        <v>1145</v>
      </c>
      <c r="B1583" s="34">
        <v>254</v>
      </c>
      <c r="C1583" s="24" t="str">
        <f>VLOOKUP($E1583,'[1]DS HSSV 2013-14'!$B$2:$I$5181,2,0)</f>
        <v>Trần Quang</v>
      </c>
      <c r="D1583" s="23" t="str">
        <f>VLOOKUP($E1583,'[1]DS HSSV 2013-14'!$B$2:$I$5181,3,0)</f>
        <v>Thành</v>
      </c>
      <c r="E1583" s="31" t="s">
        <v>329</v>
      </c>
      <c r="F1583" s="28" t="str">
        <f>VLOOKUP($E1583,'[1]DS HSSV 2013-14'!$B$2:$I$5181,5,0)</f>
        <v>12CĐ-Ô2</v>
      </c>
      <c r="G1583" s="138">
        <v>11</v>
      </c>
      <c r="H1583" s="19">
        <v>3</v>
      </c>
      <c r="I1583" s="19">
        <v>4</v>
      </c>
      <c r="J1583" s="22">
        <v>2015</v>
      </c>
      <c r="K1583" s="27">
        <f t="shared" si="53"/>
        <v>42097</v>
      </c>
      <c r="L1583" s="29">
        <v>0.51388888888888895</v>
      </c>
      <c r="M1583" s="29">
        <v>0.53819444444444442</v>
      </c>
      <c r="N1583" s="26">
        <f t="shared" si="52"/>
        <v>2.4305555555555469E-2</v>
      </c>
      <c r="O1583" s="19"/>
    </row>
    <row r="1584" spans="1:15">
      <c r="A1584" s="19">
        <v>1146</v>
      </c>
      <c r="B1584" s="34">
        <v>255</v>
      </c>
      <c r="C1584" s="24" t="str">
        <f>VLOOKUP($E1584,'[1]DS HSSV 2013-14'!$B$2:$I$5181,2,0)</f>
        <v>Đặng Hữu</v>
      </c>
      <c r="D1584" s="23" t="str">
        <f>VLOOKUP($E1584,'[1]DS HSSV 2013-14'!$B$2:$I$5181,3,0)</f>
        <v>Nghĩa</v>
      </c>
      <c r="E1584" s="31" t="s">
        <v>328</v>
      </c>
      <c r="F1584" s="28" t="str">
        <f>VLOOKUP($E1584,'[1]DS HSSV 2013-14'!$B$2:$I$5181,5,0)</f>
        <v>12CĐ-Ô2</v>
      </c>
      <c r="G1584" s="138">
        <v>15</v>
      </c>
      <c r="H1584" s="19">
        <v>3</v>
      </c>
      <c r="I1584" s="19">
        <v>4</v>
      </c>
      <c r="J1584" s="22">
        <v>2015</v>
      </c>
      <c r="K1584" s="27">
        <f t="shared" si="53"/>
        <v>42097</v>
      </c>
      <c r="L1584" s="29">
        <v>0.54861111111111105</v>
      </c>
      <c r="M1584" s="29">
        <v>0.67569444444444438</v>
      </c>
      <c r="N1584" s="26">
        <f t="shared" si="52"/>
        <v>0.12708333333333333</v>
      </c>
      <c r="O1584" s="19"/>
    </row>
    <row r="1585" spans="1:15">
      <c r="A1585" s="19">
        <v>1147</v>
      </c>
      <c r="B1585" s="34">
        <v>256</v>
      </c>
      <c r="C1585" s="24" t="str">
        <f>VLOOKUP($E1585,'[1]DS HSSV 2013-14'!$B$2:$I$5181,2,0)</f>
        <v>Tô Công</v>
      </c>
      <c r="D1585" s="23" t="str">
        <f>VLOOKUP($E1585,'[1]DS HSSV 2013-14'!$B$2:$I$5181,3,0)</f>
        <v>Hậu</v>
      </c>
      <c r="E1585" s="31" t="s">
        <v>327</v>
      </c>
      <c r="F1585" s="28" t="str">
        <f>VLOOKUP($E1585,'[1]DS HSSV 2013-14'!$B$2:$I$5181,5,0)</f>
        <v>12CĐ-Ô2</v>
      </c>
      <c r="G1585" s="138">
        <v>2</v>
      </c>
      <c r="H1585" s="19">
        <v>3</v>
      </c>
      <c r="I1585" s="19">
        <v>4</v>
      </c>
      <c r="J1585" s="22">
        <v>2015</v>
      </c>
      <c r="K1585" s="27">
        <f t="shared" si="53"/>
        <v>42097</v>
      </c>
      <c r="L1585" s="29">
        <v>0.55555555555555558</v>
      </c>
      <c r="M1585" s="29">
        <v>0.5625</v>
      </c>
      <c r="N1585" s="26">
        <f t="shared" si="52"/>
        <v>6.9444444444444198E-3</v>
      </c>
      <c r="O1585" s="19"/>
    </row>
    <row r="1586" spans="1:15">
      <c r="A1586" s="19">
        <v>1148</v>
      </c>
      <c r="B1586" s="34">
        <v>257</v>
      </c>
      <c r="C1586" s="24" t="s">
        <v>287</v>
      </c>
      <c r="D1586" s="23" t="s">
        <v>154</v>
      </c>
      <c r="E1586" s="19"/>
      <c r="F1586" s="28" t="s">
        <v>153</v>
      </c>
      <c r="G1586" s="138">
        <v>6</v>
      </c>
      <c r="H1586" s="19">
        <v>3</v>
      </c>
      <c r="I1586" s="19">
        <v>4</v>
      </c>
      <c r="J1586" s="22">
        <v>2015</v>
      </c>
      <c r="K1586" s="27">
        <f t="shared" si="53"/>
        <v>42097</v>
      </c>
      <c r="L1586" s="29">
        <v>0.55555555555555558</v>
      </c>
      <c r="M1586" s="29">
        <v>0.60069444444444442</v>
      </c>
      <c r="N1586" s="26">
        <f t="shared" si="52"/>
        <v>4.513888888888884E-2</v>
      </c>
      <c r="O1586" s="19"/>
    </row>
    <row r="1587" spans="1:15">
      <c r="A1587" s="19">
        <v>1149</v>
      </c>
      <c r="B1587" s="34">
        <v>258</v>
      </c>
      <c r="C1587" s="24" t="s">
        <v>284</v>
      </c>
      <c r="D1587" s="23" t="s">
        <v>283</v>
      </c>
      <c r="E1587" s="19" t="s">
        <v>282</v>
      </c>
      <c r="F1587" s="28" t="s">
        <v>326</v>
      </c>
      <c r="G1587" s="138">
        <v>12</v>
      </c>
      <c r="H1587" s="19">
        <v>3</v>
      </c>
      <c r="I1587" s="19">
        <v>4</v>
      </c>
      <c r="J1587" s="22">
        <v>2015</v>
      </c>
      <c r="K1587" s="27">
        <f t="shared" si="53"/>
        <v>42097</v>
      </c>
      <c r="L1587" s="29">
        <v>0.55555555555555558</v>
      </c>
      <c r="M1587" s="29">
        <v>0.69444444444444453</v>
      </c>
      <c r="N1587" s="26">
        <f t="shared" si="52"/>
        <v>0.13888888888888895</v>
      </c>
      <c r="O1587" s="19"/>
    </row>
    <row r="1588" spans="1:15">
      <c r="A1588" s="19">
        <v>1150</v>
      </c>
      <c r="B1588" s="34">
        <v>259</v>
      </c>
      <c r="C1588" s="24" t="str">
        <f>VLOOKUP($E1588,'[1]DS HSSV 2013-14'!$B$2:$I$5181,2,0)</f>
        <v xml:space="preserve">Hồ Văn  </v>
      </c>
      <c r="D1588" s="23" t="str">
        <f>VLOOKUP($E1588,'[1]DS HSSV 2013-14'!$B$2:$I$5181,3,0)</f>
        <v>Hiếu</v>
      </c>
      <c r="E1588" s="19">
        <v>14000643</v>
      </c>
      <c r="F1588" s="28" t="str">
        <f>VLOOKUP($E1588,'[1]DS HSSV 2013-14'!$B$2:$I$5181,5,0)</f>
        <v>14CĐ-CK1</v>
      </c>
      <c r="G1588" s="138">
        <v>13</v>
      </c>
      <c r="H1588" s="19">
        <v>3</v>
      </c>
      <c r="I1588" s="19">
        <v>4</v>
      </c>
      <c r="J1588" s="22">
        <v>2015</v>
      </c>
      <c r="K1588" s="27">
        <f t="shared" si="53"/>
        <v>42097</v>
      </c>
      <c r="L1588" s="29">
        <v>0.58819444444444446</v>
      </c>
      <c r="M1588" s="29">
        <v>0.60763888888888895</v>
      </c>
      <c r="N1588" s="26">
        <f t="shared" si="52"/>
        <v>1.9444444444444486E-2</v>
      </c>
      <c r="O1588" s="19"/>
    </row>
    <row r="1589" spans="1:15">
      <c r="A1589" s="19">
        <v>1151</v>
      </c>
      <c r="B1589" s="34">
        <v>260</v>
      </c>
      <c r="C1589" s="24" t="s">
        <v>33</v>
      </c>
      <c r="D1589" s="23" t="s">
        <v>32</v>
      </c>
      <c r="E1589" s="31"/>
      <c r="F1589" s="28" t="s">
        <v>31</v>
      </c>
      <c r="G1589" s="138">
        <v>13</v>
      </c>
      <c r="H1589" s="19">
        <v>4</v>
      </c>
      <c r="I1589" s="19">
        <v>4</v>
      </c>
      <c r="J1589" s="22">
        <v>2015</v>
      </c>
      <c r="K1589" s="27">
        <f t="shared" si="53"/>
        <v>42098</v>
      </c>
      <c r="L1589" s="29">
        <v>0.625</v>
      </c>
      <c r="M1589" s="29">
        <v>0.63541666666666663</v>
      </c>
      <c r="N1589" s="26">
        <f t="shared" si="52"/>
        <v>1.041666666666663E-2</v>
      </c>
      <c r="O1589" s="19"/>
    </row>
    <row r="1590" spans="1:15">
      <c r="A1590" s="19">
        <v>1152</v>
      </c>
      <c r="B1590" s="34">
        <v>261</v>
      </c>
      <c r="C1590" s="24" t="str">
        <f>VLOOKUP($E1590,'[1]DS HSSV 2013-14'!$B$2:$I$5181,2,0)</f>
        <v>Huỳnh</v>
      </c>
      <c r="D1590" s="23" t="str">
        <f>VLOOKUP($E1590,'[1]DS HSSV 2013-14'!$B$2:$I$5181,3,0)</f>
        <v>Đạt</v>
      </c>
      <c r="E1590" s="19" t="s">
        <v>35</v>
      </c>
      <c r="F1590" s="28" t="str">
        <f>VLOOKUP($E1590,'[1]DS HSSV 2013-14'!$B$2:$I$5181,5,0)</f>
        <v>13TC-QTM</v>
      </c>
      <c r="G1590" s="138">
        <v>14</v>
      </c>
      <c r="H1590" s="19">
        <v>4</v>
      </c>
      <c r="I1590" s="19">
        <v>4</v>
      </c>
      <c r="J1590" s="22">
        <v>2015</v>
      </c>
      <c r="K1590" s="27">
        <f t="shared" si="53"/>
        <v>42098</v>
      </c>
      <c r="L1590" s="29">
        <v>0.29166666666666669</v>
      </c>
      <c r="M1590" s="29">
        <v>0.30555555555555552</v>
      </c>
      <c r="N1590" s="26">
        <f t="shared" si="52"/>
        <v>1.388888888888884E-2</v>
      </c>
      <c r="O1590" s="19"/>
    </row>
    <row r="1591" spans="1:15">
      <c r="A1591" s="19">
        <v>1153</v>
      </c>
      <c r="B1591" s="34">
        <v>262</v>
      </c>
      <c r="C1591" s="24" t="str">
        <f>VLOOKUP($E1591,'[1]DS HSSV 2013-14'!$B$2:$I$5181,2,0)</f>
        <v xml:space="preserve">Đặng Hữu  </v>
      </c>
      <c r="D1591" s="23" t="str">
        <f>VLOOKUP($E1591,'[1]DS HSSV 2013-14'!$B$2:$I$5181,3,0)</f>
        <v>Cảnh</v>
      </c>
      <c r="E1591" s="19">
        <v>14000633</v>
      </c>
      <c r="F1591" s="28" t="str">
        <f>VLOOKUP($E1591,'[1]DS HSSV 2013-14'!$B$2:$I$5181,5,0)</f>
        <v>14CĐ-CK1</v>
      </c>
      <c r="G1591" s="138">
        <v>13</v>
      </c>
      <c r="H1591" s="19">
        <v>4</v>
      </c>
      <c r="I1591" s="19">
        <v>4</v>
      </c>
      <c r="J1591" s="22">
        <v>2015</v>
      </c>
      <c r="K1591" s="27">
        <f t="shared" si="53"/>
        <v>42098</v>
      </c>
      <c r="L1591" s="29">
        <v>0.29166666666666669</v>
      </c>
      <c r="M1591" s="29">
        <v>0.3576388888888889</v>
      </c>
      <c r="N1591" s="26">
        <f t="shared" si="52"/>
        <v>6.597222222222221E-2</v>
      </c>
      <c r="O1591" s="19"/>
    </row>
    <row r="1592" spans="1:15">
      <c r="A1592" s="19">
        <v>1154</v>
      </c>
      <c r="B1592" s="34">
        <v>263</v>
      </c>
      <c r="C1592" s="24" t="str">
        <f>VLOOKUP($E1592,'[1]DS HSSV 2013-14'!$B$2:$I$5181,2,0)</f>
        <v xml:space="preserve">Hồ Văn  </v>
      </c>
      <c r="D1592" s="23" t="str">
        <f>VLOOKUP($E1592,'[1]DS HSSV 2013-14'!$B$2:$I$5181,3,0)</f>
        <v>Hiếu</v>
      </c>
      <c r="E1592" s="19">
        <v>14000643</v>
      </c>
      <c r="F1592" s="28" t="str">
        <f>VLOOKUP($E1592,'[1]DS HSSV 2013-14'!$B$2:$I$5181,5,0)</f>
        <v>14CĐ-CK1</v>
      </c>
      <c r="G1592" s="138">
        <v>14</v>
      </c>
      <c r="H1592" s="19">
        <v>4</v>
      </c>
      <c r="I1592" s="19">
        <v>4</v>
      </c>
      <c r="J1592" s="22">
        <v>2015</v>
      </c>
      <c r="K1592" s="27">
        <f t="shared" si="53"/>
        <v>42098</v>
      </c>
      <c r="L1592" s="29">
        <v>0.29166666666666669</v>
      </c>
      <c r="M1592" s="29">
        <v>0.31597222222222221</v>
      </c>
      <c r="N1592" s="26">
        <f t="shared" si="52"/>
        <v>2.4305555555555525E-2</v>
      </c>
      <c r="O1592" s="19"/>
    </row>
    <row r="1593" spans="1:15">
      <c r="A1593" s="19">
        <v>1155</v>
      </c>
      <c r="B1593" s="34">
        <v>264</v>
      </c>
      <c r="C1593" s="24" t="str">
        <f>VLOOKUP($E1593,'[1]DS HSSV 2013-14'!$B$2:$I$5181,2,0)</f>
        <v>Đỗ Văn</v>
      </c>
      <c r="D1593" s="23" t="str">
        <f>VLOOKUP($E1593,'[1]DS HSSV 2013-14'!$B$2:$I$5181,3,0)</f>
        <v>Cường</v>
      </c>
      <c r="E1593" s="31" t="s">
        <v>189</v>
      </c>
      <c r="F1593" s="28" t="str">
        <f>VLOOKUP($E1593,'[1]DS HSSV 2013-14'!$B$2:$I$5181,5,0)</f>
        <v>12CĐ-NL1</v>
      </c>
      <c r="G1593" s="138">
        <v>15</v>
      </c>
      <c r="H1593" s="19">
        <v>4</v>
      </c>
      <c r="I1593" s="19">
        <v>4</v>
      </c>
      <c r="J1593" s="22">
        <v>2015</v>
      </c>
      <c r="K1593" s="27">
        <f t="shared" si="53"/>
        <v>42098</v>
      </c>
      <c r="L1593" s="29">
        <v>0.34027777777777773</v>
      </c>
      <c r="M1593" s="29">
        <v>0.47916666666666669</v>
      </c>
      <c r="N1593" s="26">
        <f t="shared" si="52"/>
        <v>0.13888888888888895</v>
      </c>
      <c r="O1593" s="19"/>
    </row>
    <row r="1594" spans="1:15">
      <c r="A1594" s="19">
        <v>1156</v>
      </c>
      <c r="B1594" s="34">
        <v>265</v>
      </c>
      <c r="C1594" s="24" t="str">
        <f>VLOOKUP($E1594,'[1]DS HSSV 2013-14'!$B$2:$I$5181,2,0)</f>
        <v>Nguyễn Văn</v>
      </c>
      <c r="D1594" s="23" t="str">
        <f>VLOOKUP($E1594,'[1]DS HSSV 2013-14'!$B$2:$I$5181,3,0)</f>
        <v>Quý</v>
      </c>
      <c r="E1594" s="31" t="s">
        <v>325</v>
      </c>
      <c r="F1594" s="28" t="str">
        <f>VLOOKUP($E1594,'[1]DS HSSV 2013-14'!$B$2:$I$5181,5,0)</f>
        <v>12CĐ-NL1</v>
      </c>
      <c r="G1594" s="138">
        <v>16</v>
      </c>
      <c r="H1594" s="19">
        <v>4</v>
      </c>
      <c r="I1594" s="19">
        <v>4</v>
      </c>
      <c r="J1594" s="22">
        <v>2015</v>
      </c>
      <c r="K1594" s="27">
        <f t="shared" si="53"/>
        <v>42098</v>
      </c>
      <c r="L1594" s="29">
        <v>0.35416666666666669</v>
      </c>
      <c r="M1594" s="29">
        <v>0.47916666666666669</v>
      </c>
      <c r="N1594" s="26">
        <f t="shared" si="52"/>
        <v>0.125</v>
      </c>
      <c r="O1594" s="19"/>
    </row>
    <row r="1595" spans="1:15">
      <c r="A1595" s="19">
        <v>1157</v>
      </c>
      <c r="B1595" s="34">
        <v>266</v>
      </c>
      <c r="C1595" s="24" t="str">
        <f>VLOOKUP($E1595,'[1]DS HSSV 2013-14'!$B$2:$I$5181,2,0)</f>
        <v>Trần Minh</v>
      </c>
      <c r="D1595" s="23" t="str">
        <f>VLOOKUP($E1595,'[1]DS HSSV 2013-14'!$B$2:$I$5181,3,0)</f>
        <v>Thanh</v>
      </c>
      <c r="E1595" s="19" t="s">
        <v>30</v>
      </c>
      <c r="F1595" s="28" t="str">
        <f>VLOOKUP($E1595,'[1]DS HSSV 2013-14'!$B$2:$I$5181,5,0)</f>
        <v>13CĐ-Đ1</v>
      </c>
      <c r="G1595" s="138">
        <v>13</v>
      </c>
      <c r="H1595" s="19">
        <v>4</v>
      </c>
      <c r="I1595" s="19">
        <v>4</v>
      </c>
      <c r="J1595" s="22">
        <v>2015</v>
      </c>
      <c r="K1595" s="27">
        <f t="shared" si="53"/>
        <v>42098</v>
      </c>
      <c r="L1595" s="29">
        <v>0.35416666666666669</v>
      </c>
      <c r="M1595" s="29">
        <v>0.44097222222222227</v>
      </c>
      <c r="N1595" s="26">
        <f t="shared" si="52"/>
        <v>8.680555555555558E-2</v>
      </c>
      <c r="O1595" s="19"/>
    </row>
    <row r="1596" spans="1:15">
      <c r="A1596" s="19">
        <v>1158</v>
      </c>
      <c r="B1596" s="34">
        <v>267</v>
      </c>
      <c r="C1596" s="24" t="str">
        <f>VLOOKUP($E1596,'[1]DS HSSV 2013-14'!$B$2:$I$5181,2,0)</f>
        <v xml:space="preserve">Hồ Văn  </v>
      </c>
      <c r="D1596" s="23" t="str">
        <f>VLOOKUP($E1596,'[1]DS HSSV 2013-14'!$B$2:$I$5181,3,0)</f>
        <v>Hiếu</v>
      </c>
      <c r="E1596" s="19">
        <v>14000643</v>
      </c>
      <c r="F1596" s="28" t="str">
        <f>VLOOKUP($E1596,'[1]DS HSSV 2013-14'!$B$2:$I$5181,5,0)</f>
        <v>14CĐ-CK1</v>
      </c>
      <c r="G1596" s="138">
        <v>14</v>
      </c>
      <c r="H1596" s="19">
        <v>4</v>
      </c>
      <c r="I1596" s="19">
        <v>4</v>
      </c>
      <c r="J1596" s="22">
        <v>2015</v>
      </c>
      <c r="K1596" s="27">
        <f t="shared" si="53"/>
        <v>42098</v>
      </c>
      <c r="L1596" s="29">
        <v>0.375</v>
      </c>
      <c r="M1596" s="29">
        <v>0.4375</v>
      </c>
      <c r="N1596" s="26">
        <f t="shared" si="52"/>
        <v>6.25E-2</v>
      </c>
      <c r="O1596" s="19"/>
    </row>
    <row r="1597" spans="1:15">
      <c r="A1597" s="19">
        <v>1159</v>
      </c>
      <c r="B1597" s="34">
        <v>268</v>
      </c>
      <c r="C1597" s="24" t="s">
        <v>324</v>
      </c>
      <c r="D1597" s="23" t="s">
        <v>323</v>
      </c>
      <c r="E1597" s="43" t="s">
        <v>322</v>
      </c>
      <c r="F1597" s="28" t="str">
        <f>VLOOKUP($E1597,'[1]DS HSSV 2013-14'!$B$2:$I$5181,5,0)</f>
        <v>13TC-MT</v>
      </c>
      <c r="G1597" s="138">
        <v>2</v>
      </c>
      <c r="H1597" s="19">
        <v>4</v>
      </c>
      <c r="I1597" s="19">
        <v>4</v>
      </c>
      <c r="J1597" s="22">
        <v>2015</v>
      </c>
      <c r="K1597" s="27">
        <f t="shared" si="53"/>
        <v>42098</v>
      </c>
      <c r="L1597" s="29">
        <v>0.4513888888888889</v>
      </c>
      <c r="M1597" s="29">
        <v>0.47222222222222227</v>
      </c>
      <c r="N1597" s="26">
        <f t="shared" si="52"/>
        <v>2.083333333333337E-2</v>
      </c>
      <c r="O1597" s="19"/>
    </row>
    <row r="1598" spans="1:15">
      <c r="A1598" s="19">
        <v>1160</v>
      </c>
      <c r="B1598" s="34">
        <v>269</v>
      </c>
      <c r="C1598" s="24" t="s">
        <v>161</v>
      </c>
      <c r="D1598" s="23" t="s">
        <v>160</v>
      </c>
      <c r="E1598" s="19"/>
      <c r="F1598" s="28" t="s">
        <v>159</v>
      </c>
      <c r="G1598" s="138">
        <v>11</v>
      </c>
      <c r="H1598" s="19">
        <v>4</v>
      </c>
      <c r="I1598" s="19">
        <v>4</v>
      </c>
      <c r="J1598" s="22">
        <v>2015</v>
      </c>
      <c r="K1598" s="27">
        <f t="shared" si="53"/>
        <v>42098</v>
      </c>
      <c r="L1598" s="29">
        <v>0.43402777777777773</v>
      </c>
      <c r="M1598" s="29">
        <v>0.47222222222222227</v>
      </c>
      <c r="N1598" s="26">
        <f t="shared" si="52"/>
        <v>3.8194444444444531E-2</v>
      </c>
      <c r="O1598" s="19"/>
    </row>
    <row r="1599" spans="1:15">
      <c r="A1599" s="19">
        <v>1161</v>
      </c>
      <c r="B1599" s="34">
        <v>270</v>
      </c>
      <c r="C1599" s="24" t="str">
        <f>VLOOKUP($E1599,'[1]DS HSSV 2013-14'!$B$2:$I$5181,2,0)</f>
        <v>Trần Trọng</v>
      </c>
      <c r="D1599" s="23" t="str">
        <f>VLOOKUP($E1599,'[1]DS HSSV 2013-14'!$B$2:$I$5181,3,0)</f>
        <v>An</v>
      </c>
      <c r="E1599" s="31" t="s">
        <v>321</v>
      </c>
      <c r="F1599" s="28" t="str">
        <f>VLOOKUP($E1599,'[1]DS HSSV 2013-14'!$B$2:$I$5181,5,0)</f>
        <v>12CĐ-Ô2</v>
      </c>
      <c r="G1599" s="138">
        <v>17</v>
      </c>
      <c r="H1599" s="19">
        <v>4</v>
      </c>
      <c r="I1599" s="19">
        <v>4</v>
      </c>
      <c r="J1599" s="22">
        <v>2015</v>
      </c>
      <c r="K1599" s="27">
        <f t="shared" si="53"/>
        <v>42098</v>
      </c>
      <c r="L1599" s="29">
        <v>0.4375</v>
      </c>
      <c r="M1599" s="29">
        <v>0.47916666666666669</v>
      </c>
      <c r="N1599" s="26">
        <f t="shared" si="52"/>
        <v>4.1666666666666685E-2</v>
      </c>
      <c r="O1599" s="19"/>
    </row>
    <row r="1600" spans="1:15">
      <c r="A1600" s="19">
        <v>1162</v>
      </c>
      <c r="B1600" s="34">
        <v>271</v>
      </c>
      <c r="C1600" s="24" t="str">
        <f>VLOOKUP($E1600,'[1]DS HSSV 2013-14'!$B$2:$I$5181,2,0)</f>
        <v>Đỗ Mạnh</v>
      </c>
      <c r="D1600" s="23" t="str">
        <f>VLOOKUP($E1600,'[1]DS HSSV 2013-14'!$B$2:$I$5181,3,0)</f>
        <v>Phúc</v>
      </c>
      <c r="E1600" s="31" t="s">
        <v>320</v>
      </c>
      <c r="F1600" s="28" t="str">
        <f>VLOOKUP($E1600,'[1]DS HSSV 2013-14'!$B$2:$I$5181,5,0)</f>
        <v>12CĐ-Ô2</v>
      </c>
      <c r="G1600" s="138">
        <v>6</v>
      </c>
      <c r="H1600" s="19">
        <v>4</v>
      </c>
      <c r="I1600" s="19">
        <v>4</v>
      </c>
      <c r="J1600" s="22">
        <v>2015</v>
      </c>
      <c r="K1600" s="27">
        <f t="shared" si="53"/>
        <v>42098</v>
      </c>
      <c r="L1600" s="29">
        <v>0.4375</v>
      </c>
      <c r="M1600" s="29">
        <v>0.47916666666666669</v>
      </c>
      <c r="N1600" s="26">
        <f t="shared" si="52"/>
        <v>4.1666666666666685E-2</v>
      </c>
      <c r="O1600" s="19"/>
    </row>
    <row r="1601" spans="1:15">
      <c r="A1601" s="19">
        <v>1163</v>
      </c>
      <c r="B1601" s="34">
        <v>272</v>
      </c>
      <c r="C1601" s="24" t="s">
        <v>319</v>
      </c>
      <c r="D1601" s="23" t="s">
        <v>306</v>
      </c>
      <c r="E1601" s="19"/>
      <c r="F1601" s="28" t="s">
        <v>318</v>
      </c>
      <c r="G1601" s="138">
        <v>17</v>
      </c>
      <c r="H1601" s="19">
        <v>4</v>
      </c>
      <c r="I1601" s="19">
        <v>4</v>
      </c>
      <c r="J1601" s="22">
        <v>2015</v>
      </c>
      <c r="K1601" s="27">
        <f t="shared" si="53"/>
        <v>42098</v>
      </c>
      <c r="L1601" s="29">
        <v>0.46527777777777773</v>
      </c>
      <c r="M1601" s="29">
        <v>0.4777777777777778</v>
      </c>
      <c r="N1601" s="26">
        <f t="shared" si="52"/>
        <v>1.2500000000000067E-2</v>
      </c>
      <c r="O1601" s="19"/>
    </row>
    <row r="1602" spans="1:15">
      <c r="A1602" s="19">
        <v>1164</v>
      </c>
      <c r="B1602" s="34">
        <v>273</v>
      </c>
      <c r="C1602" s="24" t="str">
        <f>VLOOKUP($E1602,'[1]DS HSSV 2013-14'!$B$2:$I$5181,2,0)</f>
        <v>Trương Thị Thúy</v>
      </c>
      <c r="D1602" s="23" t="str">
        <f>VLOOKUP($E1602,'[1]DS HSSV 2013-14'!$B$2:$I$5181,3,0)</f>
        <v>Anh</v>
      </c>
      <c r="E1602" s="37" t="s">
        <v>317</v>
      </c>
      <c r="F1602" s="28" t="str">
        <f>VLOOKUP($E1602,'[1]DS HSSV 2013-14'!$B$2:$I$5181,5,0)</f>
        <v>13CĐ-M</v>
      </c>
      <c r="G1602" s="138">
        <v>1</v>
      </c>
      <c r="H1602" s="19">
        <v>4</v>
      </c>
      <c r="I1602" s="19">
        <v>4</v>
      </c>
      <c r="J1602" s="22">
        <v>2015</v>
      </c>
      <c r="K1602" s="27">
        <f t="shared" si="53"/>
        <v>42098</v>
      </c>
      <c r="L1602" s="29">
        <v>0.46527777777777773</v>
      </c>
      <c r="M1602" s="29">
        <v>0.47916666666666669</v>
      </c>
      <c r="N1602" s="26">
        <f t="shared" si="52"/>
        <v>1.3888888888888951E-2</v>
      </c>
      <c r="O1602" s="19"/>
    </row>
    <row r="1603" spans="1:15">
      <c r="A1603" s="19">
        <v>1165</v>
      </c>
      <c r="B1603" s="34">
        <v>274</v>
      </c>
      <c r="C1603" s="24" t="str">
        <f>VLOOKUP($E1603,'[1]DS HSSV 2013-14'!$B$2:$I$5181,2,0)</f>
        <v>Nguyễn Hoàng</v>
      </c>
      <c r="D1603" s="23" t="str">
        <f>VLOOKUP($E1603,'[1]DS HSSV 2013-14'!$B$2:$I$5181,3,0)</f>
        <v>Thuận</v>
      </c>
      <c r="E1603" s="31" t="s">
        <v>316</v>
      </c>
      <c r="F1603" s="28" t="str">
        <f>VLOOKUP($E1603,'[1]DS HSSV 2013-14'!$B$2:$I$5181,5,0)</f>
        <v>12CĐ-Ô1</v>
      </c>
      <c r="G1603" s="138">
        <v>14</v>
      </c>
      <c r="H1603" s="19">
        <v>4</v>
      </c>
      <c r="I1603" s="19">
        <v>4</v>
      </c>
      <c r="J1603" s="22">
        <v>2015</v>
      </c>
      <c r="K1603" s="27">
        <f t="shared" si="53"/>
        <v>42098</v>
      </c>
      <c r="L1603" s="29">
        <v>0.46527777777777773</v>
      </c>
      <c r="M1603" s="29">
        <v>0.47916666666666669</v>
      </c>
      <c r="N1603" s="26">
        <f t="shared" si="52"/>
        <v>1.3888888888888951E-2</v>
      </c>
      <c r="O1603" s="19"/>
    </row>
    <row r="1604" spans="1:15">
      <c r="A1604" s="19">
        <v>1166</v>
      </c>
      <c r="B1604" s="34">
        <v>275</v>
      </c>
      <c r="C1604" s="24" t="str">
        <f>VLOOKUP($E1604,'[1]DS HSSV 2013-14'!$B$2:$I$5181,2,0)</f>
        <v>Phạm Minh</v>
      </c>
      <c r="D1604" s="23" t="str">
        <f>VLOOKUP($E1604,'[1]DS HSSV 2013-14'!$B$2:$I$5181,3,0)</f>
        <v>Long</v>
      </c>
      <c r="E1604" s="31" t="s">
        <v>315</v>
      </c>
      <c r="F1604" s="28" t="str">
        <f>VLOOKUP($E1604,'[1]DS HSSV 2013-14'!$B$2:$I$5181,5,0)</f>
        <v>12CĐ-Ô1</v>
      </c>
      <c r="G1604" s="138">
        <v>13</v>
      </c>
      <c r="H1604" s="19">
        <v>4</v>
      </c>
      <c r="I1604" s="19">
        <v>4</v>
      </c>
      <c r="J1604" s="22">
        <v>2015</v>
      </c>
      <c r="K1604" s="27">
        <f t="shared" si="53"/>
        <v>42098</v>
      </c>
      <c r="L1604" s="29">
        <v>0.46527777777777773</v>
      </c>
      <c r="M1604" s="29">
        <v>0.47916666666666669</v>
      </c>
      <c r="N1604" s="26">
        <f t="shared" si="52"/>
        <v>1.3888888888888951E-2</v>
      </c>
      <c r="O1604" s="19"/>
    </row>
    <row r="1605" spans="1:15">
      <c r="A1605" s="19">
        <v>1167</v>
      </c>
      <c r="B1605" s="34">
        <v>276</v>
      </c>
      <c r="C1605" s="24" t="str">
        <f>VLOOKUP($E1605,'[1]DS HSSV 2013-14'!$B$2:$I$5181,2,0)</f>
        <v>Trương Hoàng</v>
      </c>
      <c r="D1605" s="23" t="str">
        <f>VLOOKUP($E1605,'[1]DS HSSV 2013-14'!$B$2:$I$5181,3,0)</f>
        <v>Minh</v>
      </c>
      <c r="E1605" s="31" t="s">
        <v>314</v>
      </c>
      <c r="F1605" s="28" t="str">
        <f>VLOOKUP($E1605,'[1]DS HSSV 2013-14'!$B$2:$I$5181,5,0)</f>
        <v>12CĐ-Ô1</v>
      </c>
      <c r="G1605" s="138">
        <v>12</v>
      </c>
      <c r="H1605" s="19">
        <v>4</v>
      </c>
      <c r="I1605" s="19">
        <v>4</v>
      </c>
      <c r="J1605" s="22">
        <v>2015</v>
      </c>
      <c r="K1605" s="27">
        <f t="shared" si="53"/>
        <v>42098</v>
      </c>
      <c r="L1605" s="29">
        <v>0.46527777777777773</v>
      </c>
      <c r="M1605" s="29">
        <v>0.47916666666666669</v>
      </c>
      <c r="N1605" s="26">
        <f t="shared" si="52"/>
        <v>1.3888888888888951E-2</v>
      </c>
      <c r="O1605" s="19"/>
    </row>
    <row r="1606" spans="1:15">
      <c r="A1606" s="19">
        <v>1168</v>
      </c>
      <c r="B1606" s="34">
        <v>277</v>
      </c>
      <c r="C1606" s="24" t="str">
        <f>VLOOKUP($E1606,'[1]DS HSSV 2013-14'!$B$2:$I$5181,2,0)</f>
        <v>Nguyễn Tấn</v>
      </c>
      <c r="D1606" s="23" t="str">
        <f>VLOOKUP($E1606,'[1]DS HSSV 2013-14'!$B$2:$I$5181,3,0)</f>
        <v>Đạt</v>
      </c>
      <c r="E1606" s="31" t="s">
        <v>182</v>
      </c>
      <c r="F1606" s="28" t="str">
        <f>VLOOKUP($E1606,'[1]DS HSSV 2013-14'!$B$2:$I$5181,5,0)</f>
        <v>13CĐ-ĐT4</v>
      </c>
      <c r="G1606" s="138">
        <v>15</v>
      </c>
      <c r="H1606" s="19">
        <v>6</v>
      </c>
      <c r="I1606" s="19">
        <v>4</v>
      </c>
      <c r="J1606" s="22">
        <v>2015</v>
      </c>
      <c r="K1606" s="27">
        <f t="shared" si="53"/>
        <v>42100</v>
      </c>
      <c r="L1606" s="29">
        <v>0.32361111111111113</v>
      </c>
      <c r="M1606" s="29">
        <v>0.38611111111111113</v>
      </c>
      <c r="N1606" s="26">
        <f t="shared" si="52"/>
        <v>6.25E-2</v>
      </c>
      <c r="O1606" s="19"/>
    </row>
    <row r="1607" spans="1:15">
      <c r="A1607" s="19">
        <v>1169</v>
      </c>
      <c r="B1607" s="34">
        <v>278</v>
      </c>
      <c r="C1607" s="24" t="str">
        <f>VLOOKUP($E1607,'[1]DS HSSV 2013-14'!$B$2:$I$5181,2,0)</f>
        <v>Nguyễn Văn</v>
      </c>
      <c r="D1607" s="23" t="str">
        <f>VLOOKUP($E1607,'[1]DS HSSV 2013-14'!$B$2:$I$5181,3,0)</f>
        <v>Toàn</v>
      </c>
      <c r="E1607" s="33" t="s">
        <v>313</v>
      </c>
      <c r="F1607" s="28" t="str">
        <f>VLOOKUP($E1607,'[1]DS HSSV 2013-14'!$B$2:$I$5181,5,0)</f>
        <v>14CĐ-ĐT1</v>
      </c>
      <c r="G1607" s="138">
        <v>13</v>
      </c>
      <c r="H1607" s="19">
        <v>6</v>
      </c>
      <c r="I1607" s="19">
        <v>4</v>
      </c>
      <c r="J1607" s="22">
        <v>2015</v>
      </c>
      <c r="K1607" s="27">
        <f t="shared" si="53"/>
        <v>42100</v>
      </c>
      <c r="L1607" s="29">
        <v>0.32361111111111113</v>
      </c>
      <c r="M1607" s="29">
        <v>0.3576388888888889</v>
      </c>
      <c r="N1607" s="26">
        <f t="shared" si="52"/>
        <v>3.4027777777777768E-2</v>
      </c>
      <c r="O1607" s="19"/>
    </row>
    <row r="1608" spans="1:15">
      <c r="A1608" s="19">
        <v>1170</v>
      </c>
      <c r="B1608" s="34">
        <v>279</v>
      </c>
      <c r="C1608" s="24" t="str">
        <f>VLOOKUP($E1608,'[1]DS HSSV 2013-14'!$B$2:$I$5181,2,0)</f>
        <v xml:space="preserve">Võ Minh  </v>
      </c>
      <c r="D1608" s="23" t="str">
        <f>VLOOKUP($E1608,'[1]DS HSSV 2013-14'!$B$2:$I$5181,3,0)</f>
        <v>Phát</v>
      </c>
      <c r="E1608" s="33">
        <v>14000789</v>
      </c>
      <c r="F1608" s="28" t="str">
        <f>VLOOKUP($E1608,'[1]DS HSSV 2013-14'!$B$2:$I$5181,5,0)</f>
        <v>14CĐ-CK4</v>
      </c>
      <c r="G1608" s="138">
        <v>2</v>
      </c>
      <c r="H1608" s="19">
        <v>6</v>
      </c>
      <c r="I1608" s="19">
        <v>4</v>
      </c>
      <c r="J1608" s="22">
        <v>2015</v>
      </c>
      <c r="K1608" s="27">
        <f t="shared" si="53"/>
        <v>42100</v>
      </c>
      <c r="L1608" s="29">
        <v>0.36458333333333331</v>
      </c>
      <c r="M1608" s="29">
        <v>0.4236111111111111</v>
      </c>
      <c r="N1608" s="26">
        <f t="shared" si="52"/>
        <v>5.902777777777779E-2</v>
      </c>
      <c r="O1608" s="19"/>
    </row>
    <row r="1609" spans="1:15">
      <c r="A1609" s="19">
        <v>1171</v>
      </c>
      <c r="B1609" s="34">
        <v>280</v>
      </c>
      <c r="C1609" s="24" t="str">
        <f>VLOOKUP($E1609,'[1]DS HSSV 2013-14'!$B$2:$I$5181,2,0)</f>
        <v>Trần Văn</v>
      </c>
      <c r="D1609" s="23" t="str">
        <f>VLOOKUP($E1609,'[1]DS HSSV 2013-14'!$B$2:$I$5181,3,0)</f>
        <v>Pháp</v>
      </c>
      <c r="E1609" s="36">
        <v>14000151</v>
      </c>
      <c r="F1609" s="28" t="str">
        <f>VLOOKUP($E1609,'[1]DS HSSV 2013-14'!$B$2:$I$5181,5,0)</f>
        <v>14TC-CKT</v>
      </c>
      <c r="G1609" s="138">
        <v>14</v>
      </c>
      <c r="H1609" s="19">
        <v>6</v>
      </c>
      <c r="I1609" s="19">
        <v>4</v>
      </c>
      <c r="J1609" s="22">
        <v>2015</v>
      </c>
      <c r="K1609" s="27">
        <f t="shared" si="53"/>
        <v>42100</v>
      </c>
      <c r="L1609" s="29">
        <v>0.3888888888888889</v>
      </c>
      <c r="M1609" s="29">
        <v>0.4513888888888889</v>
      </c>
      <c r="N1609" s="26">
        <f t="shared" si="52"/>
        <v>6.25E-2</v>
      </c>
      <c r="O1609" s="19"/>
    </row>
    <row r="1610" spans="1:15">
      <c r="A1610" s="19">
        <v>1172</v>
      </c>
      <c r="B1610" s="34">
        <v>281</v>
      </c>
      <c r="C1610" s="24" t="str">
        <f>VLOOKUP($E1610,'[1]DS HSSV 2013-14'!$B$2:$I$5181,2,0)</f>
        <v>Lại Văn</v>
      </c>
      <c r="D1610" s="23" t="str">
        <f>VLOOKUP($E1610,'[1]DS HSSV 2013-14'!$B$2:$I$5181,3,0)</f>
        <v>Khương</v>
      </c>
      <c r="E1610" s="19" t="s">
        <v>127</v>
      </c>
      <c r="F1610" s="28" t="str">
        <f>VLOOKUP($E1610,'[1]DS HSSV 2013-14'!$B$2:$I$5181,5,0)</f>
        <v>13CĐ-NL1</v>
      </c>
      <c r="G1610" s="138">
        <v>15</v>
      </c>
      <c r="H1610" s="19">
        <v>6</v>
      </c>
      <c r="I1610" s="19">
        <v>4</v>
      </c>
      <c r="J1610" s="22">
        <v>2015</v>
      </c>
      <c r="K1610" s="27">
        <f t="shared" si="53"/>
        <v>42100</v>
      </c>
      <c r="L1610" s="29">
        <v>0.3576388888888889</v>
      </c>
      <c r="M1610" s="29">
        <v>0.49652777777777773</v>
      </c>
      <c r="N1610" s="26">
        <f t="shared" si="52"/>
        <v>0.13888888888888884</v>
      </c>
      <c r="O1610" s="19"/>
    </row>
    <row r="1611" spans="1:15">
      <c r="A1611" s="19">
        <v>1173</v>
      </c>
      <c r="B1611" s="34">
        <v>282</v>
      </c>
      <c r="C1611" s="24" t="str">
        <f>VLOOKUP($E1611,'[1]DS HSSV 2013-14'!$B$2:$I$5181,2,0)</f>
        <v>Phạm Tấn</v>
      </c>
      <c r="D1611" s="23" t="str">
        <f>VLOOKUP($E1611,'[1]DS HSSV 2013-14'!$B$2:$I$5181,3,0)</f>
        <v>Đạt</v>
      </c>
      <c r="E1611" s="19" t="s">
        <v>312</v>
      </c>
      <c r="F1611" s="28" t="str">
        <f>VLOOKUP($E1611,'[1]DS HSSV 2013-14'!$B$2:$I$5181,5,0)</f>
        <v>13CĐ-NL2</v>
      </c>
      <c r="G1611" s="138">
        <v>1</v>
      </c>
      <c r="H1611" s="19">
        <v>6</v>
      </c>
      <c r="I1611" s="19">
        <v>4</v>
      </c>
      <c r="J1611" s="22">
        <v>2015</v>
      </c>
      <c r="K1611" s="27">
        <f t="shared" si="53"/>
        <v>42100</v>
      </c>
      <c r="L1611" s="29">
        <v>0.39583333333333331</v>
      </c>
      <c r="M1611" s="29">
        <v>0.51041666666666663</v>
      </c>
      <c r="N1611" s="26">
        <f t="shared" ref="N1611:N1674" si="54">M1611-L1611</f>
        <v>0.11458333333333331</v>
      </c>
      <c r="O1611" s="19"/>
    </row>
    <row r="1612" spans="1:15">
      <c r="A1612" s="19">
        <v>1174</v>
      </c>
      <c r="B1612" s="34">
        <v>283</v>
      </c>
      <c r="C1612" s="24" t="str">
        <f>VLOOKUP($E1612,'[1]DS HSSV 2013-14'!$B$2:$I$5181,2,0)</f>
        <v xml:space="preserve">Huỳnh Công  </v>
      </c>
      <c r="D1612" s="23" t="str">
        <f>VLOOKUP($E1612,'[1]DS HSSV 2013-14'!$B$2:$I$5181,3,0)</f>
        <v>Thiện</v>
      </c>
      <c r="E1612" s="19">
        <v>14000751</v>
      </c>
      <c r="F1612" s="28" t="str">
        <f>VLOOKUP($E1612,'[1]DS HSSV 2013-14'!$B$2:$I$5181,5,0)</f>
        <v>14CĐ-CK3</v>
      </c>
      <c r="G1612" s="138">
        <v>18</v>
      </c>
      <c r="H1612" s="19">
        <v>6</v>
      </c>
      <c r="I1612" s="19">
        <v>4</v>
      </c>
      <c r="J1612" s="22">
        <v>2015</v>
      </c>
      <c r="K1612" s="27">
        <f t="shared" si="53"/>
        <v>42100</v>
      </c>
      <c r="L1612" s="29">
        <v>0.4152777777777778</v>
      </c>
      <c r="M1612" s="29">
        <v>0.43402777777777773</v>
      </c>
      <c r="N1612" s="26">
        <f t="shared" si="54"/>
        <v>1.8749999999999933E-2</v>
      </c>
      <c r="O1612" s="19"/>
    </row>
    <row r="1613" spans="1:15">
      <c r="A1613" s="19">
        <v>1175</v>
      </c>
      <c r="B1613" s="34">
        <v>284</v>
      </c>
      <c r="C1613" s="24" t="str">
        <f>VLOOKUP($E1613,'[1]DS HSSV 2013-14'!$B$2:$I$5181,2,0)</f>
        <v xml:space="preserve">Nguyễn Hải  </v>
      </c>
      <c r="D1613" s="23" t="str">
        <f>VLOOKUP($E1613,'[1]DS HSSV 2013-14'!$B$2:$I$5181,3,0)</f>
        <v>Nam</v>
      </c>
      <c r="E1613" s="19">
        <v>14000742</v>
      </c>
      <c r="F1613" s="28" t="str">
        <f>VLOOKUP($E1613,'[1]DS HSSV 2013-14'!$B$2:$I$5181,5,0)</f>
        <v>14CĐ-CK3</v>
      </c>
      <c r="G1613" s="138">
        <v>17</v>
      </c>
      <c r="H1613" s="19">
        <v>6</v>
      </c>
      <c r="I1613" s="19">
        <v>4</v>
      </c>
      <c r="J1613" s="22">
        <v>2015</v>
      </c>
      <c r="K1613" s="27">
        <f t="shared" si="53"/>
        <v>42100</v>
      </c>
      <c r="L1613" s="29">
        <v>0.4152777777777778</v>
      </c>
      <c r="M1613" s="29">
        <v>0.43402777777777773</v>
      </c>
      <c r="N1613" s="26">
        <f t="shared" si="54"/>
        <v>1.8749999999999933E-2</v>
      </c>
      <c r="O1613" s="19"/>
    </row>
    <row r="1614" spans="1:15">
      <c r="A1614" s="19">
        <v>1176</v>
      </c>
      <c r="B1614" s="34">
        <v>285</v>
      </c>
      <c r="C1614" s="24" t="str">
        <f>VLOOKUP($E1614,'[1]DS HSSV 2013-14'!$B$2:$I$5181,2,0)</f>
        <v>Trần Minh</v>
      </c>
      <c r="D1614" s="23" t="str">
        <f>VLOOKUP($E1614,'[1]DS HSSV 2013-14'!$B$2:$I$5181,3,0)</f>
        <v>Thanh</v>
      </c>
      <c r="E1614" s="19" t="s">
        <v>30</v>
      </c>
      <c r="F1614" s="28" t="str">
        <f>VLOOKUP($E1614,'[1]DS HSSV 2013-14'!$B$2:$I$5181,5,0)</f>
        <v>13CĐ-Đ1</v>
      </c>
      <c r="G1614" s="138">
        <v>2</v>
      </c>
      <c r="H1614" s="19">
        <v>6</v>
      </c>
      <c r="I1614" s="19">
        <v>4</v>
      </c>
      <c r="J1614" s="22">
        <v>2015</v>
      </c>
      <c r="K1614" s="27">
        <f t="shared" si="53"/>
        <v>42100</v>
      </c>
      <c r="L1614" s="29">
        <v>0.42708333333333331</v>
      </c>
      <c r="M1614" s="29">
        <v>0.45833333333333331</v>
      </c>
      <c r="N1614" s="26">
        <f t="shared" si="54"/>
        <v>3.125E-2</v>
      </c>
      <c r="O1614" s="19"/>
    </row>
    <row r="1615" spans="1:15">
      <c r="A1615" s="19">
        <v>1177</v>
      </c>
      <c r="B1615" s="34">
        <v>286</v>
      </c>
      <c r="C1615" s="24" t="str">
        <f>VLOOKUP($E1615,'[1]DS HSSV 2013-14'!$B$2:$I$5181,2,0)</f>
        <v>Nguyễn Văn</v>
      </c>
      <c r="D1615" s="23" t="str">
        <f>VLOOKUP($E1615,'[1]DS HSSV 2013-14'!$B$2:$I$5181,3,0)</f>
        <v>Mạnh</v>
      </c>
      <c r="E1615" s="19" t="s">
        <v>311</v>
      </c>
      <c r="F1615" s="28" t="str">
        <f>VLOOKUP($E1615,'[1]DS HSSV 2013-14'!$B$2:$I$5181,5,0)</f>
        <v>13CĐ-CK3</v>
      </c>
      <c r="G1615" s="138">
        <v>13</v>
      </c>
      <c r="H1615" s="19">
        <v>6</v>
      </c>
      <c r="I1615" s="19">
        <v>4</v>
      </c>
      <c r="J1615" s="22">
        <v>2015</v>
      </c>
      <c r="K1615" s="27">
        <f t="shared" si="53"/>
        <v>42100</v>
      </c>
      <c r="L1615" s="29">
        <v>0.44444444444444442</v>
      </c>
      <c r="M1615" s="29">
        <v>0.4826388888888889</v>
      </c>
      <c r="N1615" s="26">
        <f t="shared" si="54"/>
        <v>3.8194444444444475E-2</v>
      </c>
      <c r="O1615" s="19"/>
    </row>
    <row r="1616" spans="1:15">
      <c r="A1616" s="19">
        <v>1178</v>
      </c>
      <c r="B1616" s="34">
        <v>287</v>
      </c>
      <c r="C1616" s="24" t="str">
        <f>VLOOKUP($E1616,'[1]DS HSSV 2013-14'!$B$2:$I$5181,2,0)</f>
        <v>Lê Minh</v>
      </c>
      <c r="D1616" s="23" t="str">
        <f>VLOOKUP($E1616,'[1]DS HSSV 2013-14'!$B$2:$I$5181,3,0)</f>
        <v>Phương</v>
      </c>
      <c r="E1616" s="19" t="s">
        <v>29</v>
      </c>
      <c r="F1616" s="28" t="str">
        <f>VLOOKUP($E1616,'[1]DS HSSV 2013-14'!$B$2:$I$5181,5,0)</f>
        <v>13CĐ-CK3</v>
      </c>
      <c r="G1616" s="138">
        <v>12</v>
      </c>
      <c r="H1616" s="19">
        <v>6</v>
      </c>
      <c r="I1616" s="19">
        <v>4</v>
      </c>
      <c r="J1616" s="22">
        <v>2015</v>
      </c>
      <c r="K1616" s="27">
        <f t="shared" si="53"/>
        <v>42100</v>
      </c>
      <c r="L1616" s="29">
        <v>0.44791666666666669</v>
      </c>
      <c r="M1616" s="29">
        <v>0.46875</v>
      </c>
      <c r="N1616" s="26">
        <f t="shared" si="54"/>
        <v>2.0833333333333315E-2</v>
      </c>
      <c r="O1616" s="19"/>
    </row>
    <row r="1617" spans="1:15">
      <c r="A1617" s="19">
        <v>1179</v>
      </c>
      <c r="B1617" s="34">
        <v>288</v>
      </c>
      <c r="C1617" s="24" t="str">
        <f>VLOOKUP($E1617,'[1]DS HSSV 2013-14'!$B$2:$I$5181,2,0)</f>
        <v>Phan Thị</v>
      </c>
      <c r="D1617" s="23" t="str">
        <f>VLOOKUP($E1617,'[1]DS HSSV 2013-14'!$B$2:$I$5181,3,0)</f>
        <v>Hết</v>
      </c>
      <c r="E1617" s="19" t="s">
        <v>104</v>
      </c>
      <c r="F1617" s="28" t="str">
        <f>VLOOKUP($E1617,'[1]DS HSSV 2013-14'!$B$2:$I$5181,5,0)</f>
        <v>13CĐ-NL1</v>
      </c>
      <c r="G1617" s="138">
        <v>14</v>
      </c>
      <c r="H1617" s="19">
        <v>6</v>
      </c>
      <c r="I1617" s="19">
        <v>4</v>
      </c>
      <c r="J1617" s="22">
        <v>2015</v>
      </c>
      <c r="K1617" s="27">
        <f t="shared" si="53"/>
        <v>42100</v>
      </c>
      <c r="L1617" s="29">
        <v>0.44791666666666669</v>
      </c>
      <c r="M1617" s="29">
        <v>0.51736111111111105</v>
      </c>
      <c r="N1617" s="26">
        <f t="shared" si="54"/>
        <v>6.9444444444444364E-2</v>
      </c>
      <c r="O1617" s="19"/>
    </row>
    <row r="1618" spans="1:15">
      <c r="A1618" s="19">
        <v>1180</v>
      </c>
      <c r="B1618" s="34">
        <v>289</v>
      </c>
      <c r="C1618" s="24" t="str">
        <f>VLOOKUP($E1618,'[1]DS HSSV 2013-14'!$B$2:$I$5181,2,0)</f>
        <v xml:space="preserve">Lê Đăng  </v>
      </c>
      <c r="D1618" s="23" t="str">
        <f>VLOOKUP($E1618,'[1]DS HSSV 2013-14'!$B$2:$I$5181,3,0)</f>
        <v>Khoa</v>
      </c>
      <c r="E1618" s="19">
        <v>14001145</v>
      </c>
      <c r="F1618" s="28" t="str">
        <f>VLOOKUP($E1618,'[1]DS HSSV 2013-14'!$B$2:$I$5181,5,0)</f>
        <v>14CĐ-TP1</v>
      </c>
      <c r="G1618" s="138">
        <v>17</v>
      </c>
      <c r="H1618" s="19">
        <v>6</v>
      </c>
      <c r="I1618" s="19">
        <v>4</v>
      </c>
      <c r="J1618" s="22">
        <v>2015</v>
      </c>
      <c r="K1618" s="27">
        <f t="shared" si="53"/>
        <v>42100</v>
      </c>
      <c r="L1618" s="29">
        <v>0.46527777777777773</v>
      </c>
      <c r="M1618" s="29">
        <v>0.5</v>
      </c>
      <c r="N1618" s="26">
        <f t="shared" si="54"/>
        <v>3.4722222222222265E-2</v>
      </c>
      <c r="O1618" s="19"/>
    </row>
    <row r="1619" spans="1:15">
      <c r="A1619" s="19">
        <v>1181</v>
      </c>
      <c r="B1619" s="34">
        <v>290</v>
      </c>
      <c r="C1619" s="24" t="str">
        <f>VLOOKUP($E1619,'[1]DS HSSV 2013-14'!$B$2:$I$5181,2,0)</f>
        <v>Võ Thị Hồng</v>
      </c>
      <c r="D1619" s="23" t="str">
        <f>VLOOKUP($E1619,'[1]DS HSSV 2013-14'!$B$2:$I$5181,3,0)</f>
        <v>Nhiên</v>
      </c>
      <c r="E1619" s="19">
        <v>14001117</v>
      </c>
      <c r="F1619" s="28" t="str">
        <f>VLOOKUP($E1619,'[1]DS HSSV 2013-14'!$B$2:$I$5181,5,0)</f>
        <v>14CĐ-M1</v>
      </c>
      <c r="G1619" s="138">
        <v>13</v>
      </c>
      <c r="H1619" s="19">
        <v>6</v>
      </c>
      <c r="I1619" s="19">
        <v>4</v>
      </c>
      <c r="J1619" s="22">
        <v>2015</v>
      </c>
      <c r="K1619" s="27">
        <f t="shared" si="53"/>
        <v>42100</v>
      </c>
      <c r="L1619" s="29">
        <v>0.52777777777777779</v>
      </c>
      <c r="M1619" s="29">
        <v>0.56944444444444442</v>
      </c>
      <c r="N1619" s="26">
        <f t="shared" si="54"/>
        <v>4.166666666666663E-2</v>
      </c>
      <c r="O1619" s="19"/>
    </row>
    <row r="1620" spans="1:15">
      <c r="A1620" s="19">
        <v>1182</v>
      </c>
      <c r="B1620" s="34">
        <v>291</v>
      </c>
      <c r="C1620" s="24" t="str">
        <f>VLOOKUP($E1620,'[1]DS HSSV 2013-14'!$B$2:$I$5181,2,0)</f>
        <v xml:space="preserve">Hồ Văn  </v>
      </c>
      <c r="D1620" s="23" t="str">
        <f>VLOOKUP($E1620,'[1]DS HSSV 2013-14'!$B$2:$I$5181,3,0)</f>
        <v>Hiếu</v>
      </c>
      <c r="E1620" s="19">
        <v>14000643</v>
      </c>
      <c r="F1620" s="28" t="str">
        <f>VLOOKUP($E1620,'[1]DS HSSV 2013-14'!$B$2:$I$5181,5,0)</f>
        <v>14CĐ-CK1</v>
      </c>
      <c r="G1620" s="138">
        <v>14</v>
      </c>
      <c r="H1620" s="19">
        <v>6</v>
      </c>
      <c r="I1620" s="19">
        <v>4</v>
      </c>
      <c r="J1620" s="22">
        <v>2015</v>
      </c>
      <c r="K1620" s="27">
        <f t="shared" si="53"/>
        <v>42100</v>
      </c>
      <c r="L1620" s="29">
        <v>0.52777777777777779</v>
      </c>
      <c r="M1620" s="29">
        <v>0.56944444444444442</v>
      </c>
      <c r="N1620" s="26">
        <f t="shared" si="54"/>
        <v>4.166666666666663E-2</v>
      </c>
      <c r="O1620" s="19"/>
    </row>
    <row r="1621" spans="1:15">
      <c r="A1621" s="19">
        <v>1183</v>
      </c>
      <c r="B1621" s="34">
        <v>292</v>
      </c>
      <c r="C1621" s="24" t="str">
        <f>VLOOKUP($E1621,'[1]DS HSSV 2013-14'!$B$2:$I$5181,2,0)</f>
        <v xml:space="preserve">Đặng Hữu  </v>
      </c>
      <c r="D1621" s="23" t="str">
        <f>VLOOKUP($E1621,'[1]DS HSSV 2013-14'!$B$2:$I$5181,3,0)</f>
        <v>Cảnh</v>
      </c>
      <c r="E1621" s="19">
        <v>14000633</v>
      </c>
      <c r="F1621" s="28" t="str">
        <f>VLOOKUP($E1621,'[1]DS HSSV 2013-14'!$B$2:$I$5181,5,0)</f>
        <v>14CĐ-CK1</v>
      </c>
      <c r="G1621" s="138">
        <v>12</v>
      </c>
      <c r="H1621" s="19">
        <v>6</v>
      </c>
      <c r="I1621" s="19">
        <v>4</v>
      </c>
      <c r="J1621" s="22">
        <v>2015</v>
      </c>
      <c r="K1621" s="27">
        <f t="shared" si="53"/>
        <v>42100</v>
      </c>
      <c r="L1621" s="29">
        <v>0.53125</v>
      </c>
      <c r="M1621" s="29">
        <v>0.56944444444444442</v>
      </c>
      <c r="N1621" s="26">
        <f t="shared" si="54"/>
        <v>3.819444444444442E-2</v>
      </c>
      <c r="O1621" s="19"/>
    </row>
    <row r="1622" spans="1:15">
      <c r="A1622" s="19">
        <v>1184</v>
      </c>
      <c r="B1622" s="34">
        <v>293</v>
      </c>
      <c r="C1622" s="24" t="s">
        <v>33</v>
      </c>
      <c r="D1622" s="23" t="s">
        <v>32</v>
      </c>
      <c r="E1622" s="31"/>
      <c r="F1622" s="28" t="s">
        <v>31</v>
      </c>
      <c r="G1622" s="138">
        <v>13</v>
      </c>
      <c r="H1622" s="19">
        <v>6</v>
      </c>
      <c r="I1622" s="19">
        <v>4</v>
      </c>
      <c r="J1622" s="22">
        <v>2015</v>
      </c>
      <c r="K1622" s="27">
        <f t="shared" si="53"/>
        <v>42100</v>
      </c>
      <c r="L1622" s="29">
        <v>0.58333333333333337</v>
      </c>
      <c r="M1622" s="29">
        <v>0.59375</v>
      </c>
      <c r="N1622" s="26">
        <f t="shared" si="54"/>
        <v>1.041666666666663E-2</v>
      </c>
      <c r="O1622" s="19"/>
    </row>
    <row r="1623" spans="1:15">
      <c r="A1623" s="19">
        <v>1185</v>
      </c>
      <c r="B1623" s="34">
        <v>294</v>
      </c>
      <c r="C1623" s="24" t="s">
        <v>195</v>
      </c>
      <c r="D1623" s="23" t="s">
        <v>286</v>
      </c>
      <c r="E1623" s="19"/>
      <c r="F1623" s="28" t="s">
        <v>193</v>
      </c>
      <c r="G1623" s="138">
        <v>12</v>
      </c>
      <c r="H1623" s="19">
        <v>6</v>
      </c>
      <c r="I1623" s="19">
        <v>4</v>
      </c>
      <c r="J1623" s="22">
        <v>2015</v>
      </c>
      <c r="K1623" s="27">
        <f t="shared" si="53"/>
        <v>42100</v>
      </c>
      <c r="L1623" s="29">
        <v>0.58333333333333337</v>
      </c>
      <c r="M1623" s="29">
        <v>0.59375</v>
      </c>
      <c r="N1623" s="26">
        <f t="shared" si="54"/>
        <v>1.041666666666663E-2</v>
      </c>
      <c r="O1623" s="19"/>
    </row>
    <row r="1624" spans="1:15">
      <c r="A1624" s="19">
        <v>1186</v>
      </c>
      <c r="B1624" s="34">
        <v>295</v>
      </c>
      <c r="C1624" s="24" t="str">
        <f>VLOOKUP($E1624,'[1]DS HSSV 2013-14'!$B$2:$I$5181,2,0)</f>
        <v xml:space="preserve">Phạm Quang  </v>
      </c>
      <c r="D1624" s="23" t="str">
        <f>VLOOKUP($E1624,'[1]DS HSSV 2013-14'!$B$2:$I$5181,3,0)</f>
        <v>Trường</v>
      </c>
      <c r="E1624" s="33">
        <v>14000420</v>
      </c>
      <c r="F1624" s="28" t="str">
        <f>VLOOKUP($E1624,'[1]DS HSSV 2013-14'!$B$2:$I$5181,5,0)</f>
        <v>14CĐ-ĐT1</v>
      </c>
      <c r="G1624" s="138">
        <v>12</v>
      </c>
      <c r="H1624" s="19">
        <v>7</v>
      </c>
      <c r="I1624" s="19">
        <v>4</v>
      </c>
      <c r="J1624" s="22">
        <v>2015</v>
      </c>
      <c r="K1624" s="27">
        <f t="shared" si="53"/>
        <v>42101</v>
      </c>
      <c r="L1624" s="29">
        <v>0.2951388888888889</v>
      </c>
      <c r="M1624" s="29">
        <v>0.30208333333333331</v>
      </c>
      <c r="N1624" s="26">
        <f t="shared" si="54"/>
        <v>6.9444444444444198E-3</v>
      </c>
      <c r="O1624" s="19"/>
    </row>
    <row r="1625" spans="1:15">
      <c r="A1625" s="19">
        <v>1187</v>
      </c>
      <c r="B1625" s="34">
        <v>296</v>
      </c>
      <c r="C1625" s="24" t="str">
        <f>VLOOKUP($E1625,'[1]DS HSSV 2013-14'!$B$2:$I$5181,2,0)</f>
        <v xml:space="preserve">Lê Đăng  </v>
      </c>
      <c r="D1625" s="23" t="str">
        <f>VLOOKUP($E1625,'[1]DS HSSV 2013-14'!$B$2:$I$5181,3,0)</f>
        <v>Khoa</v>
      </c>
      <c r="E1625" s="33">
        <v>14001145</v>
      </c>
      <c r="F1625" s="28" t="str">
        <f>VLOOKUP($E1625,'[1]DS HSSV 2013-14'!$B$2:$I$5181,5,0)</f>
        <v>14CĐ-TP1</v>
      </c>
      <c r="G1625" s="138">
        <v>13</v>
      </c>
      <c r="H1625" s="19">
        <v>7</v>
      </c>
      <c r="I1625" s="19">
        <v>4</v>
      </c>
      <c r="J1625" s="22">
        <v>2015</v>
      </c>
      <c r="K1625" s="27">
        <f t="shared" si="53"/>
        <v>42101</v>
      </c>
      <c r="L1625" s="29">
        <v>0.31944444444444448</v>
      </c>
      <c r="M1625" s="29">
        <v>0.35416666666666669</v>
      </c>
      <c r="N1625" s="26">
        <f t="shared" si="54"/>
        <v>3.472222222222221E-2</v>
      </c>
      <c r="O1625" s="19"/>
    </row>
    <row r="1626" spans="1:15">
      <c r="A1626" s="19">
        <v>1188</v>
      </c>
      <c r="B1626" s="34">
        <v>297</v>
      </c>
      <c r="C1626" s="24" t="str">
        <f>VLOOKUP($E1626,'[1]DS HSSV 2013-14'!$B$2:$I$5181,2,0)</f>
        <v>Trần Huy</v>
      </c>
      <c r="D1626" s="23" t="str">
        <f>VLOOKUP($E1626,'[1]DS HSSV 2013-14'!$B$2:$I$5181,3,0)</f>
        <v>Bảo</v>
      </c>
      <c r="E1626" s="33" t="s">
        <v>108</v>
      </c>
      <c r="F1626" s="28" t="str">
        <f>VLOOKUP($E1626,'[1]DS HSSV 2013-14'!$B$2:$I$5181,5,0)</f>
        <v>14CĐ-TP1</v>
      </c>
      <c r="G1626" s="138">
        <v>12</v>
      </c>
      <c r="H1626" s="19">
        <v>7</v>
      </c>
      <c r="I1626" s="19">
        <v>4</v>
      </c>
      <c r="J1626" s="22">
        <v>2015</v>
      </c>
      <c r="K1626" s="27">
        <f t="shared" si="53"/>
        <v>42101</v>
      </c>
      <c r="L1626" s="29">
        <v>0.31944444444444448</v>
      </c>
      <c r="M1626" s="29">
        <v>0.35416666666666669</v>
      </c>
      <c r="N1626" s="26">
        <f t="shared" si="54"/>
        <v>3.472222222222221E-2</v>
      </c>
      <c r="O1626" s="19"/>
    </row>
    <row r="1627" spans="1:15">
      <c r="A1627" s="19">
        <v>1189</v>
      </c>
      <c r="B1627" s="34">
        <v>298</v>
      </c>
      <c r="C1627" s="24" t="str">
        <f>VLOOKUP($E1627,'[1]DS HSSV 2013-14'!$B$2:$I$5181,2,0)</f>
        <v>Lê Ngọc</v>
      </c>
      <c r="D1627" s="23" t="str">
        <f>VLOOKUP($E1627,'[1]DS HSSV 2013-14'!$B$2:$I$5181,3,0)</f>
        <v>Vũ</v>
      </c>
      <c r="E1627" s="31" t="s">
        <v>43</v>
      </c>
      <c r="F1627" s="28" t="str">
        <f>VLOOKUP($E1627,'[1]DS HSSV 2013-14'!$B$2:$I$5181,5,0)</f>
        <v>14TC-CKT</v>
      </c>
      <c r="G1627" s="138">
        <v>1</v>
      </c>
      <c r="H1627" s="19">
        <v>7</v>
      </c>
      <c r="I1627" s="19">
        <v>4</v>
      </c>
      <c r="J1627" s="22">
        <v>2015</v>
      </c>
      <c r="K1627" s="27">
        <f t="shared" si="53"/>
        <v>42101</v>
      </c>
      <c r="L1627" s="29">
        <v>0.3298611111111111</v>
      </c>
      <c r="M1627" s="29">
        <v>0.34375</v>
      </c>
      <c r="N1627" s="26">
        <f>M1627-L1627</f>
        <v>1.3888888888888895E-2</v>
      </c>
      <c r="O1627" s="19"/>
    </row>
    <row r="1628" spans="1:15">
      <c r="A1628" s="19">
        <v>1190</v>
      </c>
      <c r="B1628" s="34">
        <v>299</v>
      </c>
      <c r="C1628" s="24" t="str">
        <f>VLOOKUP($E1628,'[1]DS HSSV 2013-14'!$B$2:$I$5181,2,0)</f>
        <v xml:space="preserve">Nguyễn Xuân </v>
      </c>
      <c r="D1628" s="23" t="str">
        <f>VLOOKUP($E1628,'[1]DS HSSV 2013-14'!$B$2:$I$5181,3,0)</f>
        <v>An</v>
      </c>
      <c r="E1628" s="36">
        <v>14000766</v>
      </c>
      <c r="F1628" s="28" t="str">
        <f>VLOOKUP($E1628,'[1]DS HSSV 2013-14'!$B$2:$I$5181,5,0)</f>
        <v>14CĐ-CK4</v>
      </c>
      <c r="G1628" s="138">
        <v>2</v>
      </c>
      <c r="H1628" s="19">
        <v>7</v>
      </c>
      <c r="I1628" s="19">
        <v>4</v>
      </c>
      <c r="J1628" s="22">
        <v>2015</v>
      </c>
      <c r="K1628" s="27">
        <f t="shared" si="53"/>
        <v>42101</v>
      </c>
      <c r="L1628" s="29">
        <v>0.33333333333333331</v>
      </c>
      <c r="M1628" s="29">
        <v>0.3576388888888889</v>
      </c>
      <c r="N1628" s="26">
        <f t="shared" si="54"/>
        <v>2.430555555555558E-2</v>
      </c>
      <c r="O1628" s="19"/>
    </row>
    <row r="1629" spans="1:15">
      <c r="A1629" s="19">
        <v>1191</v>
      </c>
      <c r="B1629" s="34">
        <v>300</v>
      </c>
      <c r="C1629" s="24" t="s">
        <v>33</v>
      </c>
      <c r="D1629" s="23" t="s">
        <v>32</v>
      </c>
      <c r="E1629" s="31"/>
      <c r="F1629" s="28" t="s">
        <v>31</v>
      </c>
      <c r="G1629" s="138">
        <v>14</v>
      </c>
      <c r="H1629" s="19">
        <v>7</v>
      </c>
      <c r="I1629" s="19">
        <v>4</v>
      </c>
      <c r="J1629" s="22">
        <v>2015</v>
      </c>
      <c r="K1629" s="27">
        <f t="shared" si="53"/>
        <v>42101</v>
      </c>
      <c r="L1629" s="29">
        <v>0.34236111111111112</v>
      </c>
      <c r="M1629" s="29">
        <v>0.36458333333333331</v>
      </c>
      <c r="N1629" s="26">
        <f t="shared" si="54"/>
        <v>2.2222222222222199E-2</v>
      </c>
      <c r="O1629" s="19"/>
    </row>
    <row r="1630" spans="1:15">
      <c r="A1630" s="19">
        <v>1192</v>
      </c>
      <c r="B1630" s="34">
        <v>301</v>
      </c>
      <c r="C1630" s="24" t="str">
        <f>VLOOKUP($E1630,'[1]DS HSSV 2013-14'!$B$2:$I$5181,2,0)</f>
        <v>Nguyễn Thanh</v>
      </c>
      <c r="D1630" s="23" t="str">
        <f>VLOOKUP($E1630,'[1]DS HSSV 2013-14'!$B$2:$I$5181,3,0)</f>
        <v>Tùng</v>
      </c>
      <c r="E1630" s="31" t="s">
        <v>310</v>
      </c>
      <c r="F1630" s="28" t="str">
        <f>VLOOKUP($E1630,'[1]DS HSSV 2013-14'!$B$2:$I$5181,5,0)</f>
        <v>13CĐ-TM1</v>
      </c>
      <c r="G1630" s="138">
        <v>11</v>
      </c>
      <c r="H1630" s="19">
        <v>7</v>
      </c>
      <c r="I1630" s="19">
        <v>4</v>
      </c>
      <c r="J1630" s="22">
        <v>2015</v>
      </c>
      <c r="K1630" s="27">
        <f t="shared" si="53"/>
        <v>42101</v>
      </c>
      <c r="L1630" s="29">
        <v>0.3888888888888889</v>
      </c>
      <c r="M1630" s="29">
        <v>0.39583333333333331</v>
      </c>
      <c r="N1630" s="26">
        <f t="shared" si="54"/>
        <v>6.9444444444444198E-3</v>
      </c>
      <c r="O1630" s="19"/>
    </row>
    <row r="1631" spans="1:15">
      <c r="A1631" s="19">
        <v>1193</v>
      </c>
      <c r="B1631" s="34">
        <v>302</v>
      </c>
      <c r="C1631" s="24" t="str">
        <f>VLOOKUP($E1631,'[1]DS HSSV 2013-14'!$B$2:$I$5181,2,0)</f>
        <v>Nguyễn Hoàng</v>
      </c>
      <c r="D1631" s="23" t="str">
        <f>VLOOKUP($E1631,'[1]DS HSSV 2013-14'!$B$2:$I$5181,3,0)</f>
        <v>Việt</v>
      </c>
      <c r="E1631" s="33" t="s">
        <v>45</v>
      </c>
      <c r="F1631" s="28" t="str">
        <f>VLOOKUP($E1631,'[1]DS HSSV 2013-14'!$B$2:$I$5181,5,0)</f>
        <v>14CĐ-TM1</v>
      </c>
      <c r="G1631" s="138">
        <v>14</v>
      </c>
      <c r="H1631" s="19">
        <v>7</v>
      </c>
      <c r="I1631" s="19">
        <v>4</v>
      </c>
      <c r="J1631" s="22">
        <v>2015</v>
      </c>
      <c r="K1631" s="27">
        <f t="shared" si="53"/>
        <v>42101</v>
      </c>
      <c r="L1631" s="29">
        <v>0.3972222222222222</v>
      </c>
      <c r="M1631" s="29">
        <v>0.4236111111111111</v>
      </c>
      <c r="N1631" s="26">
        <f t="shared" si="54"/>
        <v>2.6388888888888906E-2</v>
      </c>
      <c r="O1631" s="19"/>
    </row>
    <row r="1632" spans="1:15">
      <c r="A1632" s="19">
        <v>1194</v>
      </c>
      <c r="B1632" s="34">
        <v>303</v>
      </c>
      <c r="C1632" s="24" t="str">
        <f>VLOOKUP($E1632,'[1]DS HSSV 2013-14'!$B$2:$I$5181,2,0)</f>
        <v xml:space="preserve">Nguyễn Công  </v>
      </c>
      <c r="D1632" s="23" t="str">
        <f>VLOOKUP($E1632,'[1]DS HSSV 2013-14'!$B$2:$I$5181,3,0)</f>
        <v>Phong</v>
      </c>
      <c r="E1632" s="33" t="s">
        <v>137</v>
      </c>
      <c r="F1632" s="28" t="str">
        <f>VLOOKUP($E1632,'[1]DS HSSV 2013-14'!$B$2:$I$5181,5,0)</f>
        <v>14CĐ-CK3</v>
      </c>
      <c r="G1632" s="138">
        <v>12</v>
      </c>
      <c r="H1632" s="19">
        <v>7</v>
      </c>
      <c r="I1632" s="19">
        <v>4</v>
      </c>
      <c r="J1632" s="22">
        <v>2015</v>
      </c>
      <c r="K1632" s="27">
        <f t="shared" si="53"/>
        <v>42101</v>
      </c>
      <c r="L1632" s="29">
        <v>0.39930555555555558</v>
      </c>
      <c r="M1632" s="29">
        <v>0.41944444444444445</v>
      </c>
      <c r="N1632" s="26">
        <f t="shared" si="54"/>
        <v>2.0138888888888873E-2</v>
      </c>
      <c r="O1632" s="19"/>
    </row>
    <row r="1633" spans="1:15">
      <c r="A1633" s="19">
        <v>1195</v>
      </c>
      <c r="B1633" s="34">
        <v>304</v>
      </c>
      <c r="C1633" s="24" t="str">
        <f>VLOOKUP($E1633,'[1]DS HSSV 2013-14'!$B$2:$I$5181,2,0)</f>
        <v>Võ Văn</v>
      </c>
      <c r="D1633" s="23" t="str">
        <f>VLOOKUP($E1633,'[1]DS HSSV 2013-14'!$B$2:$I$5181,3,0)</f>
        <v>Nghĩa</v>
      </c>
      <c r="E1633" s="33" t="s">
        <v>105</v>
      </c>
      <c r="F1633" s="28" t="str">
        <f>VLOOKUP($E1633,'[1]DS HSSV 2013-14'!$B$2:$I$5181,5,0)</f>
        <v>14CĐ-TP1</v>
      </c>
      <c r="G1633" s="138">
        <v>2</v>
      </c>
      <c r="H1633" s="19">
        <v>7</v>
      </c>
      <c r="I1633" s="19">
        <v>4</v>
      </c>
      <c r="J1633" s="22">
        <v>2015</v>
      </c>
      <c r="K1633" s="27">
        <f t="shared" si="53"/>
        <v>42101</v>
      </c>
      <c r="L1633" s="29">
        <v>0.39930555555555558</v>
      </c>
      <c r="M1633" s="29">
        <v>0.44444444444444442</v>
      </c>
      <c r="N1633" s="26">
        <f t="shared" si="54"/>
        <v>4.513888888888884E-2</v>
      </c>
      <c r="O1633" s="19"/>
    </row>
    <row r="1634" spans="1:15">
      <c r="A1634" s="19">
        <v>1196</v>
      </c>
      <c r="B1634" s="34">
        <v>305</v>
      </c>
      <c r="C1634" s="24" t="str">
        <f>VLOOKUP($E1634,'[1]DS HSSV 2013-14'!$B$2:$I$5181,2,0)</f>
        <v>Ngô Thị</v>
      </c>
      <c r="D1634" s="23" t="str">
        <f>VLOOKUP($E1634,'[1]DS HSSV 2013-14'!$B$2:$I$5181,3,0)</f>
        <v>Phúc</v>
      </c>
      <c r="E1634" s="33">
        <v>14001191</v>
      </c>
      <c r="F1634" s="28" t="str">
        <f>VLOOKUP($E1634,'[1]DS HSSV 2013-14'!$B$2:$I$5181,5,0)</f>
        <v>14CĐ-TP2</v>
      </c>
      <c r="G1634" s="138">
        <v>13</v>
      </c>
      <c r="H1634" s="19">
        <v>7</v>
      </c>
      <c r="I1634" s="19">
        <v>4</v>
      </c>
      <c r="J1634" s="22">
        <v>2015</v>
      </c>
      <c r="K1634" s="27">
        <f t="shared" si="53"/>
        <v>42101</v>
      </c>
      <c r="L1634" s="29">
        <v>0.41666666666666669</v>
      </c>
      <c r="M1634" s="29">
        <v>0.57638888888888895</v>
      </c>
      <c r="N1634" s="26">
        <f t="shared" si="54"/>
        <v>0.15972222222222227</v>
      </c>
      <c r="O1634" s="19"/>
    </row>
    <row r="1635" spans="1:15">
      <c r="A1635" s="19">
        <v>1197</v>
      </c>
      <c r="B1635" s="34">
        <v>306</v>
      </c>
      <c r="C1635" s="24" t="str">
        <f>VLOOKUP($E1635,'[1]DS HSSV 2013-14'!$B$2:$I$5181,2,0)</f>
        <v>Phan Thị</v>
      </c>
      <c r="D1635" s="23" t="str">
        <f>VLOOKUP($E1635,'[1]DS HSSV 2013-14'!$B$2:$I$5181,3,0)</f>
        <v>Hết</v>
      </c>
      <c r="E1635" s="31" t="s">
        <v>104</v>
      </c>
      <c r="F1635" s="28" t="str">
        <f>VLOOKUP($E1635,'[1]DS HSSV 2013-14'!$B$2:$I$5181,5,0)</f>
        <v>13CĐ-NL1</v>
      </c>
      <c r="G1635" s="138">
        <v>18</v>
      </c>
      <c r="H1635" s="19">
        <v>7</v>
      </c>
      <c r="I1635" s="19">
        <v>4</v>
      </c>
      <c r="J1635" s="22">
        <v>2015</v>
      </c>
      <c r="K1635" s="27">
        <f t="shared" si="53"/>
        <v>42101</v>
      </c>
      <c r="L1635" s="29">
        <v>0.41666666666666669</v>
      </c>
      <c r="M1635" s="29">
        <v>0.52083333333333337</v>
      </c>
      <c r="N1635" s="26">
        <f t="shared" si="54"/>
        <v>0.10416666666666669</v>
      </c>
      <c r="O1635" s="19"/>
    </row>
    <row r="1636" spans="1:15">
      <c r="A1636" s="19">
        <v>1198</v>
      </c>
      <c r="B1636" s="34">
        <v>307</v>
      </c>
      <c r="C1636" s="24" t="str">
        <f>VLOOKUP($E1636,'[1]DS HSSV 2013-14'!$B$2:$I$5181,2,0)</f>
        <v xml:space="preserve">Phạm Quốc  </v>
      </c>
      <c r="D1636" s="23" t="str">
        <f>VLOOKUP($E1636,'[1]DS HSSV 2013-14'!$B$2:$I$5181,3,0)</f>
        <v>Vương</v>
      </c>
      <c r="E1636" s="33" t="s">
        <v>309</v>
      </c>
      <c r="F1636" s="28" t="str">
        <f>VLOOKUP($E1636,'[1]DS HSSV 2013-14'!$B$2:$I$5181,5,0)</f>
        <v>14CĐ-CK3</v>
      </c>
      <c r="G1636" s="138">
        <v>17</v>
      </c>
      <c r="H1636" s="19">
        <v>7</v>
      </c>
      <c r="I1636" s="19">
        <v>4</v>
      </c>
      <c r="J1636" s="22">
        <v>2015</v>
      </c>
      <c r="K1636" s="27">
        <f t="shared" si="53"/>
        <v>42101</v>
      </c>
      <c r="L1636" s="29">
        <v>0.42708333333333331</v>
      </c>
      <c r="M1636" s="29">
        <v>0.44791666666666669</v>
      </c>
      <c r="N1636" s="26">
        <f t="shared" si="54"/>
        <v>2.083333333333337E-2</v>
      </c>
      <c r="O1636" s="19"/>
    </row>
    <row r="1637" spans="1:15">
      <c r="A1637" s="19">
        <v>1199</v>
      </c>
      <c r="B1637" s="34">
        <v>308</v>
      </c>
      <c r="C1637" s="24" t="str">
        <f>VLOOKUP($E1637,'[1]DS HSSV 2013-14'!$B$2:$I$5181,2,0)</f>
        <v>Nguyễn Thành</v>
      </c>
      <c r="D1637" s="23" t="str">
        <f>VLOOKUP($E1637,'[1]DS HSSV 2013-14'!$B$2:$I$5181,3,0)</f>
        <v>Đông</v>
      </c>
      <c r="E1637" s="31" t="s">
        <v>37</v>
      </c>
      <c r="F1637" s="28" t="str">
        <f>VLOOKUP($E1637,'[1]DS HSSV 2013-14'!$B$2:$I$5181,5,0)</f>
        <v>13CĐ-Đ1</v>
      </c>
      <c r="G1637" s="138">
        <v>16</v>
      </c>
      <c r="H1637" s="19">
        <v>7</v>
      </c>
      <c r="I1637" s="19">
        <v>4</v>
      </c>
      <c r="J1637" s="22">
        <v>2015</v>
      </c>
      <c r="K1637" s="27">
        <f t="shared" ref="K1637:K1700" si="55">DATE(J1637,I1637,H1637)</f>
        <v>42101</v>
      </c>
      <c r="L1637" s="29">
        <v>0.44791666666666669</v>
      </c>
      <c r="M1637" s="29">
        <v>0.51736111111111105</v>
      </c>
      <c r="N1637" s="26">
        <f t="shared" si="54"/>
        <v>6.9444444444444364E-2</v>
      </c>
      <c r="O1637" s="19"/>
    </row>
    <row r="1638" spans="1:15">
      <c r="A1638" s="19">
        <v>1200</v>
      </c>
      <c r="B1638" s="34">
        <v>309</v>
      </c>
      <c r="C1638" s="24" t="str">
        <f>VLOOKUP($E1638,'[1]DS HSSV 2013-14'!$B$2:$I$5181,2,0)</f>
        <v>Nguyễn Chí</v>
      </c>
      <c r="D1638" s="23" t="str">
        <f>VLOOKUP($E1638,'[1]DS HSSV 2013-14'!$B$2:$I$5181,3,0)</f>
        <v>Cường</v>
      </c>
      <c r="E1638" s="31" t="s">
        <v>181</v>
      </c>
      <c r="F1638" s="28" t="str">
        <f>VLOOKUP($E1638,'[1]DS HSSV 2013-14'!$B$2:$I$5181,5,0)</f>
        <v>13CĐ-Đ1</v>
      </c>
      <c r="G1638" s="138">
        <v>12</v>
      </c>
      <c r="H1638" s="19">
        <v>7</v>
      </c>
      <c r="I1638" s="19">
        <v>4</v>
      </c>
      <c r="J1638" s="22">
        <v>2015</v>
      </c>
      <c r="K1638" s="27">
        <f t="shared" si="55"/>
        <v>42101</v>
      </c>
      <c r="L1638" s="29">
        <v>0.44791666666666669</v>
      </c>
      <c r="M1638" s="29">
        <v>0.51736111111111105</v>
      </c>
      <c r="N1638" s="26">
        <f t="shared" si="54"/>
        <v>6.9444444444444364E-2</v>
      </c>
      <c r="O1638" s="19"/>
    </row>
    <row r="1639" spans="1:15">
      <c r="A1639" s="19">
        <v>1201</v>
      </c>
      <c r="B1639" s="34">
        <v>310</v>
      </c>
      <c r="C1639" s="24" t="s">
        <v>293</v>
      </c>
      <c r="D1639" s="23" t="s">
        <v>292</v>
      </c>
      <c r="E1639" s="19"/>
      <c r="F1639" s="28" t="s">
        <v>31</v>
      </c>
      <c r="G1639" s="138">
        <v>11</v>
      </c>
      <c r="H1639" s="19">
        <v>7</v>
      </c>
      <c r="I1639" s="19">
        <v>4</v>
      </c>
      <c r="J1639" s="22">
        <v>2015</v>
      </c>
      <c r="K1639" s="27">
        <f t="shared" si="55"/>
        <v>42101</v>
      </c>
      <c r="L1639" s="29">
        <v>0.4604166666666667</v>
      </c>
      <c r="M1639" s="29">
        <v>0.50694444444444442</v>
      </c>
      <c r="N1639" s="26">
        <f t="shared" si="54"/>
        <v>4.6527777777777724E-2</v>
      </c>
      <c r="O1639" s="19"/>
    </row>
    <row r="1640" spans="1:15">
      <c r="A1640" s="19">
        <v>1202</v>
      </c>
      <c r="B1640" s="34">
        <v>311</v>
      </c>
      <c r="C1640" s="24" t="s">
        <v>308</v>
      </c>
      <c r="D1640" s="23" t="s">
        <v>226</v>
      </c>
      <c r="E1640" s="19"/>
      <c r="F1640" s="28" t="s">
        <v>31</v>
      </c>
      <c r="G1640" s="138">
        <v>12</v>
      </c>
      <c r="H1640" s="19">
        <v>7</v>
      </c>
      <c r="I1640" s="19">
        <v>4</v>
      </c>
      <c r="J1640" s="22">
        <v>2015</v>
      </c>
      <c r="K1640" s="27">
        <f t="shared" si="55"/>
        <v>42101</v>
      </c>
      <c r="L1640" s="29">
        <v>0.4604166666666667</v>
      </c>
      <c r="M1640" s="29">
        <v>0.50694444444444442</v>
      </c>
      <c r="N1640" s="26">
        <f t="shared" si="54"/>
        <v>4.6527777777777724E-2</v>
      </c>
      <c r="O1640" s="19"/>
    </row>
    <row r="1641" spans="1:15">
      <c r="A1641" s="19">
        <v>1203</v>
      </c>
      <c r="B1641" s="34">
        <v>312</v>
      </c>
      <c r="C1641" s="24" t="str">
        <f>VLOOKUP($E1641,'[1]DS HSSV 2013-14'!$B$2:$I$5181,2,0)</f>
        <v>Võ Thị Hồng</v>
      </c>
      <c r="D1641" s="23" t="str">
        <f>VLOOKUP($E1641,'[1]DS HSSV 2013-14'!$B$2:$I$5181,3,0)</f>
        <v>Nhiên</v>
      </c>
      <c r="E1641" s="19">
        <v>14001117</v>
      </c>
      <c r="F1641" s="28" t="str">
        <f>VLOOKUP($E1641,'[1]DS HSSV 2013-14'!$B$2:$I$5181,5,0)</f>
        <v>14CĐ-M1</v>
      </c>
      <c r="G1641" s="138">
        <v>2</v>
      </c>
      <c r="H1641" s="19">
        <v>7</v>
      </c>
      <c r="I1641" s="19">
        <v>4</v>
      </c>
      <c r="J1641" s="22">
        <v>2015</v>
      </c>
      <c r="K1641" s="27">
        <f t="shared" si="55"/>
        <v>42101</v>
      </c>
      <c r="L1641" s="29">
        <v>0.46527777777777773</v>
      </c>
      <c r="M1641" s="29">
        <v>0.47916666666666669</v>
      </c>
      <c r="N1641" s="26">
        <f t="shared" si="54"/>
        <v>1.3888888888888951E-2</v>
      </c>
      <c r="O1641" s="19"/>
    </row>
    <row r="1642" spans="1:15">
      <c r="A1642" s="19">
        <v>1204</v>
      </c>
      <c r="B1642" s="34">
        <v>313</v>
      </c>
      <c r="C1642" s="24" t="str">
        <f>VLOOKUP($E1642,'[1]DS HSSV 2013-14'!$B$2:$I$5181,2,0)</f>
        <v>Trần Minh</v>
      </c>
      <c r="D1642" s="23" t="str">
        <f>VLOOKUP($E1642,'[1]DS HSSV 2013-14'!$B$2:$I$5181,3,0)</f>
        <v>Thanh</v>
      </c>
      <c r="E1642" s="19" t="s">
        <v>30</v>
      </c>
      <c r="F1642" s="28" t="str">
        <f>VLOOKUP($E1642,'[1]DS HSSV 2013-14'!$B$2:$I$5181,5,0)</f>
        <v>13CĐ-Đ1</v>
      </c>
      <c r="G1642" s="138">
        <v>15</v>
      </c>
      <c r="H1642" s="19">
        <v>7</v>
      </c>
      <c r="I1642" s="19">
        <v>4</v>
      </c>
      <c r="J1642" s="22">
        <v>2015</v>
      </c>
      <c r="K1642" s="27">
        <f t="shared" si="55"/>
        <v>42101</v>
      </c>
      <c r="L1642" s="29">
        <v>0.46875</v>
      </c>
      <c r="M1642" s="29">
        <v>0.51388888888888895</v>
      </c>
      <c r="N1642" s="26">
        <f t="shared" si="54"/>
        <v>4.5138888888888951E-2</v>
      </c>
      <c r="O1642" s="19"/>
    </row>
    <row r="1643" spans="1:15">
      <c r="A1643" s="19">
        <v>1205</v>
      </c>
      <c r="B1643" s="34">
        <v>314</v>
      </c>
      <c r="C1643" s="24" t="s">
        <v>221</v>
      </c>
      <c r="D1643" s="23" t="s">
        <v>165</v>
      </c>
      <c r="E1643" s="19"/>
      <c r="F1643" s="28" t="s">
        <v>164</v>
      </c>
      <c r="G1643" s="138">
        <v>4</v>
      </c>
      <c r="H1643" s="19">
        <v>7</v>
      </c>
      <c r="I1643" s="19">
        <v>4</v>
      </c>
      <c r="J1643" s="22">
        <v>2015</v>
      </c>
      <c r="K1643" s="27">
        <f t="shared" si="55"/>
        <v>42101</v>
      </c>
      <c r="L1643" s="29">
        <v>0.47569444444444442</v>
      </c>
      <c r="M1643" s="29">
        <v>0.625</v>
      </c>
      <c r="N1643" s="26">
        <f t="shared" si="54"/>
        <v>0.14930555555555558</v>
      </c>
      <c r="O1643" s="19"/>
    </row>
    <row r="1644" spans="1:15">
      <c r="A1644" s="19">
        <v>1206</v>
      </c>
      <c r="B1644" s="34">
        <v>315</v>
      </c>
      <c r="C1644" s="24" t="str">
        <f>VLOOKUP($E1644,'[1]DS HSSV 2013-14'!$B$2:$I$5181,2,0)</f>
        <v xml:space="preserve">Nguyễn Trọng  </v>
      </c>
      <c r="D1644" s="23" t="str">
        <f>VLOOKUP($E1644,'[1]DS HSSV 2013-14'!$B$2:$I$5181,3,0)</f>
        <v>Khoa</v>
      </c>
      <c r="E1644" s="33" t="s">
        <v>66</v>
      </c>
      <c r="F1644" s="28" t="str">
        <f>VLOOKUP($E1644,'[1]DS HSSV 2013-14'!$B$2:$I$5181,5,0)</f>
        <v>14CĐ-Ô4</v>
      </c>
      <c r="G1644" s="138">
        <v>6</v>
      </c>
      <c r="H1644" s="19">
        <v>7</v>
      </c>
      <c r="I1644" s="19">
        <v>4</v>
      </c>
      <c r="J1644" s="22">
        <v>2015</v>
      </c>
      <c r="K1644" s="27">
        <f t="shared" si="55"/>
        <v>42101</v>
      </c>
      <c r="L1644" s="29">
        <v>0.47569444444444442</v>
      </c>
      <c r="M1644" s="29">
        <v>0.4826388888888889</v>
      </c>
      <c r="N1644" s="26">
        <f t="shared" si="54"/>
        <v>6.9444444444444753E-3</v>
      </c>
      <c r="O1644" s="19"/>
    </row>
    <row r="1645" spans="1:15">
      <c r="A1645" s="19">
        <v>1207</v>
      </c>
      <c r="B1645" s="34">
        <v>316</v>
      </c>
      <c r="C1645" s="24" t="s">
        <v>307</v>
      </c>
      <c r="D1645" s="23" t="s">
        <v>306</v>
      </c>
      <c r="E1645" s="19"/>
      <c r="F1645" s="28" t="s">
        <v>31</v>
      </c>
      <c r="G1645" s="138">
        <v>2</v>
      </c>
      <c r="H1645" s="19">
        <v>7</v>
      </c>
      <c r="I1645" s="19">
        <v>4</v>
      </c>
      <c r="J1645" s="22">
        <v>2015</v>
      </c>
      <c r="K1645" s="27">
        <f t="shared" si="55"/>
        <v>42101</v>
      </c>
      <c r="L1645" s="29">
        <v>0.47916666666666669</v>
      </c>
      <c r="M1645" s="29">
        <v>0.5</v>
      </c>
      <c r="N1645" s="26">
        <f t="shared" si="54"/>
        <v>2.0833333333333315E-2</v>
      </c>
      <c r="O1645" s="19"/>
    </row>
    <row r="1646" spans="1:15">
      <c r="A1646" s="19">
        <v>1208</v>
      </c>
      <c r="B1646" s="34">
        <v>317</v>
      </c>
      <c r="C1646" s="24" t="str">
        <f>VLOOKUP($E1646,'[1]DS HSSV 2013-14'!$B$2:$I$5181,2,0)</f>
        <v>Trần Văn</v>
      </c>
      <c r="D1646" s="23" t="str">
        <f>VLOOKUP($E1646,'[1]DS HSSV 2013-14'!$B$2:$I$5181,3,0)</f>
        <v>Phước</v>
      </c>
      <c r="E1646" s="31" t="s">
        <v>305</v>
      </c>
      <c r="F1646" s="28" t="str">
        <f>VLOOKUP($E1646,'[1]DS HSSV 2013-14'!$B$2:$I$5181,5,0)</f>
        <v>13CĐ-Ô2</v>
      </c>
      <c r="G1646" s="138">
        <v>4</v>
      </c>
      <c r="H1646" s="19">
        <v>7</v>
      </c>
      <c r="I1646" s="19">
        <v>4</v>
      </c>
      <c r="J1646" s="22">
        <v>2015</v>
      </c>
      <c r="K1646" s="27">
        <f t="shared" si="55"/>
        <v>42101</v>
      </c>
      <c r="L1646" s="29">
        <v>0.5</v>
      </c>
      <c r="M1646" s="29">
        <v>0.52430555555555558</v>
      </c>
      <c r="N1646" s="26">
        <f t="shared" si="54"/>
        <v>2.430555555555558E-2</v>
      </c>
      <c r="O1646" s="19"/>
    </row>
    <row r="1647" spans="1:15">
      <c r="A1647" s="19">
        <v>1209</v>
      </c>
      <c r="B1647" s="34">
        <v>318</v>
      </c>
      <c r="C1647" s="24" t="str">
        <f>VLOOKUP($E1647,'[1]DS HSSV 2013-14'!$B$2:$I$5181,2,0)</f>
        <v>Lại Văn</v>
      </c>
      <c r="D1647" s="23" t="str">
        <f>VLOOKUP($E1647,'[1]DS HSSV 2013-14'!$B$2:$I$5181,3,0)</f>
        <v>Khương</v>
      </c>
      <c r="E1647" s="31" t="s">
        <v>127</v>
      </c>
      <c r="F1647" s="28" t="str">
        <f>VLOOKUP($E1647,'[1]DS HSSV 2013-14'!$B$2:$I$5181,5,0)</f>
        <v>13CĐ-NL1</v>
      </c>
      <c r="G1647" s="138">
        <v>1</v>
      </c>
      <c r="H1647" s="19">
        <v>7</v>
      </c>
      <c r="I1647" s="19">
        <v>4</v>
      </c>
      <c r="J1647" s="22">
        <v>2015</v>
      </c>
      <c r="K1647" s="27">
        <f t="shared" si="55"/>
        <v>42101</v>
      </c>
      <c r="L1647" s="29">
        <v>0.5</v>
      </c>
      <c r="M1647" s="29">
        <v>0.52430555555555558</v>
      </c>
      <c r="N1647" s="26">
        <f t="shared" si="54"/>
        <v>2.430555555555558E-2</v>
      </c>
      <c r="O1647" s="19"/>
    </row>
    <row r="1648" spans="1:15">
      <c r="A1648" s="19">
        <v>1210</v>
      </c>
      <c r="B1648" s="34">
        <v>319</v>
      </c>
      <c r="C1648" s="24" t="s">
        <v>304</v>
      </c>
      <c r="D1648" s="23" t="s">
        <v>303</v>
      </c>
      <c r="E1648" s="19"/>
      <c r="F1648" s="28" t="s">
        <v>302</v>
      </c>
      <c r="G1648" s="138">
        <v>11</v>
      </c>
      <c r="H1648" s="19">
        <v>7</v>
      </c>
      <c r="I1648" s="19">
        <v>4</v>
      </c>
      <c r="J1648" s="22">
        <v>2015</v>
      </c>
      <c r="K1648" s="27">
        <f t="shared" si="55"/>
        <v>42101</v>
      </c>
      <c r="L1648" s="29">
        <v>0.5083333333333333</v>
      </c>
      <c r="M1648" s="29">
        <v>0.56805555555555554</v>
      </c>
      <c r="N1648" s="26">
        <f t="shared" si="54"/>
        <v>5.9722222222222232E-2</v>
      </c>
      <c r="O1648" s="19"/>
    </row>
    <row r="1649" spans="1:15">
      <c r="A1649" s="19">
        <v>1211</v>
      </c>
      <c r="B1649" s="34">
        <v>320</v>
      </c>
      <c r="C1649" s="24" t="s">
        <v>33</v>
      </c>
      <c r="D1649" s="23" t="s">
        <v>32</v>
      </c>
      <c r="E1649" s="31"/>
      <c r="F1649" s="28" t="s">
        <v>31</v>
      </c>
      <c r="G1649" s="138">
        <v>2</v>
      </c>
      <c r="H1649" s="19">
        <v>7</v>
      </c>
      <c r="I1649" s="19">
        <v>4</v>
      </c>
      <c r="J1649" s="22">
        <v>2015</v>
      </c>
      <c r="K1649" s="27">
        <f t="shared" si="55"/>
        <v>42101</v>
      </c>
      <c r="L1649" s="29">
        <v>0.51041666666666663</v>
      </c>
      <c r="M1649" s="29">
        <v>0.52083333333333337</v>
      </c>
      <c r="N1649" s="26">
        <f t="shared" si="54"/>
        <v>1.0416666666666741E-2</v>
      </c>
      <c r="O1649" s="19"/>
    </row>
    <row r="1650" spans="1:15">
      <c r="A1650" s="19">
        <v>1212</v>
      </c>
      <c r="B1650" s="34">
        <v>321</v>
      </c>
      <c r="C1650" s="24" t="str">
        <f>VLOOKUP($E1650,'[1]DS HSSV 2013-14'!$B$2:$I$5181,2,0)</f>
        <v>Huỳnh</v>
      </c>
      <c r="D1650" s="23" t="str">
        <f>VLOOKUP($E1650,'[1]DS HSSV 2013-14'!$B$2:$I$5181,3,0)</f>
        <v>Đạt</v>
      </c>
      <c r="E1650" s="19" t="s">
        <v>35</v>
      </c>
      <c r="F1650" s="28" t="str">
        <f>VLOOKUP($E1650,'[1]DS HSSV 2013-14'!$B$2:$I$5181,5,0)</f>
        <v>13TC-QTM</v>
      </c>
      <c r="G1650" s="138">
        <v>5</v>
      </c>
      <c r="H1650" s="19">
        <v>7</v>
      </c>
      <c r="I1650" s="19">
        <v>4</v>
      </c>
      <c r="J1650" s="22">
        <v>2015</v>
      </c>
      <c r="K1650" s="27">
        <f t="shared" si="55"/>
        <v>42101</v>
      </c>
      <c r="L1650" s="29">
        <v>0.51388888888888895</v>
      </c>
      <c r="M1650" s="29">
        <v>0.65972222222222221</v>
      </c>
      <c r="N1650" s="26">
        <f t="shared" si="54"/>
        <v>0.14583333333333326</v>
      </c>
      <c r="O1650" s="19"/>
    </row>
    <row r="1651" spans="1:15">
      <c r="A1651" s="19">
        <v>1213</v>
      </c>
      <c r="B1651" s="34">
        <v>322</v>
      </c>
      <c r="C1651" s="24" t="str">
        <f>VLOOKUP($E1651,'[1]DS HSSV 2013-14'!$B$2:$I$5181,2,0)</f>
        <v xml:space="preserve">Đinh Trần Minh </v>
      </c>
      <c r="D1651" s="23" t="str">
        <f>VLOOKUP($E1651,'[1]DS HSSV 2013-14'!$B$2:$I$5181,3,0)</f>
        <v>Tâm</v>
      </c>
      <c r="E1651" s="33">
        <v>14001195</v>
      </c>
      <c r="F1651" s="28" t="str">
        <f>VLOOKUP($E1651,'[1]DS HSSV 2013-14'!$B$2:$I$5181,5,0)</f>
        <v>14CĐ-TP2</v>
      </c>
      <c r="G1651" s="138">
        <v>16</v>
      </c>
      <c r="H1651" s="19">
        <v>7</v>
      </c>
      <c r="I1651" s="19">
        <v>4</v>
      </c>
      <c r="J1651" s="22">
        <v>2015</v>
      </c>
      <c r="K1651" s="27">
        <f t="shared" si="55"/>
        <v>42101</v>
      </c>
      <c r="L1651" s="29">
        <v>0.51736111111111105</v>
      </c>
      <c r="M1651" s="29">
        <v>0.5625</v>
      </c>
      <c r="N1651" s="26">
        <f t="shared" si="54"/>
        <v>4.5138888888888951E-2</v>
      </c>
      <c r="O1651" s="19"/>
    </row>
    <row r="1652" spans="1:15">
      <c r="A1652" s="19">
        <v>1214</v>
      </c>
      <c r="B1652" s="34">
        <v>323</v>
      </c>
      <c r="C1652" s="24" t="str">
        <f>VLOOKUP($E1652,'[1]DS HSSV 2013-14'!$B$2:$I$5181,2,0)</f>
        <v>Nguyễn Hoàng</v>
      </c>
      <c r="D1652" s="23" t="str">
        <f>VLOOKUP($E1652,'[1]DS HSSV 2013-14'!$B$2:$I$5181,3,0)</f>
        <v>Phú</v>
      </c>
      <c r="E1652" s="31" t="s">
        <v>301</v>
      </c>
      <c r="F1652" s="28" t="str">
        <f>VLOOKUP($E1652,'[1]DS HSSV 2013-14'!$B$2:$I$5181,5,0)</f>
        <v>14TC-Ô2</v>
      </c>
      <c r="G1652" s="138">
        <v>17</v>
      </c>
      <c r="H1652" s="19">
        <v>7</v>
      </c>
      <c r="I1652" s="19">
        <v>4</v>
      </c>
      <c r="J1652" s="22">
        <v>2015</v>
      </c>
      <c r="K1652" s="27">
        <f t="shared" si="55"/>
        <v>42101</v>
      </c>
      <c r="L1652" s="29">
        <v>0.51736111111111105</v>
      </c>
      <c r="M1652" s="29">
        <v>0.5625</v>
      </c>
      <c r="N1652" s="26">
        <f t="shared" si="54"/>
        <v>4.5138888888888951E-2</v>
      </c>
      <c r="O1652" s="19"/>
    </row>
    <row r="1653" spans="1:15">
      <c r="A1653" s="19">
        <v>1215</v>
      </c>
      <c r="B1653" s="34">
        <v>324</v>
      </c>
      <c r="C1653" s="24" t="str">
        <f>VLOOKUP($E1653,'[1]DS HSSV 2013-14'!$B$2:$I$5181,2,0)</f>
        <v>Nguyễn Hoàng</v>
      </c>
      <c r="D1653" s="23" t="str">
        <f>VLOOKUP($E1653,'[1]DS HSSV 2013-14'!$B$2:$I$5181,3,0)</f>
        <v>Thạch</v>
      </c>
      <c r="E1653" s="31" t="s">
        <v>300</v>
      </c>
      <c r="F1653" s="28" t="str">
        <f>VLOOKUP($E1653,'[1]DS HSSV 2013-14'!$B$2:$I$5181,5,0)</f>
        <v>14TC-Ô2</v>
      </c>
      <c r="G1653" s="138">
        <v>18</v>
      </c>
      <c r="H1653" s="19">
        <v>7</v>
      </c>
      <c r="I1653" s="19">
        <v>4</v>
      </c>
      <c r="J1653" s="22">
        <v>2015</v>
      </c>
      <c r="K1653" s="27">
        <f t="shared" si="55"/>
        <v>42101</v>
      </c>
      <c r="L1653" s="29">
        <v>0.51736111111111105</v>
      </c>
      <c r="M1653" s="29">
        <v>0.5625</v>
      </c>
      <c r="N1653" s="26">
        <f t="shared" si="54"/>
        <v>4.5138888888888951E-2</v>
      </c>
      <c r="O1653" s="19"/>
    </row>
    <row r="1654" spans="1:15">
      <c r="A1654" s="19">
        <v>1216</v>
      </c>
      <c r="B1654" s="34">
        <v>325</v>
      </c>
      <c r="C1654" s="24" t="str">
        <f>VLOOKUP($E1654,'[1]DS HSSV 2013-14'!$B$2:$I$5181,2,0)</f>
        <v>Lê</v>
      </c>
      <c r="D1654" s="23" t="str">
        <f>VLOOKUP($E1654,'[1]DS HSSV 2013-14'!$B$2:$I$5181,3,0)</f>
        <v>Huy</v>
      </c>
      <c r="E1654" s="31" t="s">
        <v>41</v>
      </c>
      <c r="F1654" s="28" t="str">
        <f>VLOOKUP($E1654,'[1]DS HSSV 2013-14'!$B$2:$I$5181,5,0)</f>
        <v>14TC-Ô2</v>
      </c>
      <c r="G1654" s="138">
        <v>8</v>
      </c>
      <c r="H1654" s="19">
        <v>7</v>
      </c>
      <c r="I1654" s="19">
        <v>4</v>
      </c>
      <c r="J1654" s="22">
        <v>2015</v>
      </c>
      <c r="K1654" s="27">
        <f t="shared" si="55"/>
        <v>42101</v>
      </c>
      <c r="L1654" s="29">
        <v>0.52083333333333337</v>
      </c>
      <c r="M1654" s="29">
        <v>0.5625</v>
      </c>
      <c r="N1654" s="26">
        <f t="shared" si="54"/>
        <v>4.166666666666663E-2</v>
      </c>
      <c r="O1654" s="19"/>
    </row>
    <row r="1655" spans="1:15">
      <c r="A1655" s="19">
        <v>1217</v>
      </c>
      <c r="B1655" s="34">
        <v>326</v>
      </c>
      <c r="C1655" s="24" t="str">
        <f>VLOOKUP($E1655,'[1]DS HSSV 2013-14'!$B$2:$I$5181,2,0)</f>
        <v>Phạm Minh</v>
      </c>
      <c r="D1655" s="23" t="str">
        <f>VLOOKUP($E1655,'[1]DS HSSV 2013-14'!$B$2:$I$5181,3,0)</f>
        <v>Toàn</v>
      </c>
      <c r="E1655" s="31" t="s">
        <v>299</v>
      </c>
      <c r="F1655" s="28" t="str">
        <f>VLOOKUP($E1655,'[1]DS HSSV 2013-14'!$B$2:$I$5181,5,0)</f>
        <v>12CĐ-TM1</v>
      </c>
      <c r="G1655" s="138">
        <v>14</v>
      </c>
      <c r="H1655" s="19">
        <v>7</v>
      </c>
      <c r="I1655" s="19">
        <v>4</v>
      </c>
      <c r="J1655" s="22">
        <v>2015</v>
      </c>
      <c r="K1655" s="27">
        <f t="shared" si="55"/>
        <v>42101</v>
      </c>
      <c r="L1655" s="29">
        <v>0.52083333333333337</v>
      </c>
      <c r="M1655" s="29">
        <v>0.5625</v>
      </c>
      <c r="N1655" s="26">
        <f t="shared" si="54"/>
        <v>4.166666666666663E-2</v>
      </c>
      <c r="O1655" s="19"/>
    </row>
    <row r="1656" spans="1:15">
      <c r="A1656" s="19">
        <v>1218</v>
      </c>
      <c r="B1656" s="34">
        <v>327</v>
      </c>
      <c r="C1656" s="24" t="s">
        <v>298</v>
      </c>
      <c r="D1656" s="23" t="s">
        <v>228</v>
      </c>
      <c r="E1656" s="19"/>
      <c r="F1656" s="28" t="s">
        <v>214</v>
      </c>
      <c r="G1656" s="138">
        <v>4</v>
      </c>
      <c r="H1656" s="19">
        <v>7</v>
      </c>
      <c r="I1656" s="19">
        <v>4</v>
      </c>
      <c r="J1656" s="22">
        <v>2015</v>
      </c>
      <c r="K1656" s="27">
        <f t="shared" si="55"/>
        <v>42101</v>
      </c>
      <c r="L1656" s="29">
        <v>0.58611111111111114</v>
      </c>
      <c r="M1656" s="29">
        <v>0.59791666666666665</v>
      </c>
      <c r="N1656" s="26">
        <f t="shared" si="54"/>
        <v>1.1805555555555514E-2</v>
      </c>
      <c r="O1656" s="19"/>
    </row>
    <row r="1657" spans="1:15">
      <c r="A1657" s="19">
        <v>1219</v>
      </c>
      <c r="B1657" s="34">
        <v>328</v>
      </c>
      <c r="C1657" s="24" t="s">
        <v>33</v>
      </c>
      <c r="D1657" s="23" t="s">
        <v>32</v>
      </c>
      <c r="E1657" s="31"/>
      <c r="F1657" s="28" t="s">
        <v>31</v>
      </c>
      <c r="G1657" s="138">
        <v>13</v>
      </c>
      <c r="H1657" s="19">
        <v>7</v>
      </c>
      <c r="I1657" s="19">
        <v>4</v>
      </c>
      <c r="J1657" s="22">
        <v>2015</v>
      </c>
      <c r="K1657" s="27">
        <f t="shared" si="55"/>
        <v>42101</v>
      </c>
      <c r="L1657" s="29">
        <v>0.59722222222222221</v>
      </c>
      <c r="M1657" s="29">
        <v>0.66666666666666663</v>
      </c>
      <c r="N1657" s="26">
        <f t="shared" si="54"/>
        <v>6.944444444444442E-2</v>
      </c>
      <c r="O1657" s="19"/>
    </row>
    <row r="1658" spans="1:15">
      <c r="A1658" s="19">
        <v>1220</v>
      </c>
      <c r="B1658" s="34">
        <v>329</v>
      </c>
      <c r="C1658" s="24" t="s">
        <v>195</v>
      </c>
      <c r="D1658" s="23" t="s">
        <v>286</v>
      </c>
      <c r="E1658" s="19"/>
      <c r="F1658" s="28" t="s">
        <v>193</v>
      </c>
      <c r="G1658" s="138">
        <v>11</v>
      </c>
      <c r="H1658" s="19">
        <v>7</v>
      </c>
      <c r="I1658" s="19">
        <v>4</v>
      </c>
      <c r="J1658" s="22">
        <v>2015</v>
      </c>
      <c r="K1658" s="27">
        <f t="shared" si="55"/>
        <v>42101</v>
      </c>
      <c r="L1658" s="29">
        <v>0.59722222222222221</v>
      </c>
      <c r="M1658" s="29">
        <v>0.625</v>
      </c>
      <c r="N1658" s="26">
        <f t="shared" si="54"/>
        <v>2.777777777777779E-2</v>
      </c>
      <c r="O1658" s="19"/>
    </row>
    <row r="1659" spans="1:15">
      <c r="A1659" s="19">
        <v>1221</v>
      </c>
      <c r="B1659" s="34">
        <v>330</v>
      </c>
      <c r="C1659" s="24" t="str">
        <f>VLOOKUP($E1659,'[1]DS HSSV 2013-14'!$B$2:$I$5181,2,0)</f>
        <v>Trần Đình</v>
      </c>
      <c r="D1659" s="23" t="str">
        <f>VLOOKUP($E1659,'[1]DS HSSV 2013-14'!$B$2:$I$5181,3,0)</f>
        <v>Bảy</v>
      </c>
      <c r="E1659" s="31" t="s">
        <v>244</v>
      </c>
      <c r="F1659" s="28" t="str">
        <f>VLOOKUP($E1659,'[1]DS HSSV 2013-14'!$B$2:$I$5181,5,0)</f>
        <v>13CĐ-Đ2</v>
      </c>
      <c r="G1659" s="138">
        <v>14</v>
      </c>
      <c r="H1659" s="19">
        <v>7</v>
      </c>
      <c r="I1659" s="19">
        <v>4</v>
      </c>
      <c r="J1659" s="22">
        <v>2015</v>
      </c>
      <c r="K1659" s="27">
        <f t="shared" si="55"/>
        <v>42101</v>
      </c>
      <c r="L1659" s="29">
        <v>0.5625</v>
      </c>
      <c r="M1659" s="29">
        <v>0.66666666666666663</v>
      </c>
      <c r="N1659" s="26">
        <f t="shared" si="54"/>
        <v>0.10416666666666663</v>
      </c>
      <c r="O1659" s="19"/>
    </row>
    <row r="1660" spans="1:15">
      <c r="A1660" s="19">
        <v>1222</v>
      </c>
      <c r="B1660" s="34">
        <v>331</v>
      </c>
      <c r="C1660" s="24" t="str">
        <f>VLOOKUP($E1660,'[1]DS HSSV 2013-14'!$B$2:$I$5181,2,0)</f>
        <v>Nguyễn Phát</v>
      </c>
      <c r="D1660" s="23" t="str">
        <f>VLOOKUP($E1660,'[1]DS HSSV 2013-14'!$B$2:$I$5181,3,0)</f>
        <v>Hưng</v>
      </c>
      <c r="E1660" s="31" t="s">
        <v>110</v>
      </c>
      <c r="F1660" s="28" t="str">
        <f>VLOOKUP($E1660,'[1]DS HSSV 2013-14'!$B$2:$I$5181,5,0)</f>
        <v>12CĐ-Đ1</v>
      </c>
      <c r="G1660" s="138">
        <v>16</v>
      </c>
      <c r="H1660" s="19">
        <v>7</v>
      </c>
      <c r="I1660" s="19">
        <v>4</v>
      </c>
      <c r="J1660" s="22">
        <v>2015</v>
      </c>
      <c r="K1660" s="27">
        <f t="shared" si="55"/>
        <v>42101</v>
      </c>
      <c r="L1660" s="29">
        <v>0.59722222222222221</v>
      </c>
      <c r="M1660" s="29">
        <v>0.66666666666666663</v>
      </c>
      <c r="N1660" s="26">
        <f t="shared" si="54"/>
        <v>6.944444444444442E-2</v>
      </c>
      <c r="O1660" s="19"/>
    </row>
    <row r="1661" spans="1:15">
      <c r="A1661" s="19">
        <v>1223</v>
      </c>
      <c r="B1661" s="34">
        <v>332</v>
      </c>
      <c r="C1661" s="24" t="s">
        <v>201</v>
      </c>
      <c r="D1661" s="23" t="s">
        <v>138</v>
      </c>
      <c r="E1661" s="19"/>
      <c r="F1661" s="28" t="s">
        <v>164</v>
      </c>
      <c r="G1661" s="138">
        <v>13</v>
      </c>
      <c r="H1661" s="19">
        <v>7</v>
      </c>
      <c r="I1661" s="19">
        <v>4</v>
      </c>
      <c r="J1661" s="22">
        <v>2015</v>
      </c>
      <c r="K1661" s="27">
        <f t="shared" si="55"/>
        <v>42101</v>
      </c>
      <c r="L1661" s="29">
        <v>0.60069444444444442</v>
      </c>
      <c r="M1661" s="29">
        <v>0.625</v>
      </c>
      <c r="N1661" s="26">
        <f t="shared" si="54"/>
        <v>2.430555555555558E-2</v>
      </c>
      <c r="O1661" s="19"/>
    </row>
    <row r="1662" spans="1:15">
      <c r="A1662" s="19">
        <v>1224</v>
      </c>
      <c r="B1662" s="34">
        <v>333</v>
      </c>
      <c r="C1662" s="24" t="str">
        <f>VLOOKUP($E1662,'[1]DS HSSV 2013-14'!$B$2:$I$5181,2,0)</f>
        <v>Huỳnh</v>
      </c>
      <c r="D1662" s="23" t="str">
        <f>VLOOKUP($E1662,'[1]DS HSSV 2013-14'!$B$2:$I$5181,3,0)</f>
        <v>Đạt</v>
      </c>
      <c r="E1662" s="19" t="s">
        <v>35</v>
      </c>
      <c r="F1662" s="28" t="str">
        <f>VLOOKUP($E1662,'[1]DS HSSV 2013-14'!$B$2:$I$5181,5,0)</f>
        <v>13TC-QTM</v>
      </c>
      <c r="G1662" s="138">
        <v>5</v>
      </c>
      <c r="H1662" s="19">
        <v>8</v>
      </c>
      <c r="I1662" s="19">
        <v>4</v>
      </c>
      <c r="J1662" s="22">
        <v>2015</v>
      </c>
      <c r="K1662" s="27">
        <f t="shared" si="55"/>
        <v>42102</v>
      </c>
      <c r="L1662" s="29">
        <v>0.30902777777777779</v>
      </c>
      <c r="M1662" s="29">
        <v>0.32291666666666669</v>
      </c>
      <c r="N1662" s="26">
        <f t="shared" si="54"/>
        <v>1.3888888888888895E-2</v>
      </c>
      <c r="O1662" s="19"/>
    </row>
    <row r="1663" spans="1:15">
      <c r="A1663" s="19">
        <v>1225</v>
      </c>
      <c r="B1663" s="34">
        <v>334</v>
      </c>
      <c r="C1663" s="24" t="str">
        <f>VLOOKUP($E1663,'[1]DS HSSV 2013-14'!$B$2:$I$5181,2,0)</f>
        <v>Trần Minh</v>
      </c>
      <c r="D1663" s="23" t="str">
        <f>VLOOKUP($E1663,'[1]DS HSSV 2013-14'!$B$2:$I$5181,3,0)</f>
        <v>Thanh</v>
      </c>
      <c r="E1663" s="19" t="s">
        <v>30</v>
      </c>
      <c r="F1663" s="28" t="str">
        <f>VLOOKUP($E1663,'[1]DS HSSV 2013-14'!$B$2:$I$5181,5,0)</f>
        <v>13CĐ-Đ1</v>
      </c>
      <c r="G1663" s="138">
        <v>13</v>
      </c>
      <c r="H1663" s="19">
        <v>8</v>
      </c>
      <c r="I1663" s="19">
        <v>4</v>
      </c>
      <c r="J1663" s="22">
        <v>2015</v>
      </c>
      <c r="K1663" s="27">
        <f t="shared" si="55"/>
        <v>42102</v>
      </c>
      <c r="L1663" s="29">
        <v>0.3263888888888889</v>
      </c>
      <c r="M1663" s="29">
        <v>0.46527777777777773</v>
      </c>
      <c r="N1663" s="26">
        <f t="shared" si="54"/>
        <v>0.13888888888888884</v>
      </c>
      <c r="O1663" s="19"/>
    </row>
    <row r="1664" spans="1:15">
      <c r="A1664" s="19">
        <v>1226</v>
      </c>
      <c r="B1664" s="34">
        <v>335</v>
      </c>
      <c r="C1664" s="24" t="s">
        <v>33</v>
      </c>
      <c r="D1664" s="23" t="s">
        <v>32</v>
      </c>
      <c r="E1664" s="31"/>
      <c r="F1664" s="28" t="s">
        <v>31</v>
      </c>
      <c r="G1664" s="138">
        <v>12</v>
      </c>
      <c r="H1664" s="19">
        <v>8</v>
      </c>
      <c r="I1664" s="19">
        <v>4</v>
      </c>
      <c r="J1664" s="22">
        <v>2015</v>
      </c>
      <c r="K1664" s="27">
        <f t="shared" si="55"/>
        <v>42102</v>
      </c>
      <c r="L1664" s="29">
        <v>0.33333333333333331</v>
      </c>
      <c r="M1664" s="29">
        <v>0.36458333333333331</v>
      </c>
      <c r="N1664" s="26">
        <f t="shared" si="54"/>
        <v>3.125E-2</v>
      </c>
      <c r="O1664" s="19"/>
    </row>
    <row r="1665" spans="1:15">
      <c r="A1665" s="19">
        <v>1227</v>
      </c>
      <c r="B1665" s="34">
        <v>336</v>
      </c>
      <c r="C1665" s="24" t="str">
        <f>VLOOKUP($E1665,'[1]DS HSSV 2013-14'!$B$2:$I$5181,2,0)</f>
        <v>Nguyễn Xuân</v>
      </c>
      <c r="D1665" s="23" t="str">
        <f>VLOOKUP($E1665,'[1]DS HSSV 2013-14'!$B$2:$I$5181,3,0)</f>
        <v>Dũng</v>
      </c>
      <c r="E1665" s="33" t="s">
        <v>235</v>
      </c>
      <c r="F1665" s="28" t="str">
        <f>VLOOKUP($E1665,'[1]DS HSSV 2013-14'!$B$2:$I$5181,5,0)</f>
        <v>14CĐ-Ô4</v>
      </c>
      <c r="G1665" s="138">
        <v>15</v>
      </c>
      <c r="H1665" s="19">
        <v>8</v>
      </c>
      <c r="I1665" s="19">
        <v>4</v>
      </c>
      <c r="J1665" s="22">
        <v>2015</v>
      </c>
      <c r="K1665" s="27">
        <f t="shared" si="55"/>
        <v>42102</v>
      </c>
      <c r="L1665" s="29">
        <v>0.34375</v>
      </c>
      <c r="M1665" s="29">
        <v>0.39583333333333331</v>
      </c>
      <c r="N1665" s="26">
        <f t="shared" si="54"/>
        <v>5.2083333333333315E-2</v>
      </c>
      <c r="O1665" s="19"/>
    </row>
    <row r="1666" spans="1:15">
      <c r="A1666" s="19">
        <v>1228</v>
      </c>
      <c r="B1666" s="34">
        <v>337</v>
      </c>
      <c r="C1666" s="24" t="str">
        <f>VLOOKUP($E1666,'[1]DS HSSV 2013-14'!$B$2:$I$5181,2,0)</f>
        <v>Nguyễn Viết</v>
      </c>
      <c r="D1666" s="23" t="str">
        <f>VLOOKUP($E1666,'[1]DS HSSV 2013-14'!$B$2:$I$5181,3,0)</f>
        <v>Thắng</v>
      </c>
      <c r="E1666" s="33" t="s">
        <v>297</v>
      </c>
      <c r="F1666" s="28" t="str">
        <f>VLOOKUP($E1666,'[1]DS HSSV 2013-14'!$B$2:$I$5181,5,0)</f>
        <v>14CĐ-ĐT1</v>
      </c>
      <c r="G1666" s="138">
        <v>6</v>
      </c>
      <c r="H1666" s="19">
        <v>8</v>
      </c>
      <c r="I1666" s="19">
        <v>4</v>
      </c>
      <c r="J1666" s="22">
        <v>2015</v>
      </c>
      <c r="K1666" s="27">
        <f t="shared" si="55"/>
        <v>42102</v>
      </c>
      <c r="L1666" s="29">
        <v>0.3576388888888889</v>
      </c>
      <c r="M1666" s="29">
        <v>0.50347222222222221</v>
      </c>
      <c r="N1666" s="26">
        <f t="shared" si="54"/>
        <v>0.14583333333333331</v>
      </c>
      <c r="O1666" s="19"/>
    </row>
    <row r="1667" spans="1:15">
      <c r="A1667" s="19">
        <v>1229</v>
      </c>
      <c r="B1667" s="34">
        <v>338</v>
      </c>
      <c r="C1667" s="24" t="str">
        <f>VLOOKUP($E1667,'[1]DS HSSV 2013-14'!$B$2:$I$5181,2,0)</f>
        <v xml:space="preserve">Phạm Quang  </v>
      </c>
      <c r="D1667" s="23" t="str">
        <f>VLOOKUP($E1667,'[1]DS HSSV 2013-14'!$B$2:$I$5181,3,0)</f>
        <v>Trường</v>
      </c>
      <c r="E1667" s="33">
        <v>14000420</v>
      </c>
      <c r="F1667" s="28" t="str">
        <f>VLOOKUP($E1667,'[1]DS HSSV 2013-14'!$B$2:$I$5181,5,0)</f>
        <v>14CĐ-ĐT1</v>
      </c>
      <c r="G1667" s="138">
        <v>4</v>
      </c>
      <c r="H1667" s="19">
        <v>8</v>
      </c>
      <c r="I1667" s="19">
        <v>4</v>
      </c>
      <c r="J1667" s="22">
        <v>2015</v>
      </c>
      <c r="K1667" s="27">
        <f t="shared" si="55"/>
        <v>42102</v>
      </c>
      <c r="L1667" s="29">
        <v>0.3576388888888889</v>
      </c>
      <c r="M1667" s="29">
        <v>0.4236111111111111</v>
      </c>
      <c r="N1667" s="26">
        <f t="shared" si="54"/>
        <v>6.597222222222221E-2</v>
      </c>
      <c r="O1667" s="19"/>
    </row>
    <row r="1668" spans="1:15">
      <c r="A1668" s="19">
        <v>1230</v>
      </c>
      <c r="B1668" s="34">
        <v>339</v>
      </c>
      <c r="C1668" s="24" t="str">
        <f>VLOOKUP($E1668,'[1]DS HSSV 2013-14'!$B$2:$I$5181,2,0)</f>
        <v>Trần Công</v>
      </c>
      <c r="D1668" s="23" t="str">
        <f>VLOOKUP($E1668,'[1]DS HSSV 2013-14'!$B$2:$I$5181,3,0)</f>
        <v>Trường</v>
      </c>
      <c r="E1668" s="33" t="s">
        <v>296</v>
      </c>
      <c r="F1668" s="28" t="str">
        <f>VLOOKUP($E1668,'[1]DS HSSV 2013-14'!$B$2:$I$5181,5,0)</f>
        <v>14CĐ-ĐT1</v>
      </c>
      <c r="G1668" s="138">
        <v>5</v>
      </c>
      <c r="H1668" s="19">
        <v>8</v>
      </c>
      <c r="I1668" s="19">
        <v>4</v>
      </c>
      <c r="J1668" s="22">
        <v>2015</v>
      </c>
      <c r="K1668" s="27">
        <f t="shared" si="55"/>
        <v>42102</v>
      </c>
      <c r="L1668" s="29">
        <v>0.3576388888888889</v>
      </c>
      <c r="M1668" s="29">
        <v>0.44097222222222227</v>
      </c>
      <c r="N1668" s="26">
        <f t="shared" si="54"/>
        <v>8.333333333333337E-2</v>
      </c>
      <c r="O1668" s="19"/>
    </row>
    <row r="1669" spans="1:15">
      <c r="A1669" s="19">
        <v>1231</v>
      </c>
      <c r="B1669" s="34">
        <v>340</v>
      </c>
      <c r="C1669" s="24" t="str">
        <f>VLOOKUP($E1669,'[1]DS HSSV 2013-14'!$B$2:$I$5181,2,0)</f>
        <v xml:space="preserve">Bùi Văn  </v>
      </c>
      <c r="D1669" s="23" t="str">
        <f>VLOOKUP($E1669,'[1]DS HSSV 2013-14'!$B$2:$I$5181,3,0)</f>
        <v>Thuận</v>
      </c>
      <c r="E1669" s="33" t="s">
        <v>295</v>
      </c>
      <c r="F1669" s="28" t="str">
        <f>VLOOKUP($E1669,'[1]DS HSSV 2013-14'!$B$2:$I$5181,5,0)</f>
        <v>14CĐ-NL1</v>
      </c>
      <c r="G1669" s="138">
        <v>1</v>
      </c>
      <c r="H1669" s="19">
        <v>8</v>
      </c>
      <c r="I1669" s="19">
        <v>4</v>
      </c>
      <c r="J1669" s="22">
        <v>2015</v>
      </c>
      <c r="K1669" s="27">
        <f t="shared" si="55"/>
        <v>42102</v>
      </c>
      <c r="L1669" s="29">
        <v>0.3576388888888889</v>
      </c>
      <c r="M1669" s="29">
        <v>0.36805555555555558</v>
      </c>
      <c r="N1669" s="26">
        <f t="shared" si="54"/>
        <v>1.0416666666666685E-2</v>
      </c>
      <c r="O1669" s="19"/>
    </row>
    <row r="1670" spans="1:15">
      <c r="A1670" s="19">
        <v>1232</v>
      </c>
      <c r="B1670" s="34">
        <v>341</v>
      </c>
      <c r="C1670" s="24" t="str">
        <f>VLOOKUP($E1670,'[1]DS HSSV 2013-14'!$B$2:$I$5181,2,0)</f>
        <v xml:space="preserve">Đinh Trần Minh </v>
      </c>
      <c r="D1670" s="23" t="str">
        <f>VLOOKUP($E1670,'[1]DS HSSV 2013-14'!$B$2:$I$5181,3,0)</f>
        <v>Tâm</v>
      </c>
      <c r="E1670" s="33">
        <v>14001195</v>
      </c>
      <c r="F1670" s="28" t="str">
        <f>VLOOKUP($E1670,'[1]DS HSSV 2013-14'!$B$2:$I$5181,5,0)</f>
        <v>14CĐ-TP2</v>
      </c>
      <c r="G1670" s="138">
        <v>17</v>
      </c>
      <c r="H1670" s="19">
        <v>8</v>
      </c>
      <c r="I1670" s="19">
        <v>4</v>
      </c>
      <c r="J1670" s="22">
        <v>2015</v>
      </c>
      <c r="K1670" s="27">
        <f t="shared" si="55"/>
        <v>42102</v>
      </c>
      <c r="L1670" s="29">
        <v>0.37847222222222227</v>
      </c>
      <c r="M1670" s="29">
        <v>0.46180555555555558</v>
      </c>
      <c r="N1670" s="26">
        <f t="shared" si="54"/>
        <v>8.3333333333333315E-2</v>
      </c>
      <c r="O1670" s="19"/>
    </row>
    <row r="1671" spans="1:15">
      <c r="A1671" s="19">
        <v>1233</v>
      </c>
      <c r="B1671" s="34">
        <v>342</v>
      </c>
      <c r="C1671" s="24" t="str">
        <f>VLOOKUP($E1671,'[1]DS HSSV 2013-14'!$B$2:$I$5181,2,0)</f>
        <v>Trịnh Đại</v>
      </c>
      <c r="D1671" s="23" t="str">
        <f>VLOOKUP($E1671,'[1]DS HSSV 2013-14'!$B$2:$I$5181,3,0)</f>
        <v>Lăng</v>
      </c>
      <c r="E1671" s="19" t="s">
        <v>294</v>
      </c>
      <c r="F1671" s="28" t="str">
        <f>VLOOKUP($E1671,'[1]DS HSSV 2013-14'!$B$2:$I$5181,5,0)</f>
        <v>13CĐ-Đ1</v>
      </c>
      <c r="G1671" s="138">
        <v>1</v>
      </c>
      <c r="H1671" s="19">
        <v>8</v>
      </c>
      <c r="I1671" s="19">
        <v>4</v>
      </c>
      <c r="J1671" s="22">
        <v>2015</v>
      </c>
      <c r="K1671" s="27">
        <f t="shared" si="55"/>
        <v>42102</v>
      </c>
      <c r="L1671" s="29">
        <v>0.37847222222222227</v>
      </c>
      <c r="M1671" s="29">
        <v>0.50416666666666665</v>
      </c>
      <c r="N1671" s="26">
        <f t="shared" si="54"/>
        <v>0.12569444444444439</v>
      </c>
      <c r="O1671" s="19"/>
    </row>
    <row r="1672" spans="1:15">
      <c r="A1672" s="19">
        <v>1234</v>
      </c>
      <c r="B1672" s="34">
        <v>343</v>
      </c>
      <c r="C1672" s="24" t="str">
        <f>VLOOKUP($E1672,'[1]DS HSSV 2013-14'!$B$2:$I$5181,2,0)</f>
        <v xml:space="preserve">Đặng   </v>
      </c>
      <c r="D1672" s="23" t="str">
        <f>VLOOKUP($E1672,'[1]DS HSSV 2013-14'!$B$2:$I$5181,3,0)</f>
        <v>Hùng</v>
      </c>
      <c r="E1672" s="33" t="s">
        <v>89</v>
      </c>
      <c r="F1672" s="28" t="str">
        <f>VLOOKUP($E1672,'[1]DS HSSV 2013-14'!$B$2:$I$5181,5,0)</f>
        <v>14CĐ-CK1</v>
      </c>
      <c r="G1672" s="138">
        <v>15</v>
      </c>
      <c r="H1672" s="19">
        <v>8</v>
      </c>
      <c r="I1672" s="19">
        <v>4</v>
      </c>
      <c r="J1672" s="22">
        <v>2015</v>
      </c>
      <c r="K1672" s="27">
        <f t="shared" si="55"/>
        <v>42102</v>
      </c>
      <c r="L1672" s="29">
        <v>0.40972222222222227</v>
      </c>
      <c r="M1672" s="29">
        <v>0.43402777777777773</v>
      </c>
      <c r="N1672" s="26">
        <f t="shared" si="54"/>
        <v>2.4305555555555469E-2</v>
      </c>
      <c r="O1672" s="19"/>
    </row>
    <row r="1673" spans="1:15">
      <c r="A1673" s="19">
        <v>1235</v>
      </c>
      <c r="B1673" s="34">
        <v>344</v>
      </c>
      <c r="C1673" s="24" t="str">
        <f>VLOOKUP($E1673,'[1]DS HSSV 2013-14'!$B$2:$I$5181,2,0)</f>
        <v>Lê Văn</v>
      </c>
      <c r="D1673" s="23" t="str">
        <f>VLOOKUP($E1673,'[1]DS HSSV 2013-14'!$B$2:$I$5181,3,0)</f>
        <v>Tuấn</v>
      </c>
      <c r="E1673" s="33">
        <v>14000675</v>
      </c>
      <c r="F1673" s="28" t="str">
        <f>VLOOKUP($E1673,'[1]DS HSSV 2013-14'!$B$2:$I$5181,5,0)</f>
        <v>14CĐ-CK1</v>
      </c>
      <c r="G1673" s="138">
        <v>16</v>
      </c>
      <c r="H1673" s="19">
        <v>8</v>
      </c>
      <c r="I1673" s="19">
        <v>4</v>
      </c>
      <c r="J1673" s="22">
        <v>2015</v>
      </c>
      <c r="K1673" s="27">
        <f t="shared" si="55"/>
        <v>42102</v>
      </c>
      <c r="L1673" s="29">
        <v>0.40972222222222227</v>
      </c>
      <c r="M1673" s="29">
        <v>0.4375</v>
      </c>
      <c r="N1673" s="26">
        <f t="shared" si="54"/>
        <v>2.7777777777777735E-2</v>
      </c>
      <c r="O1673" s="19"/>
    </row>
    <row r="1674" spans="1:15">
      <c r="A1674" s="19">
        <v>1236</v>
      </c>
      <c r="B1674" s="34">
        <v>345</v>
      </c>
      <c r="C1674" s="24" t="str">
        <f>VLOOKUP($E1674,'[1]DS HSSV 2013-14'!$B$2:$I$5181,2,0)</f>
        <v xml:space="preserve">Huỳnh Trung  </v>
      </c>
      <c r="D1674" s="23" t="str">
        <f>VLOOKUP($E1674,'[1]DS HSSV 2013-14'!$B$2:$I$5181,3,0)</f>
        <v>Tiến</v>
      </c>
      <c r="E1674" s="33" t="s">
        <v>84</v>
      </c>
      <c r="F1674" s="28" t="str">
        <f>VLOOKUP($E1674,'[1]DS HSSV 2013-14'!$B$2:$I$5181,5,0)</f>
        <v>14CĐ-ĐT2</v>
      </c>
      <c r="G1674" s="138">
        <v>3</v>
      </c>
      <c r="H1674" s="19">
        <v>8</v>
      </c>
      <c r="I1674" s="19">
        <v>4</v>
      </c>
      <c r="J1674" s="22">
        <v>2015</v>
      </c>
      <c r="K1674" s="27">
        <f t="shared" si="55"/>
        <v>42102</v>
      </c>
      <c r="L1674" s="29">
        <v>0.43055555555555558</v>
      </c>
      <c r="M1674" s="29">
        <v>0.43055555555555558</v>
      </c>
      <c r="N1674" s="26">
        <f t="shared" si="54"/>
        <v>0</v>
      </c>
      <c r="O1674" s="19"/>
    </row>
    <row r="1675" spans="1:15">
      <c r="A1675" s="19">
        <v>1237</v>
      </c>
      <c r="B1675" s="34">
        <v>346</v>
      </c>
      <c r="C1675" s="24" t="str">
        <f>VLOOKUP($E1675,'[1]DS HSSV 2013-14'!$B$2:$I$5181,2,0)</f>
        <v>Bạch Thị Thúy</v>
      </c>
      <c r="D1675" s="23" t="str">
        <f>VLOOKUP($E1675,'[1]DS HSSV 2013-14'!$B$2:$I$5181,3,0)</f>
        <v>Hằng</v>
      </c>
      <c r="E1675" s="19" t="s">
        <v>219</v>
      </c>
      <c r="F1675" s="28" t="str">
        <f>VLOOKUP($E1675,'[1]DS HSSV 2013-14'!$B$2:$I$5181,5,0)</f>
        <v>13CĐ-M</v>
      </c>
      <c r="G1675" s="138">
        <v>4</v>
      </c>
      <c r="H1675" s="19">
        <v>8</v>
      </c>
      <c r="I1675" s="19">
        <v>4</v>
      </c>
      <c r="J1675" s="22">
        <v>2015</v>
      </c>
      <c r="K1675" s="27">
        <f t="shared" si="55"/>
        <v>42102</v>
      </c>
      <c r="L1675" s="29">
        <v>0.43055555555555558</v>
      </c>
      <c r="M1675" s="29">
        <v>0.43402777777777773</v>
      </c>
      <c r="N1675" s="26">
        <f t="shared" ref="N1675:N1738" si="56">M1675-L1675</f>
        <v>3.4722222222221544E-3</v>
      </c>
      <c r="O1675" s="19"/>
    </row>
    <row r="1676" spans="1:15">
      <c r="A1676" s="19">
        <v>1238</v>
      </c>
      <c r="B1676" s="34">
        <v>347</v>
      </c>
      <c r="C1676" s="24" t="str">
        <f>VLOOKUP($E1676,'[1]DS HSSV 2013-14'!$B$2:$I$5181,2,0)</f>
        <v>Lại Văn</v>
      </c>
      <c r="D1676" s="23" t="str">
        <f>VLOOKUP($E1676,'[1]DS HSSV 2013-14'!$B$2:$I$5181,3,0)</f>
        <v>Khương</v>
      </c>
      <c r="E1676" s="19" t="s">
        <v>127</v>
      </c>
      <c r="F1676" s="28" t="str">
        <f>VLOOKUP($E1676,'[1]DS HSSV 2013-14'!$B$2:$I$5181,5,0)</f>
        <v>13CĐ-NL1</v>
      </c>
      <c r="G1676" s="138">
        <v>17</v>
      </c>
      <c r="H1676" s="19">
        <v>8</v>
      </c>
      <c r="I1676" s="19">
        <v>4</v>
      </c>
      <c r="J1676" s="22">
        <v>2015</v>
      </c>
      <c r="K1676" s="27">
        <f t="shared" si="55"/>
        <v>42102</v>
      </c>
      <c r="L1676" s="29">
        <v>0.46527777777777773</v>
      </c>
      <c r="M1676" s="29">
        <v>0.54166666666666663</v>
      </c>
      <c r="N1676" s="26">
        <f t="shared" si="56"/>
        <v>7.6388888888888895E-2</v>
      </c>
      <c r="O1676" s="19"/>
    </row>
    <row r="1677" spans="1:15">
      <c r="A1677" s="19">
        <v>1239</v>
      </c>
      <c r="B1677" s="34">
        <v>348</v>
      </c>
      <c r="C1677" s="24" t="str">
        <f>VLOOKUP($E1677,'[1]DS HSSV 2013-14'!$B$2:$I$5181,2,0)</f>
        <v xml:space="preserve">Phạm Quang  </v>
      </c>
      <c r="D1677" s="23" t="str">
        <f>VLOOKUP($E1677,'[1]DS HSSV 2013-14'!$B$2:$I$5181,3,0)</f>
        <v>Trường</v>
      </c>
      <c r="E1677" s="33">
        <v>14000420</v>
      </c>
      <c r="F1677" s="28" t="str">
        <f>VLOOKUP($E1677,'[1]DS HSSV 2013-14'!$B$2:$I$5181,5,0)</f>
        <v>14CĐ-ĐT1</v>
      </c>
      <c r="G1677" s="138">
        <v>5</v>
      </c>
      <c r="H1677" s="19">
        <v>8</v>
      </c>
      <c r="I1677" s="19">
        <v>4</v>
      </c>
      <c r="J1677" s="22">
        <v>2015</v>
      </c>
      <c r="K1677" s="27">
        <f t="shared" si="55"/>
        <v>42102</v>
      </c>
      <c r="L1677" s="29">
        <v>0.46875</v>
      </c>
      <c r="M1677" s="29">
        <v>0.51041666666666663</v>
      </c>
      <c r="N1677" s="26">
        <f t="shared" si="56"/>
        <v>4.166666666666663E-2</v>
      </c>
      <c r="O1677" s="19"/>
    </row>
    <row r="1678" spans="1:15">
      <c r="A1678" s="19">
        <v>1240</v>
      </c>
      <c r="B1678" s="34">
        <v>349</v>
      </c>
      <c r="C1678" s="24" t="str">
        <f>VLOOKUP($E1678,'[1]DS HSSV 2013-14'!$B$2:$I$5181,2,0)</f>
        <v>Nguyễn Hoàng</v>
      </c>
      <c r="D1678" s="23" t="str">
        <f>VLOOKUP($E1678,'[1]DS HSSV 2013-14'!$B$2:$I$5181,3,0)</f>
        <v>Huy</v>
      </c>
      <c r="E1678" s="19" t="s">
        <v>103</v>
      </c>
      <c r="F1678" s="28" t="str">
        <f>VLOOKUP($E1678,'[1]DS HSSV 2013-14'!$B$2:$I$5181,5,0)</f>
        <v>13CĐ-NL1</v>
      </c>
      <c r="G1678" s="138">
        <v>15</v>
      </c>
      <c r="H1678" s="19">
        <v>8</v>
      </c>
      <c r="I1678" s="19">
        <v>4</v>
      </c>
      <c r="J1678" s="22">
        <v>2015</v>
      </c>
      <c r="K1678" s="27">
        <f t="shared" si="55"/>
        <v>42102</v>
      </c>
      <c r="L1678" s="29">
        <v>0.46875</v>
      </c>
      <c r="M1678" s="29">
        <v>0.65277777777777779</v>
      </c>
      <c r="N1678" s="26">
        <f t="shared" si="56"/>
        <v>0.18402777777777779</v>
      </c>
      <c r="O1678" s="19"/>
    </row>
    <row r="1679" spans="1:15">
      <c r="A1679" s="19">
        <v>1241</v>
      </c>
      <c r="B1679" s="34">
        <v>350</v>
      </c>
      <c r="C1679" s="24" t="str">
        <f>VLOOKUP($E1679,'[1]DS HSSV 2013-14'!$B$2:$I$5181,2,0)</f>
        <v>Phan Thị</v>
      </c>
      <c r="D1679" s="23" t="str">
        <f>VLOOKUP($E1679,'[1]DS HSSV 2013-14'!$B$2:$I$5181,3,0)</f>
        <v>Hết</v>
      </c>
      <c r="E1679" s="19" t="s">
        <v>104</v>
      </c>
      <c r="F1679" s="28" t="str">
        <f>VLOOKUP($E1679,'[1]DS HSSV 2013-14'!$B$2:$I$5181,5,0)</f>
        <v>13CĐ-NL1</v>
      </c>
      <c r="G1679" s="138">
        <v>16</v>
      </c>
      <c r="H1679" s="19">
        <v>8</v>
      </c>
      <c r="I1679" s="19">
        <v>4</v>
      </c>
      <c r="J1679" s="22">
        <v>2015</v>
      </c>
      <c r="K1679" s="27">
        <f t="shared" si="55"/>
        <v>42102</v>
      </c>
      <c r="L1679" s="29">
        <v>0.46875</v>
      </c>
      <c r="M1679" s="29">
        <v>0.65625</v>
      </c>
      <c r="N1679" s="26">
        <f t="shared" si="56"/>
        <v>0.1875</v>
      </c>
      <c r="O1679" s="19"/>
    </row>
    <row r="1680" spans="1:15">
      <c r="A1680" s="19">
        <v>1242</v>
      </c>
      <c r="B1680" s="34">
        <v>351</v>
      </c>
      <c r="C1680" s="24" t="s">
        <v>293</v>
      </c>
      <c r="D1680" s="23" t="s">
        <v>292</v>
      </c>
      <c r="E1680" s="19"/>
      <c r="F1680" s="28" t="s">
        <v>31</v>
      </c>
      <c r="G1680" s="138">
        <v>12</v>
      </c>
      <c r="H1680" s="19">
        <v>8</v>
      </c>
      <c r="I1680" s="19">
        <v>4</v>
      </c>
      <c r="J1680" s="22">
        <v>2015</v>
      </c>
      <c r="K1680" s="27">
        <f t="shared" si="55"/>
        <v>42102</v>
      </c>
      <c r="L1680" s="29">
        <v>0.47291666666666665</v>
      </c>
      <c r="M1680" s="29">
        <v>0.50208333333333333</v>
      </c>
      <c r="N1680" s="26">
        <f t="shared" si="56"/>
        <v>2.9166666666666674E-2</v>
      </c>
      <c r="O1680" s="19"/>
    </row>
    <row r="1681" spans="1:15">
      <c r="A1681" s="19">
        <v>1243</v>
      </c>
      <c r="B1681" s="34">
        <v>352</v>
      </c>
      <c r="C1681" s="24" t="s">
        <v>227</v>
      </c>
      <c r="D1681" s="23" t="s">
        <v>228</v>
      </c>
      <c r="E1681" s="19"/>
      <c r="F1681" s="28" t="s">
        <v>31</v>
      </c>
      <c r="G1681" s="138">
        <v>13</v>
      </c>
      <c r="H1681" s="19">
        <v>8</v>
      </c>
      <c r="I1681" s="19">
        <v>4</v>
      </c>
      <c r="J1681" s="22">
        <v>2015</v>
      </c>
      <c r="K1681" s="27">
        <f t="shared" si="55"/>
        <v>42102</v>
      </c>
      <c r="L1681" s="29">
        <v>0.47291666666666665</v>
      </c>
      <c r="M1681" s="29">
        <v>0.50208333333333333</v>
      </c>
      <c r="N1681" s="26">
        <f t="shared" si="56"/>
        <v>2.9166666666666674E-2</v>
      </c>
      <c r="O1681" s="19"/>
    </row>
    <row r="1682" spans="1:15">
      <c r="A1682" s="19">
        <v>1244</v>
      </c>
      <c r="B1682" s="34">
        <v>353</v>
      </c>
      <c r="C1682" s="24" t="s">
        <v>221</v>
      </c>
      <c r="D1682" s="23" t="s">
        <v>215</v>
      </c>
      <c r="E1682" s="19"/>
      <c r="F1682" s="28" t="s">
        <v>164</v>
      </c>
      <c r="G1682" s="138">
        <v>2</v>
      </c>
      <c r="H1682" s="19">
        <v>8</v>
      </c>
      <c r="I1682" s="19">
        <v>4</v>
      </c>
      <c r="J1682" s="22">
        <v>2015</v>
      </c>
      <c r="K1682" s="27">
        <f t="shared" si="55"/>
        <v>42102</v>
      </c>
      <c r="L1682" s="29">
        <v>0.47569444444444442</v>
      </c>
      <c r="M1682" s="29">
        <v>0.55902777777777779</v>
      </c>
      <c r="N1682" s="26">
        <f t="shared" si="56"/>
        <v>8.333333333333337E-2</v>
      </c>
      <c r="O1682" s="19"/>
    </row>
    <row r="1683" spans="1:15">
      <c r="A1683" s="19">
        <v>1245</v>
      </c>
      <c r="B1683" s="34">
        <v>354</v>
      </c>
      <c r="C1683" s="24" t="s">
        <v>201</v>
      </c>
      <c r="D1683" s="23" t="s">
        <v>291</v>
      </c>
      <c r="E1683" s="19"/>
      <c r="F1683" s="28" t="s">
        <v>164</v>
      </c>
      <c r="G1683" s="138">
        <v>3</v>
      </c>
      <c r="H1683" s="19">
        <v>8</v>
      </c>
      <c r="I1683" s="19">
        <v>4</v>
      </c>
      <c r="J1683" s="22">
        <v>2015</v>
      </c>
      <c r="K1683" s="27">
        <f t="shared" si="55"/>
        <v>42102</v>
      </c>
      <c r="L1683" s="29">
        <v>0.47569444444444442</v>
      </c>
      <c r="M1683" s="29">
        <v>0.52430555555555558</v>
      </c>
      <c r="N1683" s="26">
        <f t="shared" si="56"/>
        <v>4.861111111111116E-2</v>
      </c>
      <c r="O1683" s="19"/>
    </row>
    <row r="1684" spans="1:15">
      <c r="A1684" s="19">
        <v>1246</v>
      </c>
      <c r="B1684" s="34">
        <v>355</v>
      </c>
      <c r="C1684" s="24" t="str">
        <f>VLOOKUP($E1684,'[1]DS HSSV 2013-14'!$B$2:$I$5181,2,0)</f>
        <v>Huỳnh Văn</v>
      </c>
      <c r="D1684" s="23" t="str">
        <f>VLOOKUP($E1684,'[1]DS HSSV 2013-14'!$B$2:$I$5181,3,0)</f>
        <v>Nghĩa</v>
      </c>
      <c r="E1684" s="19">
        <v>14000148</v>
      </c>
      <c r="F1684" s="28" t="str">
        <f>VLOOKUP($E1684,'[1]DS HSSV 2013-14'!$B$2:$I$5181,5,0)</f>
        <v>14TC-CKT</v>
      </c>
      <c r="G1684" s="138">
        <v>4</v>
      </c>
      <c r="H1684" s="19">
        <v>8</v>
      </c>
      <c r="I1684" s="19">
        <v>4</v>
      </c>
      <c r="J1684" s="22">
        <v>2015</v>
      </c>
      <c r="K1684" s="27">
        <f t="shared" si="55"/>
        <v>42102</v>
      </c>
      <c r="L1684" s="29">
        <v>0.48958333333333331</v>
      </c>
      <c r="M1684" s="29">
        <v>0.52083333333333337</v>
      </c>
      <c r="N1684" s="26">
        <f t="shared" si="56"/>
        <v>3.1250000000000056E-2</v>
      </c>
      <c r="O1684" s="19"/>
    </row>
    <row r="1685" spans="1:15">
      <c r="A1685" s="19">
        <v>1247</v>
      </c>
      <c r="B1685" s="34">
        <v>356</v>
      </c>
      <c r="C1685" s="24" t="str">
        <f>VLOOKUP($E1685,'[1]DS HSSV 2013-14'!$B$2:$I$5181,2,0)</f>
        <v>Nguyễn Minh</v>
      </c>
      <c r="D1685" s="23" t="str">
        <f>VLOOKUP($E1685,'[1]DS HSSV 2013-14'!$B$2:$I$5181,3,0)</f>
        <v>Quân</v>
      </c>
      <c r="E1685" s="19">
        <v>14000156</v>
      </c>
      <c r="F1685" s="28" t="str">
        <f>VLOOKUP($E1685,'[1]DS HSSV 2013-14'!$B$2:$I$5181,5,0)</f>
        <v>14TC-CKT</v>
      </c>
      <c r="G1685" s="138">
        <v>12</v>
      </c>
      <c r="H1685" s="19">
        <v>8</v>
      </c>
      <c r="I1685" s="19">
        <v>4</v>
      </c>
      <c r="J1685" s="22">
        <v>2015</v>
      </c>
      <c r="K1685" s="27">
        <f t="shared" si="55"/>
        <v>42102</v>
      </c>
      <c r="L1685" s="29">
        <v>0.48958333333333331</v>
      </c>
      <c r="M1685" s="29">
        <v>0.53472222222222221</v>
      </c>
      <c r="N1685" s="26">
        <f t="shared" si="56"/>
        <v>4.5138888888888895E-2</v>
      </c>
      <c r="O1685" s="19"/>
    </row>
    <row r="1686" spans="1:15">
      <c r="A1686" s="19">
        <v>1248</v>
      </c>
      <c r="B1686" s="34">
        <v>357</v>
      </c>
      <c r="C1686" s="24" t="str">
        <f>VLOOKUP($E1686,'[1]DS HSSV 2013-14'!$B$2:$I$5181,2,0)</f>
        <v>Đoàn Văn</v>
      </c>
      <c r="D1686" s="23" t="str">
        <f>VLOOKUP($E1686,'[1]DS HSSV 2013-14'!$B$2:$I$5181,3,0)</f>
        <v>Quất</v>
      </c>
      <c r="E1686" s="19">
        <v>14000157</v>
      </c>
      <c r="F1686" s="28" t="str">
        <f>VLOOKUP($E1686,'[1]DS HSSV 2013-14'!$B$2:$I$5181,5,0)</f>
        <v>14TC-CKT</v>
      </c>
      <c r="G1686" s="138">
        <v>13</v>
      </c>
      <c r="H1686" s="19">
        <v>8</v>
      </c>
      <c r="I1686" s="19">
        <v>4</v>
      </c>
      <c r="J1686" s="22">
        <v>2015</v>
      </c>
      <c r="K1686" s="27">
        <f t="shared" si="55"/>
        <v>42102</v>
      </c>
      <c r="L1686" s="29">
        <v>0.48958333333333331</v>
      </c>
      <c r="M1686" s="29">
        <v>0.57291666666666663</v>
      </c>
      <c r="N1686" s="26">
        <f t="shared" si="56"/>
        <v>8.3333333333333315E-2</v>
      </c>
      <c r="O1686" s="19"/>
    </row>
    <row r="1687" spans="1:15">
      <c r="A1687" s="19">
        <v>1249</v>
      </c>
      <c r="B1687" s="34">
        <v>358</v>
      </c>
      <c r="C1687" s="24" t="str">
        <f>VLOOKUP($E1687,'[1]DS HSSV 2013-14'!$B$2:$I$5181,2,0)</f>
        <v>Lê Minh</v>
      </c>
      <c r="D1687" s="23" t="str">
        <f>VLOOKUP($E1687,'[1]DS HSSV 2013-14'!$B$2:$I$5181,3,0)</f>
        <v>Phương</v>
      </c>
      <c r="E1687" s="19" t="s">
        <v>290</v>
      </c>
      <c r="F1687" s="28" t="str">
        <f>VLOOKUP($E1687,'[1]DS HSSV 2013-14'!$B$2:$I$5181,5,0)</f>
        <v>13CĐ-CK3</v>
      </c>
      <c r="G1687" s="138">
        <v>1</v>
      </c>
      <c r="H1687" s="19">
        <v>8</v>
      </c>
      <c r="I1687" s="19">
        <v>4</v>
      </c>
      <c r="J1687" s="22">
        <v>2015</v>
      </c>
      <c r="K1687" s="27">
        <f t="shared" si="55"/>
        <v>42102</v>
      </c>
      <c r="L1687" s="29">
        <v>0.50694444444444442</v>
      </c>
      <c r="M1687" s="29">
        <v>0.51874999999999993</v>
      </c>
      <c r="N1687" s="26">
        <f t="shared" si="56"/>
        <v>1.1805555555555514E-2</v>
      </c>
      <c r="O1687" s="19"/>
    </row>
    <row r="1688" spans="1:15">
      <c r="A1688" s="19">
        <v>1250</v>
      </c>
      <c r="B1688" s="34">
        <v>359</v>
      </c>
      <c r="C1688" s="24" t="s">
        <v>161</v>
      </c>
      <c r="D1688" s="23" t="s">
        <v>160</v>
      </c>
      <c r="E1688" s="19"/>
      <c r="F1688" s="28" t="s">
        <v>159</v>
      </c>
      <c r="G1688" s="138">
        <v>18</v>
      </c>
      <c r="H1688" s="19">
        <v>8</v>
      </c>
      <c r="I1688" s="19">
        <v>4</v>
      </c>
      <c r="J1688" s="22">
        <v>2015</v>
      </c>
      <c r="K1688" s="27">
        <f t="shared" si="55"/>
        <v>42102</v>
      </c>
      <c r="L1688" s="29">
        <v>0.5</v>
      </c>
      <c r="M1688" s="29">
        <v>0.53472222222222221</v>
      </c>
      <c r="N1688" s="26">
        <f t="shared" si="56"/>
        <v>3.472222222222221E-2</v>
      </c>
      <c r="O1688" s="19"/>
    </row>
    <row r="1689" spans="1:15">
      <c r="A1689" s="19">
        <v>1251</v>
      </c>
      <c r="B1689" s="34">
        <v>360</v>
      </c>
      <c r="C1689" s="24" t="s">
        <v>33</v>
      </c>
      <c r="D1689" s="23" t="s">
        <v>32</v>
      </c>
      <c r="E1689" s="31"/>
      <c r="F1689" s="28" t="s">
        <v>31</v>
      </c>
      <c r="G1689" s="138">
        <v>5</v>
      </c>
      <c r="H1689" s="19">
        <v>8</v>
      </c>
      <c r="I1689" s="19">
        <v>4</v>
      </c>
      <c r="J1689" s="22">
        <v>2015</v>
      </c>
      <c r="K1689" s="27">
        <f t="shared" si="55"/>
        <v>42102</v>
      </c>
      <c r="L1689" s="29">
        <v>0.50694444444444442</v>
      </c>
      <c r="M1689" s="29">
        <v>0.52083333333333337</v>
      </c>
      <c r="N1689" s="26">
        <f t="shared" si="56"/>
        <v>1.3888888888888951E-2</v>
      </c>
      <c r="O1689" s="19"/>
    </row>
    <row r="1690" spans="1:15">
      <c r="A1690" s="19">
        <v>1252</v>
      </c>
      <c r="B1690" s="34">
        <v>361</v>
      </c>
      <c r="C1690" s="24" t="s">
        <v>289</v>
      </c>
      <c r="D1690" s="23" t="s">
        <v>288</v>
      </c>
      <c r="E1690" s="19"/>
      <c r="F1690" s="28" t="s">
        <v>276</v>
      </c>
      <c r="G1690" s="138">
        <v>11</v>
      </c>
      <c r="H1690" s="19">
        <v>8</v>
      </c>
      <c r="I1690" s="19">
        <v>4</v>
      </c>
      <c r="J1690" s="22">
        <v>2015</v>
      </c>
      <c r="K1690" s="27">
        <f t="shared" si="55"/>
        <v>42102</v>
      </c>
      <c r="L1690" s="29">
        <v>0.50694444444444442</v>
      </c>
      <c r="M1690" s="29">
        <v>0.51388888888888895</v>
      </c>
      <c r="N1690" s="26">
        <f t="shared" si="56"/>
        <v>6.9444444444445308E-3</v>
      </c>
      <c r="O1690" s="19"/>
    </row>
    <row r="1691" spans="1:15">
      <c r="A1691" s="19">
        <v>1253</v>
      </c>
      <c r="B1691" s="34">
        <v>362</v>
      </c>
      <c r="C1691" s="24" t="s">
        <v>287</v>
      </c>
      <c r="D1691" s="23" t="s">
        <v>154</v>
      </c>
      <c r="E1691" s="19"/>
      <c r="F1691" s="28" t="s">
        <v>153</v>
      </c>
      <c r="G1691" s="138">
        <v>6</v>
      </c>
      <c r="H1691" s="19">
        <v>8</v>
      </c>
      <c r="I1691" s="19">
        <v>4</v>
      </c>
      <c r="J1691" s="22">
        <v>2015</v>
      </c>
      <c r="K1691" s="27">
        <f t="shared" si="55"/>
        <v>42102</v>
      </c>
      <c r="L1691" s="29">
        <v>0.52083333333333337</v>
      </c>
      <c r="M1691" s="29">
        <v>0.54166666666666663</v>
      </c>
      <c r="N1691" s="26">
        <f t="shared" si="56"/>
        <v>2.0833333333333259E-2</v>
      </c>
      <c r="O1691" s="19"/>
    </row>
    <row r="1692" spans="1:15">
      <c r="A1692" s="19">
        <v>1254</v>
      </c>
      <c r="B1692" s="34">
        <v>363</v>
      </c>
      <c r="C1692" s="24" t="s">
        <v>173</v>
      </c>
      <c r="D1692" s="23" t="s">
        <v>172</v>
      </c>
      <c r="E1692" s="19"/>
      <c r="F1692" s="28" t="s">
        <v>276</v>
      </c>
      <c r="G1692" s="138">
        <v>3</v>
      </c>
      <c r="H1692" s="19">
        <v>8</v>
      </c>
      <c r="I1692" s="19">
        <v>4</v>
      </c>
      <c r="J1692" s="22">
        <v>2015</v>
      </c>
      <c r="K1692" s="27">
        <f t="shared" si="55"/>
        <v>42102</v>
      </c>
      <c r="L1692" s="29">
        <v>0.53472222222222221</v>
      </c>
      <c r="M1692" s="29">
        <v>0.55555555555555558</v>
      </c>
      <c r="N1692" s="26">
        <f t="shared" si="56"/>
        <v>2.083333333333337E-2</v>
      </c>
      <c r="O1692" s="19"/>
    </row>
    <row r="1693" spans="1:15">
      <c r="A1693" s="19">
        <v>1255</v>
      </c>
      <c r="B1693" s="34">
        <v>364</v>
      </c>
      <c r="C1693" s="24" t="s">
        <v>216</v>
      </c>
      <c r="D1693" s="23" t="s">
        <v>215</v>
      </c>
      <c r="E1693" s="19"/>
      <c r="F1693" s="28" t="s">
        <v>214</v>
      </c>
      <c r="G1693" s="138">
        <v>1</v>
      </c>
      <c r="H1693" s="19">
        <v>8</v>
      </c>
      <c r="I1693" s="19">
        <v>4</v>
      </c>
      <c r="J1693" s="22">
        <v>2015</v>
      </c>
      <c r="K1693" s="27">
        <f t="shared" si="55"/>
        <v>42102</v>
      </c>
      <c r="L1693" s="29">
        <v>0.53472222222222221</v>
      </c>
      <c r="M1693" s="29">
        <v>0.57638888888888895</v>
      </c>
      <c r="N1693" s="26">
        <f t="shared" si="56"/>
        <v>4.1666666666666741E-2</v>
      </c>
      <c r="O1693" s="19"/>
    </row>
    <row r="1694" spans="1:15">
      <c r="A1694" s="19">
        <v>1256</v>
      </c>
      <c r="B1694" s="34">
        <v>365</v>
      </c>
      <c r="C1694" s="24" t="s">
        <v>33</v>
      </c>
      <c r="D1694" s="23" t="s">
        <v>32</v>
      </c>
      <c r="E1694" s="31"/>
      <c r="F1694" s="28" t="s">
        <v>31</v>
      </c>
      <c r="G1694" s="138">
        <v>12</v>
      </c>
      <c r="H1694" s="19">
        <v>8</v>
      </c>
      <c r="I1694" s="19">
        <v>4</v>
      </c>
      <c r="J1694" s="22">
        <v>2015</v>
      </c>
      <c r="K1694" s="27">
        <f t="shared" si="55"/>
        <v>42102</v>
      </c>
      <c r="L1694" s="29">
        <v>0.58680555555555558</v>
      </c>
      <c r="M1694" s="29">
        <v>0.59375</v>
      </c>
      <c r="N1694" s="26">
        <f t="shared" si="56"/>
        <v>6.9444444444444198E-3</v>
      </c>
      <c r="O1694" s="19"/>
    </row>
    <row r="1695" spans="1:15">
      <c r="A1695" s="19">
        <v>1257</v>
      </c>
      <c r="B1695" s="34">
        <v>366</v>
      </c>
      <c r="C1695" s="24" t="s">
        <v>195</v>
      </c>
      <c r="D1695" s="23" t="s">
        <v>286</v>
      </c>
      <c r="E1695" s="19"/>
      <c r="F1695" s="28" t="s">
        <v>193</v>
      </c>
      <c r="G1695" s="138">
        <v>13</v>
      </c>
      <c r="H1695" s="19">
        <v>8</v>
      </c>
      <c r="I1695" s="19">
        <v>4</v>
      </c>
      <c r="J1695" s="22">
        <v>2015</v>
      </c>
      <c r="K1695" s="27">
        <f t="shared" si="55"/>
        <v>42102</v>
      </c>
      <c r="L1695" s="29">
        <v>0.58680555555555558</v>
      </c>
      <c r="M1695" s="29">
        <v>0.59375</v>
      </c>
      <c r="N1695" s="26">
        <f t="shared" si="56"/>
        <v>6.9444444444444198E-3</v>
      </c>
      <c r="O1695" s="19"/>
    </row>
    <row r="1696" spans="1:15">
      <c r="A1696" s="19">
        <v>1258</v>
      </c>
      <c r="B1696" s="34">
        <v>367</v>
      </c>
      <c r="C1696" s="24" t="str">
        <f>VLOOKUP($E1696,'[1]DS HSSV 2013-14'!$B$2:$I$5181,2,0)</f>
        <v xml:space="preserve">Trần Ngọc  </v>
      </c>
      <c r="D1696" s="23" t="str">
        <f>VLOOKUP($E1696,'[1]DS HSSV 2013-14'!$B$2:$I$5181,3,0)</f>
        <v>Thạch</v>
      </c>
      <c r="E1696" s="33" t="s">
        <v>285</v>
      </c>
      <c r="F1696" s="28" t="str">
        <f>VLOOKUP($E1696,'[1]DS HSSV 2013-14'!$B$2:$I$5181,5,0)</f>
        <v>14CĐ-Ô4</v>
      </c>
      <c r="G1696" s="138">
        <v>14</v>
      </c>
      <c r="H1696" s="19">
        <v>8</v>
      </c>
      <c r="I1696" s="19">
        <v>4</v>
      </c>
      <c r="J1696" s="22">
        <v>2015</v>
      </c>
      <c r="K1696" s="27">
        <f t="shared" si="55"/>
        <v>42102</v>
      </c>
      <c r="L1696" s="29">
        <v>0.54861111111111105</v>
      </c>
      <c r="M1696" s="29">
        <v>0.56944444444444442</v>
      </c>
      <c r="N1696" s="26">
        <f t="shared" si="56"/>
        <v>2.083333333333337E-2</v>
      </c>
      <c r="O1696" s="19"/>
    </row>
    <row r="1697" spans="1:15">
      <c r="A1697" s="19">
        <v>1259</v>
      </c>
      <c r="B1697" s="34">
        <v>368</v>
      </c>
      <c r="C1697" s="24" t="str">
        <f>VLOOKUP($E1697,'[1]DS HSSV 2013-14'!$B$2:$I$5181,2,0)</f>
        <v>Lê Thiên</v>
      </c>
      <c r="D1697" s="23" t="str">
        <f>VLOOKUP($E1697,'[1]DS HSSV 2013-14'!$B$2:$I$5181,3,0)</f>
        <v>Âu</v>
      </c>
      <c r="E1697" s="31" t="s">
        <v>97</v>
      </c>
      <c r="F1697" s="28" t="str">
        <f>VLOOKUP($E1697,'[1]DS HSSV 2013-14'!$B$2:$I$5181,5,0)</f>
        <v>14TC-Ô2</v>
      </c>
      <c r="G1697" s="138">
        <v>1</v>
      </c>
      <c r="H1697" s="19">
        <v>8</v>
      </c>
      <c r="I1697" s="19">
        <v>4</v>
      </c>
      <c r="J1697" s="22">
        <v>2015</v>
      </c>
      <c r="K1697" s="27">
        <f t="shared" si="55"/>
        <v>42102</v>
      </c>
      <c r="L1697" s="29">
        <v>0.58680555555555558</v>
      </c>
      <c r="M1697" s="29">
        <v>0.59722222222222221</v>
      </c>
      <c r="N1697" s="26">
        <f t="shared" si="56"/>
        <v>1.041666666666663E-2</v>
      </c>
      <c r="O1697" s="19"/>
    </row>
    <row r="1698" spans="1:15">
      <c r="A1698" s="19">
        <v>1260</v>
      </c>
      <c r="B1698" s="34">
        <v>369</v>
      </c>
      <c r="C1698" s="24" t="s">
        <v>284</v>
      </c>
      <c r="D1698" s="23" t="s">
        <v>283</v>
      </c>
      <c r="E1698" s="19" t="s">
        <v>282</v>
      </c>
      <c r="F1698" s="28" t="s">
        <v>281</v>
      </c>
      <c r="G1698" s="138">
        <v>1</v>
      </c>
      <c r="H1698" s="19">
        <v>8</v>
      </c>
      <c r="I1698" s="19">
        <v>4</v>
      </c>
      <c r="J1698" s="22">
        <v>2015</v>
      </c>
      <c r="K1698" s="27">
        <f t="shared" si="55"/>
        <v>42102</v>
      </c>
      <c r="L1698" s="29">
        <v>0.61458333333333337</v>
      </c>
      <c r="M1698" s="29">
        <v>0.66666666666666663</v>
      </c>
      <c r="N1698" s="26">
        <f t="shared" si="56"/>
        <v>5.2083333333333259E-2</v>
      </c>
      <c r="O1698" s="19"/>
    </row>
    <row r="1699" spans="1:15">
      <c r="A1699" s="19">
        <v>1261</v>
      </c>
      <c r="B1699" s="34">
        <v>370</v>
      </c>
      <c r="C1699" s="24" t="str">
        <f>VLOOKUP($E1699,'[1]DS HSSV 2013-14'!$B$2:$I$5181,2,0)</f>
        <v>Nguyễn Hoàng</v>
      </c>
      <c r="D1699" s="23" t="str">
        <f>VLOOKUP($E1699,'[1]DS HSSV 2013-14'!$B$2:$I$5181,3,0)</f>
        <v>Việt</v>
      </c>
      <c r="E1699" s="33" t="s">
        <v>45</v>
      </c>
      <c r="F1699" s="28" t="str">
        <f>VLOOKUP($E1699,'[1]DS HSSV 2013-14'!$B$2:$I$5181,5,0)</f>
        <v>14CĐ-TM1</v>
      </c>
      <c r="G1699" s="138">
        <v>14</v>
      </c>
      <c r="H1699" s="19">
        <v>8</v>
      </c>
      <c r="I1699" s="19">
        <v>4</v>
      </c>
      <c r="J1699" s="22">
        <v>2015</v>
      </c>
      <c r="K1699" s="27">
        <f t="shared" si="55"/>
        <v>42102</v>
      </c>
      <c r="L1699" s="29">
        <v>0.65972222222222221</v>
      </c>
      <c r="M1699" s="29">
        <v>0.66875000000000007</v>
      </c>
      <c r="N1699" s="26">
        <f t="shared" si="56"/>
        <v>9.0277777777778567E-3</v>
      </c>
      <c r="O1699" s="19"/>
    </row>
    <row r="1700" spans="1:15">
      <c r="A1700" s="19">
        <v>1262</v>
      </c>
      <c r="B1700" s="34">
        <v>371</v>
      </c>
      <c r="C1700" s="24" t="str">
        <f>VLOOKUP($E1700,'[1]DS HSSV 2013-14'!$B$2:$I$5181,2,0)</f>
        <v>Nguyễn Minh</v>
      </c>
      <c r="D1700" s="23" t="str">
        <f>VLOOKUP($E1700,'[1]DS HSSV 2013-14'!$B$2:$I$5181,3,0)</f>
        <v>Quân</v>
      </c>
      <c r="E1700" s="36">
        <v>14000156</v>
      </c>
      <c r="F1700" s="28" t="str">
        <f>VLOOKUP($E1700,'[1]DS HSSV 2013-14'!$B$2:$I$5181,5,0)</f>
        <v>14TC-CKT</v>
      </c>
      <c r="G1700" s="138">
        <v>15</v>
      </c>
      <c r="H1700" s="19">
        <v>8</v>
      </c>
      <c r="I1700" s="19">
        <v>4</v>
      </c>
      <c r="J1700" s="22">
        <v>2015</v>
      </c>
      <c r="K1700" s="27">
        <f t="shared" si="55"/>
        <v>42102</v>
      </c>
      <c r="L1700" s="29">
        <v>0.65972222222222221</v>
      </c>
      <c r="M1700" s="29">
        <v>0.70138888888888884</v>
      </c>
      <c r="N1700" s="26">
        <f t="shared" si="56"/>
        <v>4.166666666666663E-2</v>
      </c>
      <c r="O1700" s="19"/>
    </row>
    <row r="1701" spans="1:15">
      <c r="A1701" s="19">
        <v>1263</v>
      </c>
      <c r="B1701" s="34">
        <v>372</v>
      </c>
      <c r="C1701" s="24" t="str">
        <f>VLOOKUP($E1701,'[1]DS HSSV 2013-14'!$B$2:$I$5181,2,0)</f>
        <v>Trần Nguyễn Khánh</v>
      </c>
      <c r="D1701" s="23" t="str">
        <f>VLOOKUP($E1701,'[1]DS HSSV 2013-14'!$B$2:$I$5181,3,0)</f>
        <v>Thức</v>
      </c>
      <c r="E1701" s="31">
        <v>14000170</v>
      </c>
      <c r="F1701" s="28" t="str">
        <f>VLOOKUP($E1701,'[1]DS HSSV 2013-14'!$B$2:$I$5181,5,0)</f>
        <v>14TC-CKT</v>
      </c>
      <c r="G1701" s="138">
        <v>1</v>
      </c>
      <c r="H1701" s="19">
        <v>8</v>
      </c>
      <c r="I1701" s="19">
        <v>4</v>
      </c>
      <c r="J1701" s="22">
        <v>2015</v>
      </c>
      <c r="K1701" s="27">
        <f t="shared" ref="K1701:K1764" si="57">DATE(J1701,I1701,H1701)</f>
        <v>42102</v>
      </c>
      <c r="L1701" s="29">
        <v>0.65972222222222221</v>
      </c>
      <c r="M1701" s="29">
        <v>0.70138888888888884</v>
      </c>
      <c r="N1701" s="26">
        <f t="shared" si="56"/>
        <v>4.166666666666663E-2</v>
      </c>
      <c r="O1701" s="19"/>
    </row>
    <row r="1702" spans="1:15">
      <c r="A1702" s="19">
        <v>1264</v>
      </c>
      <c r="B1702" s="34">
        <v>373</v>
      </c>
      <c r="C1702" s="24" t="s">
        <v>33</v>
      </c>
      <c r="D1702" s="23" t="s">
        <v>32</v>
      </c>
      <c r="E1702" s="31"/>
      <c r="F1702" s="28" t="s">
        <v>31</v>
      </c>
      <c r="G1702" s="138">
        <v>13</v>
      </c>
      <c r="H1702" s="19">
        <v>8</v>
      </c>
      <c r="I1702" s="19">
        <v>4</v>
      </c>
      <c r="J1702" s="22">
        <v>2015</v>
      </c>
      <c r="K1702" s="27">
        <f t="shared" si="57"/>
        <v>42102</v>
      </c>
      <c r="L1702" s="29">
        <v>0.65972222222222221</v>
      </c>
      <c r="M1702" s="29">
        <v>0.66666666666666663</v>
      </c>
      <c r="N1702" s="26">
        <f t="shared" si="56"/>
        <v>6.9444444444444198E-3</v>
      </c>
      <c r="O1702" s="19"/>
    </row>
    <row r="1703" spans="1:15">
      <c r="A1703" s="19">
        <v>1265</v>
      </c>
      <c r="B1703" s="34">
        <v>374</v>
      </c>
      <c r="C1703" s="24" t="str">
        <f>VLOOKUP($E1703,'[1]DS HSSV 2013-14'!$B$2:$I$5181,2,0)</f>
        <v xml:space="preserve">Đặng Hữu  </v>
      </c>
      <c r="D1703" s="23" t="str">
        <f>VLOOKUP($E1703,'[1]DS HSSV 2013-14'!$B$2:$I$5181,3,0)</f>
        <v>Cảnh</v>
      </c>
      <c r="E1703" s="33">
        <v>14000633</v>
      </c>
      <c r="F1703" s="28" t="str">
        <f>VLOOKUP($E1703,'[1]DS HSSV 2013-14'!$B$2:$I$5181,5,0)</f>
        <v>14CĐ-CK1</v>
      </c>
      <c r="G1703" s="138">
        <v>14</v>
      </c>
      <c r="H1703" s="19">
        <v>9</v>
      </c>
      <c r="I1703" s="19">
        <v>4</v>
      </c>
      <c r="J1703" s="22">
        <v>2015</v>
      </c>
      <c r="K1703" s="27">
        <f t="shared" si="57"/>
        <v>42103</v>
      </c>
      <c r="L1703" s="29">
        <v>0.31944444444444448</v>
      </c>
      <c r="M1703" s="29">
        <v>0.35416666666666669</v>
      </c>
      <c r="N1703" s="26">
        <f t="shared" si="56"/>
        <v>3.472222222222221E-2</v>
      </c>
      <c r="O1703" s="19"/>
    </row>
    <row r="1704" spans="1:15">
      <c r="A1704" s="19">
        <v>1266</v>
      </c>
      <c r="B1704" s="34">
        <v>375</v>
      </c>
      <c r="C1704" s="24" t="str">
        <f>VLOOKUP($E1704,'[1]DS HSSV 2013-14'!$B$2:$I$5181,2,0)</f>
        <v>Nguyễn Thành</v>
      </c>
      <c r="D1704" s="23" t="str">
        <f>VLOOKUP($E1704,'[1]DS HSSV 2013-14'!$B$2:$I$5181,3,0)</f>
        <v>Long</v>
      </c>
      <c r="E1704" s="33" t="s">
        <v>65</v>
      </c>
      <c r="F1704" s="28" t="str">
        <f>VLOOKUP($E1704,'[1]DS HSSV 2013-14'!$B$2:$I$5181,5,0)</f>
        <v>14CĐ-CK1</v>
      </c>
      <c r="G1704" s="138">
        <v>13</v>
      </c>
      <c r="H1704" s="19">
        <v>9</v>
      </c>
      <c r="I1704" s="19">
        <v>4</v>
      </c>
      <c r="J1704" s="22">
        <v>2015</v>
      </c>
      <c r="K1704" s="27">
        <f t="shared" si="57"/>
        <v>42103</v>
      </c>
      <c r="L1704" s="29">
        <v>0.31944444444444448</v>
      </c>
      <c r="M1704" s="29">
        <v>0.34722222222222227</v>
      </c>
      <c r="N1704" s="26">
        <f t="shared" si="56"/>
        <v>2.777777777777779E-2</v>
      </c>
      <c r="O1704" s="19"/>
    </row>
    <row r="1705" spans="1:15">
      <c r="A1705" s="19">
        <v>1267</v>
      </c>
      <c r="B1705" s="34">
        <v>376</v>
      </c>
      <c r="C1705" s="24" t="str">
        <f>VLOOKUP($E1705,'[1]DS HSSV 2013-14'!$B$2:$I$5181,2,0)</f>
        <v xml:space="preserve">Hồ Văn  </v>
      </c>
      <c r="D1705" s="23" t="str">
        <f>VLOOKUP($E1705,'[1]DS HSSV 2013-14'!$B$2:$I$5181,3,0)</f>
        <v>Hiếu</v>
      </c>
      <c r="E1705" s="33">
        <v>14000643</v>
      </c>
      <c r="F1705" s="28" t="str">
        <f>VLOOKUP($E1705,'[1]DS HSSV 2013-14'!$B$2:$I$5181,5,0)</f>
        <v>14CĐ-CK1</v>
      </c>
      <c r="G1705" s="138">
        <v>11</v>
      </c>
      <c r="H1705" s="19">
        <v>9</v>
      </c>
      <c r="I1705" s="19">
        <v>4</v>
      </c>
      <c r="J1705" s="22">
        <v>2015</v>
      </c>
      <c r="K1705" s="27">
        <f t="shared" si="57"/>
        <v>42103</v>
      </c>
      <c r="L1705" s="29">
        <v>0.3263888888888889</v>
      </c>
      <c r="M1705" s="29">
        <v>0.35069444444444442</v>
      </c>
      <c r="N1705" s="26">
        <f t="shared" si="56"/>
        <v>2.4305555555555525E-2</v>
      </c>
      <c r="O1705" s="19"/>
    </row>
    <row r="1706" spans="1:15">
      <c r="A1706" s="19">
        <v>1268</v>
      </c>
      <c r="B1706" s="34">
        <v>377</v>
      </c>
      <c r="C1706" s="24" t="str">
        <f>VLOOKUP($E1706,'[1]DS HSSV 2013-14'!$B$2:$I$5181,2,0)</f>
        <v xml:space="preserve">Mai Thái  </v>
      </c>
      <c r="D1706" s="23" t="str">
        <f>VLOOKUP($E1706,'[1]DS HSSV 2013-14'!$B$2:$I$5181,3,0)</f>
        <v>Bảo</v>
      </c>
      <c r="E1706" s="19" t="s">
        <v>280</v>
      </c>
      <c r="F1706" s="28" t="str">
        <f>VLOOKUP($E1706,'[1]DS HSSV 2013-14'!$B$2:$I$5181,5,0)</f>
        <v>12CĐ-ĐT1</v>
      </c>
      <c r="G1706" s="138">
        <v>15</v>
      </c>
      <c r="H1706" s="19">
        <v>9</v>
      </c>
      <c r="I1706" s="19">
        <v>4</v>
      </c>
      <c r="J1706" s="22">
        <v>2015</v>
      </c>
      <c r="K1706" s="27">
        <f t="shared" si="57"/>
        <v>42103</v>
      </c>
      <c r="L1706" s="29">
        <v>0.3576388888888889</v>
      </c>
      <c r="M1706" s="29">
        <v>0.41666666666666669</v>
      </c>
      <c r="N1706" s="26">
        <f t="shared" si="56"/>
        <v>5.902777777777779E-2</v>
      </c>
      <c r="O1706" s="19"/>
    </row>
    <row r="1707" spans="1:15">
      <c r="A1707" s="19">
        <v>1269</v>
      </c>
      <c r="B1707" s="34">
        <v>378</v>
      </c>
      <c r="C1707" s="24" t="str">
        <f>VLOOKUP($E1707,'[1]DS HSSV 2013-14'!$B$2:$I$5181,2,0)</f>
        <v>Lê Tuấn</v>
      </c>
      <c r="D1707" s="23" t="str">
        <f>VLOOKUP($E1707,'[1]DS HSSV 2013-14'!$B$2:$I$5181,3,0)</f>
        <v>Anh</v>
      </c>
      <c r="E1707" s="19" t="s">
        <v>279</v>
      </c>
      <c r="F1707" s="28" t="str">
        <f>VLOOKUP($E1707,'[1]DS HSSV 2013-14'!$B$2:$I$5181,5,0)</f>
        <v>12CĐ-CK3</v>
      </c>
      <c r="G1707" s="138">
        <v>15</v>
      </c>
      <c r="H1707" s="19">
        <v>9</v>
      </c>
      <c r="I1707" s="19">
        <v>4</v>
      </c>
      <c r="J1707" s="22">
        <v>2015</v>
      </c>
      <c r="K1707" s="27">
        <f t="shared" si="57"/>
        <v>42103</v>
      </c>
      <c r="L1707" s="29">
        <v>0.41666666666666669</v>
      </c>
      <c r="M1707" s="29">
        <v>0.42708333333333331</v>
      </c>
      <c r="N1707" s="26">
        <f t="shared" si="56"/>
        <v>1.041666666666663E-2</v>
      </c>
      <c r="O1707" s="19"/>
    </row>
    <row r="1708" spans="1:15">
      <c r="A1708" s="19">
        <v>1270</v>
      </c>
      <c r="B1708" s="34">
        <v>379</v>
      </c>
      <c r="C1708" s="24" t="str">
        <f>VLOOKUP($E1708,'[1]DS HSSV 2013-14'!$B$2:$I$5181,2,0)</f>
        <v>Phan Huỳnh</v>
      </c>
      <c r="D1708" s="23" t="str">
        <f>VLOOKUP($E1708,'[1]DS HSSV 2013-14'!$B$2:$I$5181,3,0)</f>
        <v>Biểu</v>
      </c>
      <c r="E1708" s="33" t="s">
        <v>251</v>
      </c>
      <c r="F1708" s="28" t="str">
        <f>VLOOKUP($E1708,'[1]DS HSSV 2013-14'!$B$2:$I$5181,5,0)</f>
        <v>14CĐ-CK1</v>
      </c>
      <c r="G1708" s="138">
        <v>11</v>
      </c>
      <c r="H1708" s="19">
        <v>9</v>
      </c>
      <c r="I1708" s="19">
        <v>4</v>
      </c>
      <c r="J1708" s="22">
        <v>2015</v>
      </c>
      <c r="K1708" s="27">
        <f t="shared" si="57"/>
        <v>42103</v>
      </c>
      <c r="L1708" s="29">
        <v>0.4236111111111111</v>
      </c>
      <c r="M1708" s="29">
        <v>0.51041666666666663</v>
      </c>
      <c r="N1708" s="26">
        <f t="shared" si="56"/>
        <v>8.6805555555555525E-2</v>
      </c>
      <c r="O1708" s="19"/>
    </row>
    <row r="1709" spans="1:15">
      <c r="A1709" s="19">
        <v>1271</v>
      </c>
      <c r="B1709" s="34">
        <v>380</v>
      </c>
      <c r="C1709" s="24" t="str">
        <f>VLOOKUP($E1709,'[1]DS HSSV 2013-14'!$B$2:$I$5181,2,0)</f>
        <v xml:space="preserve">Hồ Văn  </v>
      </c>
      <c r="D1709" s="23" t="str">
        <f>VLOOKUP($E1709,'[1]DS HSSV 2013-14'!$B$2:$I$5181,3,0)</f>
        <v>Hiếu</v>
      </c>
      <c r="E1709" s="33">
        <v>14000643</v>
      </c>
      <c r="F1709" s="28" t="str">
        <f>VLOOKUP($E1709,'[1]DS HSSV 2013-14'!$B$2:$I$5181,5,0)</f>
        <v>14CĐ-CK1</v>
      </c>
      <c r="G1709" s="138">
        <v>15</v>
      </c>
      <c r="H1709" s="19">
        <v>9</v>
      </c>
      <c r="I1709" s="19">
        <v>4</v>
      </c>
      <c r="J1709" s="22">
        <v>2015</v>
      </c>
      <c r="K1709" s="27">
        <f t="shared" si="57"/>
        <v>42103</v>
      </c>
      <c r="L1709" s="29">
        <v>0.42708333333333331</v>
      </c>
      <c r="M1709" s="29">
        <v>0.47916666666666669</v>
      </c>
      <c r="N1709" s="26">
        <f t="shared" si="56"/>
        <v>5.208333333333337E-2</v>
      </c>
      <c r="O1709" s="19"/>
    </row>
    <row r="1710" spans="1:15">
      <c r="A1710" s="19">
        <v>1272</v>
      </c>
      <c r="B1710" s="34">
        <v>381</v>
      </c>
      <c r="C1710" s="24" t="str">
        <f>VLOOKUP($E1710,'[1]DS HSSV 2013-14'!$B$2:$I$5181,2,0)</f>
        <v xml:space="preserve">Đặng Hữu  </v>
      </c>
      <c r="D1710" s="23" t="str">
        <f>VLOOKUP($E1710,'[1]DS HSSV 2013-14'!$B$2:$I$5181,3,0)</f>
        <v>Cảnh</v>
      </c>
      <c r="E1710" s="33">
        <v>14000633</v>
      </c>
      <c r="F1710" s="28" t="str">
        <f>VLOOKUP($E1710,'[1]DS HSSV 2013-14'!$B$2:$I$5181,5,0)</f>
        <v>14CĐ-CK1</v>
      </c>
      <c r="G1710" s="138">
        <v>14</v>
      </c>
      <c r="H1710" s="19">
        <v>9</v>
      </c>
      <c r="I1710" s="19">
        <v>4</v>
      </c>
      <c r="J1710" s="22">
        <v>2015</v>
      </c>
      <c r="K1710" s="27">
        <f t="shared" si="57"/>
        <v>42103</v>
      </c>
      <c r="L1710" s="29">
        <v>0.43055555555555558</v>
      </c>
      <c r="M1710" s="29">
        <v>0.47916666666666669</v>
      </c>
      <c r="N1710" s="26">
        <f t="shared" si="56"/>
        <v>4.8611111111111105E-2</v>
      </c>
      <c r="O1710" s="19"/>
    </row>
    <row r="1711" spans="1:15">
      <c r="A1711" s="19">
        <v>1273</v>
      </c>
      <c r="B1711" s="34">
        <v>382</v>
      </c>
      <c r="C1711" s="24" t="str">
        <f>VLOOKUP($E1711,'[1]DS HSSV 2013-14'!$B$2:$I$5181,2,0)</f>
        <v>Nguyễn Văn</v>
      </c>
      <c r="D1711" s="23" t="str">
        <f>VLOOKUP($E1711,'[1]DS HSSV 2013-14'!$B$2:$I$5181,3,0)</f>
        <v>Phúc</v>
      </c>
      <c r="E1711" s="19" t="s">
        <v>278</v>
      </c>
      <c r="F1711" s="28" t="str">
        <f>VLOOKUP($E1711,'[1]DS HSSV 2013-14'!$B$2:$I$5181,5,0)</f>
        <v>13CĐ-NL1</v>
      </c>
      <c r="G1711" s="138">
        <v>12</v>
      </c>
      <c r="H1711" s="19">
        <v>9</v>
      </c>
      <c r="I1711" s="19">
        <v>4</v>
      </c>
      <c r="J1711" s="22">
        <v>2015</v>
      </c>
      <c r="K1711" s="27">
        <f t="shared" si="57"/>
        <v>42103</v>
      </c>
      <c r="L1711" s="29">
        <v>0.44791666666666669</v>
      </c>
      <c r="M1711" s="29">
        <v>0.60763888888888895</v>
      </c>
      <c r="N1711" s="26">
        <f t="shared" si="56"/>
        <v>0.15972222222222227</v>
      </c>
      <c r="O1711" s="19"/>
    </row>
    <row r="1712" spans="1:15">
      <c r="A1712" s="19">
        <v>1274</v>
      </c>
      <c r="B1712" s="34">
        <v>383</v>
      </c>
      <c r="C1712" s="24" t="str">
        <f>VLOOKUP($E1712,'[1]DS HSSV 2013-14'!$B$2:$I$5181,2,0)</f>
        <v>Nguyễn Hoàng</v>
      </c>
      <c r="D1712" s="23" t="str">
        <f>VLOOKUP($E1712,'[1]DS HSSV 2013-14'!$B$2:$I$5181,3,0)</f>
        <v>Huy</v>
      </c>
      <c r="E1712" s="19" t="s">
        <v>103</v>
      </c>
      <c r="F1712" s="28" t="str">
        <f>VLOOKUP($E1712,'[1]DS HSSV 2013-14'!$B$2:$I$5181,5,0)</f>
        <v>13CĐ-NL1</v>
      </c>
      <c r="G1712" s="138">
        <v>1</v>
      </c>
      <c r="H1712" s="19">
        <v>9</v>
      </c>
      <c r="I1712" s="19">
        <v>4</v>
      </c>
      <c r="J1712" s="22">
        <v>2015</v>
      </c>
      <c r="K1712" s="27">
        <f t="shared" si="57"/>
        <v>42103</v>
      </c>
      <c r="L1712" s="29">
        <v>0.44791666666666669</v>
      </c>
      <c r="M1712" s="29">
        <v>0.60763888888888895</v>
      </c>
      <c r="N1712" s="26">
        <f t="shared" si="56"/>
        <v>0.15972222222222227</v>
      </c>
      <c r="O1712" s="19"/>
    </row>
    <row r="1713" spans="1:15">
      <c r="A1713" s="19">
        <v>1275</v>
      </c>
      <c r="B1713" s="34">
        <v>384</v>
      </c>
      <c r="C1713" s="24" t="str">
        <f>VLOOKUP($E1713,'[1]DS HSSV 2013-14'!$B$2:$I$5181,2,0)</f>
        <v>Phan Thị</v>
      </c>
      <c r="D1713" s="23" t="str">
        <f>VLOOKUP($E1713,'[1]DS HSSV 2013-14'!$B$2:$I$5181,3,0)</f>
        <v>Hết</v>
      </c>
      <c r="E1713" s="19" t="s">
        <v>104</v>
      </c>
      <c r="F1713" s="28" t="str">
        <f>VLOOKUP($E1713,'[1]DS HSSV 2013-14'!$B$2:$I$5181,5,0)</f>
        <v>13CĐ-NL1</v>
      </c>
      <c r="G1713" s="138">
        <v>14</v>
      </c>
      <c r="H1713" s="19">
        <v>9</v>
      </c>
      <c r="I1713" s="19">
        <v>4</v>
      </c>
      <c r="J1713" s="22">
        <v>2015</v>
      </c>
      <c r="K1713" s="27">
        <f t="shared" si="57"/>
        <v>42103</v>
      </c>
      <c r="L1713" s="29">
        <v>0.44791666666666669</v>
      </c>
      <c r="M1713" s="29">
        <v>0.60763888888888895</v>
      </c>
      <c r="N1713" s="26">
        <f t="shared" si="56"/>
        <v>0.15972222222222227</v>
      </c>
      <c r="O1713" s="19"/>
    </row>
    <row r="1714" spans="1:15">
      <c r="A1714" s="19">
        <v>1276</v>
      </c>
      <c r="B1714" s="34">
        <v>385</v>
      </c>
      <c r="C1714" s="24" t="str">
        <f>VLOOKUP($E1714,'[1]DS HSSV 2013-14'!$B$2:$I$5181,2,0)</f>
        <v xml:space="preserve">Nguyễn Trọng  </v>
      </c>
      <c r="D1714" s="23" t="str">
        <f>VLOOKUP($E1714,'[1]DS HSSV 2013-14'!$B$2:$I$5181,3,0)</f>
        <v>Khoa</v>
      </c>
      <c r="E1714" s="33" t="s">
        <v>66</v>
      </c>
      <c r="F1714" s="28" t="str">
        <f>VLOOKUP($E1714,'[1]DS HSSV 2013-14'!$B$2:$I$5181,5,0)</f>
        <v>14CĐ-Ô4</v>
      </c>
      <c r="G1714" s="138">
        <v>2</v>
      </c>
      <c r="H1714" s="19">
        <v>9</v>
      </c>
      <c r="I1714" s="19">
        <v>4</v>
      </c>
      <c r="J1714" s="22">
        <v>2015</v>
      </c>
      <c r="K1714" s="27">
        <f t="shared" si="57"/>
        <v>42103</v>
      </c>
      <c r="L1714" s="29">
        <v>0.44791666666666669</v>
      </c>
      <c r="M1714" s="29">
        <v>0.51874999999999993</v>
      </c>
      <c r="N1714" s="26">
        <f t="shared" si="56"/>
        <v>7.0833333333333248E-2</v>
      </c>
      <c r="O1714" s="19"/>
    </row>
    <row r="1715" spans="1:15">
      <c r="A1715" s="19">
        <v>1277</v>
      </c>
      <c r="B1715" s="34">
        <v>386</v>
      </c>
      <c r="C1715" s="24" t="str">
        <f>VLOOKUP($E1715,'[1]DS HSSV 2013-14'!$B$2:$I$5181,2,0)</f>
        <v xml:space="preserve">Hồ Vũ  </v>
      </c>
      <c r="D1715" s="23" t="str">
        <f>VLOOKUP($E1715,'[1]DS HSSV 2013-14'!$B$2:$I$5181,3,0)</f>
        <v>Quất</v>
      </c>
      <c r="E1715" s="19">
        <v>14001013</v>
      </c>
      <c r="F1715" s="28" t="str">
        <f>VLOOKUP($E1715,'[1]DS HSSV 2013-14'!$B$2:$I$5181,5,0)</f>
        <v>14CĐ-Ô4</v>
      </c>
      <c r="G1715" s="138">
        <v>8</v>
      </c>
      <c r="H1715" s="19">
        <v>9</v>
      </c>
      <c r="I1715" s="19">
        <v>4</v>
      </c>
      <c r="J1715" s="22">
        <v>2015</v>
      </c>
      <c r="K1715" s="27">
        <f t="shared" si="57"/>
        <v>42103</v>
      </c>
      <c r="L1715" s="29">
        <v>0.45833333333333331</v>
      </c>
      <c r="M1715" s="29">
        <v>0.52083333333333337</v>
      </c>
      <c r="N1715" s="26">
        <f t="shared" si="56"/>
        <v>6.2500000000000056E-2</v>
      </c>
      <c r="O1715" s="19"/>
    </row>
    <row r="1716" spans="1:15">
      <c r="A1716" s="19">
        <v>1278</v>
      </c>
      <c r="B1716" s="34">
        <v>387</v>
      </c>
      <c r="C1716" s="24" t="str">
        <f>VLOOKUP($E1716,'[1]DS HSSV 2013-14'!$B$2:$I$5181,2,0)</f>
        <v>Nguyễn Văn</v>
      </c>
      <c r="D1716" s="23" t="str">
        <f>VLOOKUP($E1716,'[1]DS HSSV 2013-14'!$B$2:$I$5181,3,0)</f>
        <v>Pít</v>
      </c>
      <c r="E1716" s="19" t="s">
        <v>262</v>
      </c>
      <c r="F1716" s="28" t="str">
        <f>VLOOKUP($E1716,'[1]DS HSSV 2013-14'!$B$2:$I$5181,5,0)</f>
        <v>13CĐ-Ô4</v>
      </c>
      <c r="G1716" s="138">
        <v>4</v>
      </c>
      <c r="H1716" s="19">
        <v>9</v>
      </c>
      <c r="I1716" s="19">
        <v>4</v>
      </c>
      <c r="J1716" s="22">
        <v>2015</v>
      </c>
      <c r="K1716" s="27">
        <f t="shared" si="57"/>
        <v>42103</v>
      </c>
      <c r="L1716" s="29">
        <v>0.45833333333333331</v>
      </c>
      <c r="M1716" s="29">
        <v>0.54166666666666663</v>
      </c>
      <c r="N1716" s="26">
        <f t="shared" si="56"/>
        <v>8.3333333333333315E-2</v>
      </c>
      <c r="O1716" s="19"/>
    </row>
    <row r="1717" spans="1:15">
      <c r="A1717" s="19">
        <v>1279</v>
      </c>
      <c r="B1717" s="34">
        <v>388</v>
      </c>
      <c r="C1717" s="24" t="str">
        <f>VLOOKUP($E1717,'[1]DS HSSV 2013-14'!$B$2:$I$5181,2,0)</f>
        <v xml:space="preserve">Lê Ngô Nhật </v>
      </c>
      <c r="D1717" s="23" t="str">
        <f>VLOOKUP($E1717,'[1]DS HSSV 2013-14'!$B$2:$I$5181,3,0)</f>
        <v>Minh</v>
      </c>
      <c r="E1717" s="19">
        <v>14000656</v>
      </c>
      <c r="F1717" s="28" t="str">
        <f>VLOOKUP($E1717,'[1]DS HSSV 2013-14'!$B$2:$I$5181,5,0)</f>
        <v>14CĐ-CK1</v>
      </c>
      <c r="G1717" s="138">
        <v>17</v>
      </c>
      <c r="H1717" s="19">
        <v>9</v>
      </c>
      <c r="I1717" s="19">
        <v>4</v>
      </c>
      <c r="J1717" s="22">
        <v>2015</v>
      </c>
      <c r="K1717" s="27">
        <f t="shared" si="57"/>
        <v>42103</v>
      </c>
      <c r="L1717" s="29">
        <v>0.4604166666666667</v>
      </c>
      <c r="M1717" s="29">
        <v>0.48958333333333331</v>
      </c>
      <c r="N1717" s="26">
        <f t="shared" si="56"/>
        <v>2.9166666666666619E-2</v>
      </c>
      <c r="O1717" s="19"/>
    </row>
    <row r="1718" spans="1:15">
      <c r="A1718" s="19">
        <v>1280</v>
      </c>
      <c r="B1718" s="34">
        <v>389</v>
      </c>
      <c r="C1718" s="24" t="str">
        <f>VLOOKUP($E1718,'[1]DS HSSV 2013-14'!$B$2:$I$5181,2,0)</f>
        <v>Dương Quốc</v>
      </c>
      <c r="D1718" s="23" t="str">
        <f>VLOOKUP($E1718,'[1]DS HSSV 2013-14'!$B$2:$I$5181,3,0)</f>
        <v>Thắng</v>
      </c>
      <c r="E1718" s="19">
        <v>14000671</v>
      </c>
      <c r="F1718" s="28" t="str">
        <f>VLOOKUP($E1718,'[1]DS HSSV 2013-14'!$B$2:$I$5181,5,0)</f>
        <v>14CĐ-CK1</v>
      </c>
      <c r="G1718" s="138">
        <v>6</v>
      </c>
      <c r="H1718" s="19">
        <v>9</v>
      </c>
      <c r="I1718" s="19">
        <v>4</v>
      </c>
      <c r="J1718" s="22">
        <v>2015</v>
      </c>
      <c r="K1718" s="27">
        <f t="shared" si="57"/>
        <v>42103</v>
      </c>
      <c r="L1718" s="29">
        <v>0.4604166666666667</v>
      </c>
      <c r="M1718" s="29">
        <v>0.49652777777777773</v>
      </c>
      <c r="N1718" s="26">
        <f t="shared" si="56"/>
        <v>3.6111111111111038E-2</v>
      </c>
      <c r="O1718" s="19"/>
    </row>
    <row r="1719" spans="1:15">
      <c r="A1719" s="19">
        <v>1281</v>
      </c>
      <c r="B1719" s="34">
        <v>390</v>
      </c>
      <c r="C1719" s="24" t="str">
        <f>VLOOKUP($E1719,'[1]DS HSSV 2013-14'!$B$2:$I$5181,2,0)</f>
        <v>Nguyễn Thành</v>
      </c>
      <c r="D1719" s="23" t="str">
        <f>VLOOKUP($E1719,'[1]DS HSSV 2013-14'!$B$2:$I$5181,3,0)</f>
        <v>Trung</v>
      </c>
      <c r="E1719" s="31" t="s">
        <v>277</v>
      </c>
      <c r="F1719" s="28" t="str">
        <f>VLOOKUP($E1719,'[1]DS HSSV 2013-14'!$B$2:$I$5181,5,0)</f>
        <v>13CĐ-Ô4</v>
      </c>
      <c r="G1719" s="138">
        <v>3</v>
      </c>
      <c r="H1719" s="19">
        <v>9</v>
      </c>
      <c r="I1719" s="19">
        <v>4</v>
      </c>
      <c r="J1719" s="22">
        <v>2015</v>
      </c>
      <c r="K1719" s="27">
        <f t="shared" si="57"/>
        <v>42103</v>
      </c>
      <c r="L1719" s="29">
        <v>0.46180555555555558</v>
      </c>
      <c r="M1719" s="29">
        <v>0.46875</v>
      </c>
      <c r="N1719" s="26">
        <f t="shared" si="56"/>
        <v>6.9444444444444198E-3</v>
      </c>
      <c r="O1719" s="19"/>
    </row>
    <row r="1720" spans="1:15">
      <c r="A1720" s="19">
        <v>1282</v>
      </c>
      <c r="B1720" s="34">
        <v>391</v>
      </c>
      <c r="C1720" s="24" t="str">
        <f>VLOOKUP($E1720,'[1]DS HSSV 2013-14'!$B$2:$I$5181,2,0)</f>
        <v xml:space="preserve">Nguyễn Thái </v>
      </c>
      <c r="D1720" s="23" t="str">
        <f>VLOOKUP($E1720,'[1]DS HSSV 2013-14'!$B$2:$I$5181,3,0)</f>
        <v>Duy</v>
      </c>
      <c r="E1720" s="19" t="s">
        <v>263</v>
      </c>
      <c r="F1720" s="28" t="str">
        <f>VLOOKUP($E1720,'[1]DS HSSV 2013-14'!$B$2:$I$5181,5,0)</f>
        <v>13CĐ-Ô4</v>
      </c>
      <c r="G1720" s="138">
        <v>5</v>
      </c>
      <c r="H1720" s="19">
        <v>9</v>
      </c>
      <c r="I1720" s="19">
        <v>4</v>
      </c>
      <c r="J1720" s="22">
        <v>2015</v>
      </c>
      <c r="K1720" s="27">
        <f t="shared" si="57"/>
        <v>42103</v>
      </c>
      <c r="L1720" s="29">
        <v>0.46180555555555558</v>
      </c>
      <c r="M1720" s="29">
        <v>0.54166666666666663</v>
      </c>
      <c r="N1720" s="26">
        <f t="shared" si="56"/>
        <v>7.9861111111111049E-2</v>
      </c>
      <c r="O1720" s="19"/>
    </row>
    <row r="1721" spans="1:15">
      <c r="A1721" s="19">
        <v>1283</v>
      </c>
      <c r="B1721" s="34">
        <v>392</v>
      </c>
      <c r="C1721" s="24" t="e">
        <f>VLOOKUP($E1721,'[1]DS HSSV 2013-14'!$B$2:$I$5181,2,0)</f>
        <v>#N/A</v>
      </c>
      <c r="D1721" s="23" t="e">
        <f>VLOOKUP($E1721,'[1]DS HSSV 2013-14'!$B$2:$I$5181,3,0)</f>
        <v>#N/A</v>
      </c>
      <c r="E1721" s="19">
        <v>1400049</v>
      </c>
      <c r="F1721" s="28" t="e">
        <f>VLOOKUP($E1721,'[1]DS HSSV 2013-14'!$B$2:$I$5181,5,0)</f>
        <v>#N/A</v>
      </c>
      <c r="G1721" s="138">
        <v>11</v>
      </c>
      <c r="H1721" s="19">
        <v>9</v>
      </c>
      <c r="I1721" s="19">
        <v>4</v>
      </c>
      <c r="J1721" s="22">
        <v>2015</v>
      </c>
      <c r="K1721" s="27">
        <f t="shared" si="57"/>
        <v>42103</v>
      </c>
      <c r="L1721" s="29">
        <v>0.49305555555555558</v>
      </c>
      <c r="M1721" s="29">
        <v>0.51736111111111105</v>
      </c>
      <c r="N1721" s="26">
        <f t="shared" si="56"/>
        <v>2.4305555555555469E-2</v>
      </c>
      <c r="O1721" s="19"/>
    </row>
    <row r="1722" spans="1:15">
      <c r="A1722" s="19">
        <v>1284</v>
      </c>
      <c r="B1722" s="34">
        <v>393</v>
      </c>
      <c r="C1722" s="24" t="str">
        <f>VLOOKUP($E1722,'[1]DS HSSV 2013-14'!$B$2:$I$5181,2,0)</f>
        <v>Huỳnh Hữu</v>
      </c>
      <c r="D1722" s="23" t="str">
        <f>VLOOKUP($E1722,'[1]DS HSSV 2013-14'!$B$2:$I$5181,3,0)</f>
        <v>Kháng</v>
      </c>
      <c r="E1722" s="19">
        <v>1400035</v>
      </c>
      <c r="F1722" s="28" t="str">
        <f>VLOOKUP($E1722,'[1]DS HSSV 2013-14'!$B$2:$I$5181,5,0)</f>
        <v>14TC-Đ1</v>
      </c>
      <c r="G1722" s="138">
        <v>18</v>
      </c>
      <c r="H1722" s="19">
        <v>9</v>
      </c>
      <c r="I1722" s="19">
        <v>4</v>
      </c>
      <c r="J1722" s="22">
        <v>2015</v>
      </c>
      <c r="K1722" s="27">
        <f t="shared" si="57"/>
        <v>42103</v>
      </c>
      <c r="L1722" s="29">
        <v>0.49652777777777773</v>
      </c>
      <c r="M1722" s="29">
        <v>0.51736111111111105</v>
      </c>
      <c r="N1722" s="26">
        <f t="shared" si="56"/>
        <v>2.0833333333333315E-2</v>
      </c>
      <c r="O1722" s="19"/>
    </row>
    <row r="1723" spans="1:15">
      <c r="A1723" s="19">
        <v>1285</v>
      </c>
      <c r="B1723" s="34">
        <v>394</v>
      </c>
      <c r="C1723" s="24" t="str">
        <f>VLOOKUP($E1723,'[1]DS HSSV 2013-14'!$B$2:$I$5181,2,0)</f>
        <v>Nguyễn Kiều Vũ</v>
      </c>
      <c r="D1723" s="23" t="str">
        <f>VLOOKUP($E1723,'[1]DS HSSV 2013-14'!$B$2:$I$5181,3,0)</f>
        <v>Du</v>
      </c>
      <c r="E1723" s="19">
        <v>14000542</v>
      </c>
      <c r="F1723" s="28" t="str">
        <f>VLOOKUP($E1723,'[1]DS HSSV 2013-14'!$B$2:$I$5181,5,0)</f>
        <v>14CĐ-Đ2</v>
      </c>
      <c r="G1723" s="138">
        <v>17</v>
      </c>
      <c r="H1723" s="19">
        <v>9</v>
      </c>
      <c r="I1723" s="19">
        <v>4</v>
      </c>
      <c r="J1723" s="22">
        <v>2015</v>
      </c>
      <c r="K1723" s="27">
        <f t="shared" si="57"/>
        <v>42103</v>
      </c>
      <c r="L1723" s="29">
        <v>0.49652777777777773</v>
      </c>
      <c r="M1723" s="29">
        <v>0.56944444444444442</v>
      </c>
      <c r="N1723" s="26">
        <f t="shared" si="56"/>
        <v>7.2916666666666685E-2</v>
      </c>
      <c r="O1723" s="19"/>
    </row>
    <row r="1724" spans="1:15">
      <c r="A1724" s="19">
        <v>1286</v>
      </c>
      <c r="B1724" s="34">
        <v>395</v>
      </c>
      <c r="C1724" s="24" t="str">
        <f>VLOOKUP($E1724,'[1]DS HSSV 2013-14'!$B$2:$I$5181,2,0)</f>
        <v>Lê</v>
      </c>
      <c r="D1724" s="23" t="str">
        <f>VLOOKUP($E1724,'[1]DS HSSV 2013-14'!$B$2:$I$5181,3,0)</f>
        <v>Quốc</v>
      </c>
      <c r="E1724" s="19">
        <v>14000056</v>
      </c>
      <c r="F1724" s="28" t="str">
        <f>VLOOKUP($E1724,'[1]DS HSSV 2013-14'!$B$2:$I$5181,5,0)</f>
        <v>14TC-Đ1</v>
      </c>
      <c r="G1724" s="138">
        <v>13</v>
      </c>
      <c r="H1724" s="19">
        <v>9</v>
      </c>
      <c r="I1724" s="19">
        <v>4</v>
      </c>
      <c r="J1724" s="22">
        <v>2015</v>
      </c>
      <c r="K1724" s="27">
        <f t="shared" si="57"/>
        <v>42103</v>
      </c>
      <c r="L1724" s="29">
        <v>0.49652777777777773</v>
      </c>
      <c r="M1724" s="29">
        <v>0.51388888888888895</v>
      </c>
      <c r="N1724" s="26">
        <f t="shared" si="56"/>
        <v>1.7361111111111216E-2</v>
      </c>
      <c r="O1724" s="19"/>
    </row>
    <row r="1725" spans="1:15">
      <c r="A1725" s="19">
        <v>1287</v>
      </c>
      <c r="B1725" s="34">
        <v>396</v>
      </c>
      <c r="C1725" s="24" t="str">
        <f>VLOOKUP($E1725,'[1]DS HSSV 2013-14'!$B$2:$I$5181,2,0)</f>
        <v>Võ Thị Hồng</v>
      </c>
      <c r="D1725" s="23" t="str">
        <f>VLOOKUP($E1725,'[1]DS HSSV 2013-14'!$B$2:$I$5181,3,0)</f>
        <v>Nhiên</v>
      </c>
      <c r="E1725" s="19">
        <v>14001117</v>
      </c>
      <c r="F1725" s="28" t="str">
        <f>VLOOKUP($E1725,'[1]DS HSSV 2013-14'!$B$2:$I$5181,5,0)</f>
        <v>14CĐ-M1</v>
      </c>
      <c r="G1725" s="138">
        <v>6</v>
      </c>
      <c r="H1725" s="19">
        <v>9</v>
      </c>
      <c r="I1725" s="19">
        <v>4</v>
      </c>
      <c r="J1725" s="22">
        <v>2015</v>
      </c>
      <c r="K1725" s="27">
        <f t="shared" si="57"/>
        <v>42103</v>
      </c>
      <c r="L1725" s="29">
        <v>0.49861111111111112</v>
      </c>
      <c r="M1725" s="29">
        <v>0.55069444444444449</v>
      </c>
      <c r="N1725" s="26">
        <f t="shared" si="56"/>
        <v>5.208333333333337E-2</v>
      </c>
      <c r="O1725" s="19"/>
    </row>
    <row r="1726" spans="1:15">
      <c r="A1726" s="19">
        <v>1288</v>
      </c>
      <c r="B1726" s="34">
        <v>397</v>
      </c>
      <c r="C1726" s="24" t="str">
        <f>VLOOKUP($E1726,'[1]DS HSSV 2013-14'!$B$2:$I$5181,2,0)</f>
        <v>Huỳnh</v>
      </c>
      <c r="D1726" s="23" t="str">
        <f>VLOOKUP($E1726,'[1]DS HSSV 2013-14'!$B$2:$I$5181,3,0)</f>
        <v>Đạt</v>
      </c>
      <c r="E1726" s="19" t="s">
        <v>35</v>
      </c>
      <c r="F1726" s="28" t="str">
        <f>VLOOKUP($E1726,'[1]DS HSSV 2013-14'!$B$2:$I$5181,5,0)</f>
        <v>13TC-QTM</v>
      </c>
      <c r="G1726" s="138">
        <v>16</v>
      </c>
      <c r="H1726" s="19">
        <v>9</v>
      </c>
      <c r="I1726" s="19">
        <v>4</v>
      </c>
      <c r="J1726" s="22">
        <v>2015</v>
      </c>
      <c r="K1726" s="27">
        <f t="shared" si="57"/>
        <v>42103</v>
      </c>
      <c r="L1726" s="29">
        <v>0.51041666666666663</v>
      </c>
      <c r="M1726" s="29">
        <v>0.55069444444444449</v>
      </c>
      <c r="N1726" s="26">
        <f t="shared" si="56"/>
        <v>4.0277777777777857E-2</v>
      </c>
      <c r="O1726" s="19"/>
    </row>
    <row r="1727" spans="1:15">
      <c r="A1727" s="19">
        <v>1289</v>
      </c>
      <c r="B1727" s="34">
        <v>398</v>
      </c>
      <c r="C1727" s="24" t="s">
        <v>173</v>
      </c>
      <c r="D1727" s="23" t="s">
        <v>172</v>
      </c>
      <c r="E1727" s="19"/>
      <c r="F1727" s="28" t="s">
        <v>276</v>
      </c>
      <c r="G1727" s="138">
        <v>1</v>
      </c>
      <c r="H1727" s="19">
        <v>9</v>
      </c>
      <c r="I1727" s="19">
        <v>4</v>
      </c>
      <c r="J1727" s="22">
        <v>2015</v>
      </c>
      <c r="K1727" s="27">
        <f t="shared" si="57"/>
        <v>42103</v>
      </c>
      <c r="L1727" s="29">
        <v>0.52777777777777779</v>
      </c>
      <c r="M1727" s="29">
        <v>0.55555555555555558</v>
      </c>
      <c r="N1727" s="26">
        <f t="shared" si="56"/>
        <v>2.777777777777779E-2</v>
      </c>
      <c r="O1727" s="19"/>
    </row>
    <row r="1728" spans="1:15">
      <c r="A1728" s="19">
        <v>1290</v>
      </c>
      <c r="B1728" s="34">
        <v>399</v>
      </c>
      <c r="C1728" s="24" t="str">
        <f>VLOOKUP($E1728,'[1]DS HSSV 2013-14'!$B$2:$I$5181,2,0)</f>
        <v xml:space="preserve">Nguyễn Đức  </v>
      </c>
      <c r="D1728" s="23" t="str">
        <f>VLOOKUP($E1728,'[1]DS HSSV 2013-14'!$B$2:$I$5181,3,0)</f>
        <v>Long</v>
      </c>
      <c r="E1728" s="33" t="s">
        <v>275</v>
      </c>
      <c r="F1728" s="28" t="str">
        <f>VLOOKUP($E1728,'[1]DS HSSV 2013-14'!$B$2:$I$5181,5,0)</f>
        <v>14CĐ-Ô5</v>
      </c>
      <c r="G1728" s="138">
        <v>5</v>
      </c>
      <c r="H1728" s="19">
        <v>9</v>
      </c>
      <c r="I1728" s="19">
        <v>4</v>
      </c>
      <c r="J1728" s="22">
        <v>2015</v>
      </c>
      <c r="K1728" s="27">
        <f t="shared" si="57"/>
        <v>42103</v>
      </c>
      <c r="L1728" s="29">
        <v>0.52777777777777779</v>
      </c>
      <c r="M1728" s="29">
        <v>0.55555555555555558</v>
      </c>
      <c r="N1728" s="26">
        <f t="shared" si="56"/>
        <v>2.777777777777779E-2</v>
      </c>
      <c r="O1728" s="19"/>
    </row>
    <row r="1729" spans="1:15">
      <c r="A1729" s="19">
        <v>1291</v>
      </c>
      <c r="B1729" s="34">
        <v>400</v>
      </c>
      <c r="C1729" s="24" t="str">
        <f>VLOOKUP($E1729,'[1]DS HSSV 2013-14'!$B$2:$I$5181,2,0)</f>
        <v xml:space="preserve">Phan Anh  </v>
      </c>
      <c r="D1729" s="23" t="str">
        <f>VLOOKUP($E1729,'[1]DS HSSV 2013-14'!$B$2:$I$5181,3,0)</f>
        <v>Phúc</v>
      </c>
      <c r="E1729" s="33" t="s">
        <v>274</v>
      </c>
      <c r="F1729" s="28" t="str">
        <f>VLOOKUP($E1729,'[1]DS HSSV 2013-14'!$B$2:$I$5181,5,0)</f>
        <v>14CĐ-Ô5</v>
      </c>
      <c r="G1729" s="138">
        <v>3</v>
      </c>
      <c r="H1729" s="19">
        <v>9</v>
      </c>
      <c r="I1729" s="19">
        <v>4</v>
      </c>
      <c r="J1729" s="22">
        <v>2015</v>
      </c>
      <c r="K1729" s="27">
        <f t="shared" si="57"/>
        <v>42103</v>
      </c>
      <c r="L1729" s="29">
        <v>0.52777777777777779</v>
      </c>
      <c r="M1729" s="29">
        <v>0.58680555555555558</v>
      </c>
      <c r="N1729" s="26">
        <f t="shared" si="56"/>
        <v>5.902777777777779E-2</v>
      </c>
      <c r="O1729" s="19"/>
    </row>
    <row r="1730" spans="1:15">
      <c r="A1730" s="19">
        <v>1292</v>
      </c>
      <c r="B1730" s="34">
        <v>401</v>
      </c>
      <c r="C1730" s="24" t="str">
        <f>VLOOKUP($E1730,'[1]DS HSSV 2013-14'!$B$2:$I$5181,2,0)</f>
        <v>Phạm Thiên</v>
      </c>
      <c r="D1730" s="23" t="str">
        <f>VLOOKUP($E1730,'[1]DS HSSV 2013-14'!$B$2:$I$5181,3,0)</f>
        <v>Ân</v>
      </c>
      <c r="E1730" s="33" t="s">
        <v>273</v>
      </c>
      <c r="F1730" s="28" t="str">
        <f>VLOOKUP($E1730,'[1]DS HSSV 2013-14'!$B$2:$I$5181,5,0)</f>
        <v>14CĐ-Đ1</v>
      </c>
      <c r="G1730" s="138">
        <v>2</v>
      </c>
      <c r="H1730" s="19">
        <v>9</v>
      </c>
      <c r="I1730" s="19">
        <v>4</v>
      </c>
      <c r="J1730" s="22">
        <v>2015</v>
      </c>
      <c r="K1730" s="27">
        <f t="shared" si="57"/>
        <v>42103</v>
      </c>
      <c r="L1730" s="29">
        <v>0.52777777777777779</v>
      </c>
      <c r="M1730" s="29">
        <v>0.58680555555555558</v>
      </c>
      <c r="N1730" s="26">
        <f t="shared" si="56"/>
        <v>5.902777777777779E-2</v>
      </c>
      <c r="O1730" s="19"/>
    </row>
    <row r="1731" spans="1:15">
      <c r="A1731" s="19">
        <v>1293</v>
      </c>
      <c r="B1731" s="34">
        <v>402</v>
      </c>
      <c r="C1731" s="24" t="str">
        <f>VLOOKUP($E1731,'[1]DS HSSV 2013-14'!$B$2:$I$5181,2,0)</f>
        <v>Trịnh Thị</v>
      </c>
      <c r="D1731" s="23" t="str">
        <f>VLOOKUP($E1731,'[1]DS HSSV 2013-14'!$B$2:$I$5181,3,0)</f>
        <v>Nhung</v>
      </c>
      <c r="E1731" s="31" t="s">
        <v>118</v>
      </c>
      <c r="F1731" s="28" t="str">
        <f>VLOOKUP($E1731,'[1]DS HSSV 2013-14'!$B$2:$I$5181,5,0)</f>
        <v>12CĐ-M</v>
      </c>
      <c r="G1731" s="138">
        <v>6</v>
      </c>
      <c r="H1731" s="19">
        <v>9</v>
      </c>
      <c r="I1731" s="19">
        <v>4</v>
      </c>
      <c r="J1731" s="22">
        <v>2015</v>
      </c>
      <c r="K1731" s="27">
        <f t="shared" si="57"/>
        <v>42103</v>
      </c>
      <c r="L1731" s="29">
        <v>0.54861111111111105</v>
      </c>
      <c r="M1731" s="29">
        <v>0.5625</v>
      </c>
      <c r="N1731" s="26">
        <f t="shared" si="56"/>
        <v>1.3888888888888951E-2</v>
      </c>
      <c r="O1731" s="19"/>
    </row>
    <row r="1732" spans="1:15">
      <c r="A1732" s="19">
        <v>1294</v>
      </c>
      <c r="B1732" s="34">
        <v>403</v>
      </c>
      <c r="C1732" s="24" t="s">
        <v>33</v>
      </c>
      <c r="D1732" s="23" t="s">
        <v>32</v>
      </c>
      <c r="E1732" s="31"/>
      <c r="F1732" s="28" t="s">
        <v>31</v>
      </c>
      <c r="G1732" s="138">
        <v>11</v>
      </c>
      <c r="H1732" s="19">
        <v>9</v>
      </c>
      <c r="I1732" s="19">
        <v>4</v>
      </c>
      <c r="J1732" s="22">
        <v>2015</v>
      </c>
      <c r="K1732" s="27">
        <f t="shared" si="57"/>
        <v>42103</v>
      </c>
      <c r="L1732" s="29">
        <v>0.55208333333333337</v>
      </c>
      <c r="M1732" s="29">
        <v>0.57291666666666663</v>
      </c>
      <c r="N1732" s="26">
        <f t="shared" si="56"/>
        <v>2.0833333333333259E-2</v>
      </c>
      <c r="O1732" s="19"/>
    </row>
    <row r="1733" spans="1:15">
      <c r="A1733" s="19">
        <v>1295</v>
      </c>
      <c r="B1733" s="34">
        <v>404</v>
      </c>
      <c r="C1733" s="24" t="s">
        <v>272</v>
      </c>
      <c r="D1733" s="23" t="s">
        <v>271</v>
      </c>
      <c r="E1733" s="19"/>
      <c r="F1733" s="28" t="s">
        <v>183</v>
      </c>
      <c r="G1733" s="138">
        <v>16</v>
      </c>
      <c r="H1733" s="19">
        <v>9</v>
      </c>
      <c r="I1733" s="19">
        <v>4</v>
      </c>
      <c r="J1733" s="22">
        <v>2015</v>
      </c>
      <c r="K1733" s="27">
        <f t="shared" si="57"/>
        <v>42103</v>
      </c>
      <c r="L1733" s="29">
        <v>0.58333333333333337</v>
      </c>
      <c r="M1733" s="29">
        <v>0.59375</v>
      </c>
      <c r="N1733" s="26">
        <f t="shared" si="56"/>
        <v>1.041666666666663E-2</v>
      </c>
      <c r="O1733" s="19"/>
    </row>
    <row r="1734" spans="1:15">
      <c r="A1734" s="19">
        <v>1296</v>
      </c>
      <c r="B1734" s="34">
        <v>405</v>
      </c>
      <c r="C1734" s="24" t="str">
        <f>VLOOKUP($E1734,'[1]DS HSSV 2013-14'!$B$2:$I$5181,2,0)</f>
        <v xml:space="preserve">Hồ Văn  </v>
      </c>
      <c r="D1734" s="23" t="str">
        <f>VLOOKUP($E1734,'[1]DS HSSV 2013-14'!$B$2:$I$5181,3,0)</f>
        <v>Hiếu</v>
      </c>
      <c r="E1734" s="33">
        <v>14000643</v>
      </c>
      <c r="F1734" s="28" t="str">
        <f>VLOOKUP($E1734,'[1]DS HSSV 2013-14'!$B$2:$I$5181,5,0)</f>
        <v>14CĐ-CK1</v>
      </c>
      <c r="G1734" s="138">
        <v>11</v>
      </c>
      <c r="H1734" s="19">
        <v>9</v>
      </c>
      <c r="I1734" s="19">
        <v>4</v>
      </c>
      <c r="J1734" s="22">
        <v>2015</v>
      </c>
      <c r="K1734" s="27">
        <f t="shared" si="57"/>
        <v>42103</v>
      </c>
      <c r="L1734" s="29">
        <v>0.58333333333333337</v>
      </c>
      <c r="M1734" s="29">
        <v>0.59375</v>
      </c>
      <c r="N1734" s="26">
        <f t="shared" si="56"/>
        <v>1.041666666666663E-2</v>
      </c>
      <c r="O1734" s="19"/>
    </row>
    <row r="1735" spans="1:15">
      <c r="A1735" s="19">
        <v>1297</v>
      </c>
      <c r="B1735" s="34">
        <v>406</v>
      </c>
      <c r="C1735" s="24" t="str">
        <f>VLOOKUP($E1735,'[1]DS HSSV 2013-14'!$B$2:$I$5181,2,0)</f>
        <v xml:space="preserve">Phan Thanh  </v>
      </c>
      <c r="D1735" s="23" t="str">
        <f>VLOOKUP($E1735,'[1]DS HSSV 2013-14'!$B$2:$I$5181,3,0)</f>
        <v>Bạo</v>
      </c>
      <c r="E1735" s="33" t="s">
        <v>270</v>
      </c>
      <c r="F1735" s="28" t="str">
        <f>VLOOKUP($E1735,'[1]DS HSSV 2013-14'!$B$2:$I$5181,5,0)</f>
        <v>14CĐ-CK1</v>
      </c>
      <c r="G1735" s="138">
        <v>3</v>
      </c>
      <c r="H1735" s="19">
        <v>9</v>
      </c>
      <c r="I1735" s="19">
        <v>4</v>
      </c>
      <c r="J1735" s="22">
        <v>2015</v>
      </c>
      <c r="K1735" s="27">
        <f t="shared" si="57"/>
        <v>42103</v>
      </c>
      <c r="L1735" s="29">
        <v>0.625</v>
      </c>
      <c r="M1735" s="29">
        <v>0.67708333333333337</v>
      </c>
      <c r="N1735" s="26">
        <f t="shared" si="56"/>
        <v>5.208333333333337E-2</v>
      </c>
      <c r="O1735" s="19"/>
    </row>
    <row r="1736" spans="1:15">
      <c r="A1736" s="19">
        <v>1298</v>
      </c>
      <c r="B1736" s="34">
        <v>407</v>
      </c>
      <c r="C1736" s="24" t="str">
        <f>VLOOKUP($E1736,'[1]DS HSSV 2013-14'!$B$2:$I$5181,2,0)</f>
        <v xml:space="preserve">Nguyễn Trọng  </v>
      </c>
      <c r="D1736" s="23" t="str">
        <f>VLOOKUP($E1736,'[1]DS HSSV 2013-14'!$B$2:$I$5181,3,0)</f>
        <v>Nghĩa</v>
      </c>
      <c r="E1736" s="33" t="s">
        <v>269</v>
      </c>
      <c r="F1736" s="28" t="str">
        <f>VLOOKUP($E1736,'[1]DS HSSV 2013-14'!$B$2:$I$5181,5,0)</f>
        <v>14CĐ-CK1</v>
      </c>
      <c r="G1736" s="138">
        <v>4</v>
      </c>
      <c r="H1736" s="19">
        <v>9</v>
      </c>
      <c r="I1736" s="19">
        <v>4</v>
      </c>
      <c r="J1736" s="22">
        <v>2015</v>
      </c>
      <c r="K1736" s="27">
        <f t="shared" si="57"/>
        <v>42103</v>
      </c>
      <c r="L1736" s="29">
        <v>0.625</v>
      </c>
      <c r="M1736" s="29">
        <v>0.67708333333333337</v>
      </c>
      <c r="N1736" s="26">
        <f t="shared" si="56"/>
        <v>5.208333333333337E-2</v>
      </c>
      <c r="O1736" s="19"/>
    </row>
    <row r="1737" spans="1:15">
      <c r="A1737" s="19">
        <v>1299</v>
      </c>
      <c r="B1737" s="34">
        <v>408</v>
      </c>
      <c r="C1737" s="24" t="str">
        <f>VLOOKUP($E1737,'[1]DS HSSV 2013-14'!$B$2:$I$5181,2,0)</f>
        <v>Phan Giáp</v>
      </c>
      <c r="D1737" s="23" t="str">
        <f>VLOOKUP($E1737,'[1]DS HSSV 2013-14'!$B$2:$I$5181,3,0)</f>
        <v>Hải</v>
      </c>
      <c r="E1737" s="33" t="s">
        <v>268</v>
      </c>
      <c r="F1737" s="28" t="str">
        <f>VLOOKUP($E1737,'[1]DS HSSV 2013-14'!$B$2:$I$5181,5,0)</f>
        <v>14CĐ-CK1</v>
      </c>
      <c r="G1737" s="138">
        <v>4</v>
      </c>
      <c r="H1737" s="19">
        <v>9</v>
      </c>
      <c r="I1737" s="19">
        <v>4</v>
      </c>
      <c r="J1737" s="22">
        <v>2015</v>
      </c>
      <c r="K1737" s="27">
        <f t="shared" si="57"/>
        <v>42103</v>
      </c>
      <c r="L1737" s="29">
        <v>0.625</v>
      </c>
      <c r="M1737" s="29">
        <v>0.67708333333333337</v>
      </c>
      <c r="N1737" s="26">
        <f t="shared" si="56"/>
        <v>5.208333333333337E-2</v>
      </c>
      <c r="O1737" s="19"/>
    </row>
    <row r="1738" spans="1:15">
      <c r="A1738" s="19">
        <v>1300</v>
      </c>
      <c r="B1738" s="34">
        <v>409</v>
      </c>
      <c r="C1738" s="24" t="str">
        <f>VLOOKUP($E1738,'[1]DS HSSV 2013-14'!$B$2:$I$5181,2,0)</f>
        <v xml:space="preserve">Trần Văn  </v>
      </c>
      <c r="D1738" s="23" t="str">
        <f>VLOOKUP($E1738,'[1]DS HSSV 2013-14'!$B$2:$I$5181,3,0)</f>
        <v>Khiêm</v>
      </c>
      <c r="E1738" s="33" t="s">
        <v>267</v>
      </c>
      <c r="F1738" s="28" t="str">
        <f>VLOOKUP($E1738,'[1]DS HSSV 2013-14'!$B$2:$I$5181,5,0)</f>
        <v>14CĐ-CK1</v>
      </c>
      <c r="G1738" s="138">
        <v>5</v>
      </c>
      <c r="H1738" s="19">
        <v>9</v>
      </c>
      <c r="I1738" s="19">
        <v>4</v>
      </c>
      <c r="J1738" s="22">
        <v>2015</v>
      </c>
      <c r="K1738" s="27">
        <f t="shared" si="57"/>
        <v>42103</v>
      </c>
      <c r="L1738" s="29">
        <v>0.625</v>
      </c>
      <c r="M1738" s="29">
        <v>0.67708333333333337</v>
      </c>
      <c r="N1738" s="26">
        <f t="shared" si="56"/>
        <v>5.208333333333337E-2</v>
      </c>
      <c r="O1738" s="19"/>
    </row>
    <row r="1739" spans="1:15">
      <c r="A1739" s="19">
        <v>1301</v>
      </c>
      <c r="B1739" s="34">
        <v>410</v>
      </c>
      <c r="C1739" s="24" t="str">
        <f>VLOOKUP($E1739,'[1]DS HSSV 2013-14'!$B$2:$I$5181,2,0)</f>
        <v>Huỳnh Hữu</v>
      </c>
      <c r="D1739" s="23" t="str">
        <f>VLOOKUP($E1739,'[1]DS HSSV 2013-14'!$B$2:$I$5181,3,0)</f>
        <v>Thức</v>
      </c>
      <c r="E1739" s="33" t="s">
        <v>266</v>
      </c>
      <c r="F1739" s="28" t="str">
        <f>VLOOKUP($E1739,'[1]DS HSSV 2013-14'!$B$2:$I$5181,5,0)</f>
        <v>14CĐ-Đ1</v>
      </c>
      <c r="G1739" s="138">
        <v>6</v>
      </c>
      <c r="H1739" s="19">
        <v>9</v>
      </c>
      <c r="I1739" s="19">
        <v>4</v>
      </c>
      <c r="J1739" s="22">
        <v>2015</v>
      </c>
      <c r="K1739" s="27">
        <f t="shared" si="57"/>
        <v>42103</v>
      </c>
      <c r="L1739" s="29">
        <v>0.64583333333333337</v>
      </c>
      <c r="M1739" s="29">
        <v>0.66666666666666663</v>
      </c>
      <c r="N1739" s="26">
        <f t="shared" ref="N1739:N1802" si="58">M1739-L1739</f>
        <v>2.0833333333333259E-2</v>
      </c>
      <c r="O1739" s="19"/>
    </row>
    <row r="1740" spans="1:15">
      <c r="A1740" s="19">
        <v>1302</v>
      </c>
      <c r="B1740" s="34">
        <v>411</v>
      </c>
      <c r="C1740" s="24" t="str">
        <f>VLOOKUP($E1740,'[1]DS HSSV 2013-14'!$B$2:$I$5181,2,0)</f>
        <v xml:space="preserve">Thiên Trung  </v>
      </c>
      <c r="D1740" s="23" t="str">
        <f>VLOOKUP($E1740,'[1]DS HSSV 2013-14'!$B$2:$I$5181,3,0)</f>
        <v>Tấn</v>
      </c>
      <c r="E1740" s="33" t="s">
        <v>265</v>
      </c>
      <c r="F1740" s="28" t="str">
        <f>VLOOKUP($E1740,'[1]DS HSSV 2013-14'!$B$2:$I$5181,5,0)</f>
        <v>14CĐ-Đ1</v>
      </c>
      <c r="G1740" s="138">
        <v>1</v>
      </c>
      <c r="H1740" s="19">
        <v>9</v>
      </c>
      <c r="I1740" s="19">
        <v>4</v>
      </c>
      <c r="J1740" s="22">
        <v>2015</v>
      </c>
      <c r="K1740" s="27">
        <f t="shared" si="57"/>
        <v>42103</v>
      </c>
      <c r="L1740" s="29">
        <v>0.64583333333333337</v>
      </c>
      <c r="M1740" s="29">
        <v>0.66666666666666663</v>
      </c>
      <c r="N1740" s="26">
        <f t="shared" si="58"/>
        <v>2.0833333333333259E-2</v>
      </c>
      <c r="O1740" s="19"/>
    </row>
    <row r="1741" spans="1:15">
      <c r="A1741" s="19">
        <v>1303</v>
      </c>
      <c r="B1741" s="34">
        <v>412</v>
      </c>
      <c r="C1741" s="24" t="str">
        <f>VLOOKUP($E1741,'[1]DS HSSV 2013-14'!$B$2:$I$5181,2,0)</f>
        <v xml:space="preserve">Nguyễn Sỹ  </v>
      </c>
      <c r="D1741" s="23" t="str">
        <f>VLOOKUP($E1741,'[1]DS HSSV 2013-14'!$B$2:$I$5181,3,0)</f>
        <v>Hải</v>
      </c>
      <c r="E1741" s="33" t="s">
        <v>264</v>
      </c>
      <c r="F1741" s="28" t="str">
        <f>VLOOKUP($E1741,'[1]DS HSSV 2013-14'!$B$2:$I$5181,5,0)</f>
        <v>14CĐ-CK3</v>
      </c>
      <c r="G1741" s="138">
        <v>3</v>
      </c>
      <c r="H1741" s="19">
        <v>9</v>
      </c>
      <c r="I1741" s="19">
        <v>4</v>
      </c>
      <c r="J1741" s="22">
        <v>2015</v>
      </c>
      <c r="K1741" s="27">
        <f t="shared" si="57"/>
        <v>42103</v>
      </c>
      <c r="L1741" s="29">
        <v>0.64583333333333337</v>
      </c>
      <c r="M1741" s="29">
        <v>0.66666666666666663</v>
      </c>
      <c r="N1741" s="26">
        <f t="shared" si="58"/>
        <v>2.0833333333333259E-2</v>
      </c>
      <c r="O1741" s="19"/>
    </row>
    <row r="1742" spans="1:15">
      <c r="A1742" s="19">
        <v>1304</v>
      </c>
      <c r="B1742" s="34">
        <v>413</v>
      </c>
      <c r="C1742" s="24" t="str">
        <f>VLOOKUP($E1742,'[1]DS HSSV 2013-14'!$B$2:$I$5181,2,0)</f>
        <v>Huỳnh</v>
      </c>
      <c r="D1742" s="23" t="str">
        <f>VLOOKUP($E1742,'[1]DS HSSV 2013-14'!$B$2:$I$5181,3,0)</f>
        <v>Đạt</v>
      </c>
      <c r="E1742" s="19" t="s">
        <v>35</v>
      </c>
      <c r="F1742" s="28" t="str">
        <f>VLOOKUP($E1742,'[1]DS HSSV 2013-14'!$B$2:$I$5181,5,0)</f>
        <v>13TC-QTM</v>
      </c>
      <c r="G1742" s="138">
        <v>15</v>
      </c>
      <c r="H1742" s="19">
        <v>10</v>
      </c>
      <c r="I1742" s="19">
        <v>4</v>
      </c>
      <c r="J1742" s="22">
        <v>2015</v>
      </c>
      <c r="K1742" s="27">
        <f t="shared" si="57"/>
        <v>42104</v>
      </c>
      <c r="L1742" s="29">
        <v>0.29166666666666669</v>
      </c>
      <c r="M1742" s="29">
        <v>0.32291666666666669</v>
      </c>
      <c r="N1742" s="26">
        <f t="shared" si="58"/>
        <v>3.125E-2</v>
      </c>
      <c r="O1742" s="19"/>
    </row>
    <row r="1743" spans="1:15">
      <c r="A1743" s="19">
        <v>1305</v>
      </c>
      <c r="B1743" s="34">
        <v>414</v>
      </c>
      <c r="C1743" s="24" t="str">
        <f>VLOOKUP($E1743,'[1]DS HSSV 2013-14'!$B$2:$I$5181,2,0)</f>
        <v>Phạm Công</v>
      </c>
      <c r="D1743" s="23" t="str">
        <f>VLOOKUP($E1743,'[1]DS HSSV 2013-14'!$B$2:$I$5181,3,0)</f>
        <v>Danh</v>
      </c>
      <c r="E1743" s="36">
        <v>14000817</v>
      </c>
      <c r="F1743" s="28" t="str">
        <f>VLOOKUP($E1743,'[1]DS HSSV 2013-14'!$B$2:$I$5181,5,0)</f>
        <v>14CĐ-Ô1</v>
      </c>
      <c r="G1743" s="138">
        <v>13</v>
      </c>
      <c r="H1743" s="19">
        <v>10</v>
      </c>
      <c r="I1743" s="19">
        <v>4</v>
      </c>
      <c r="J1743" s="22">
        <v>2015</v>
      </c>
      <c r="K1743" s="27">
        <f t="shared" si="57"/>
        <v>42104</v>
      </c>
      <c r="L1743" s="29">
        <v>0.3125</v>
      </c>
      <c r="M1743" s="29">
        <v>0.46527777777777773</v>
      </c>
      <c r="N1743" s="26">
        <f t="shared" si="58"/>
        <v>0.15277777777777773</v>
      </c>
      <c r="O1743" s="19"/>
    </row>
    <row r="1744" spans="1:15">
      <c r="A1744" s="19">
        <v>1306</v>
      </c>
      <c r="B1744" s="34">
        <v>415</v>
      </c>
      <c r="C1744" s="24" t="str">
        <f>VLOOKUP($E1744,'[1]DS HSSV 2013-14'!$B$2:$I$5181,2,0)</f>
        <v xml:space="preserve">Hồ Vũ  </v>
      </c>
      <c r="D1744" s="23" t="str">
        <f>VLOOKUP($E1744,'[1]DS HSSV 2013-14'!$B$2:$I$5181,3,0)</f>
        <v>Quất</v>
      </c>
      <c r="E1744" s="19">
        <v>14001013</v>
      </c>
      <c r="F1744" s="28" t="str">
        <f>VLOOKUP($E1744,'[1]DS HSSV 2013-14'!$B$2:$I$5181,5,0)</f>
        <v>14CĐ-Ô4</v>
      </c>
      <c r="G1744" s="138">
        <v>1</v>
      </c>
      <c r="H1744" s="19">
        <v>10</v>
      </c>
      <c r="I1744" s="19">
        <v>4</v>
      </c>
      <c r="J1744" s="22">
        <v>2015</v>
      </c>
      <c r="K1744" s="27">
        <f t="shared" si="57"/>
        <v>42104</v>
      </c>
      <c r="L1744" s="29">
        <v>0.32291666666666669</v>
      </c>
      <c r="M1744" s="29">
        <v>0.33333333333333331</v>
      </c>
      <c r="N1744" s="26">
        <f t="shared" si="58"/>
        <v>1.041666666666663E-2</v>
      </c>
      <c r="O1744" s="19"/>
    </row>
    <row r="1745" spans="1:15">
      <c r="A1745" s="19">
        <v>1307</v>
      </c>
      <c r="B1745" s="34">
        <v>416</v>
      </c>
      <c r="C1745" s="24" t="str">
        <f>VLOOKUP($E1745,'[1]DS HSSV 2013-14'!$B$2:$I$5181,2,0)</f>
        <v xml:space="preserve">Nguyễn Tấn  </v>
      </c>
      <c r="D1745" s="23" t="str">
        <f>VLOOKUP($E1745,'[1]DS HSSV 2013-14'!$B$2:$I$5181,3,0)</f>
        <v>Đạt</v>
      </c>
      <c r="E1745" s="33" t="s">
        <v>257</v>
      </c>
      <c r="F1745" s="28" t="str">
        <f>VLOOKUP($E1745,'[1]DS HSSV 2013-14'!$B$2:$I$5181,5,0)</f>
        <v>14CĐ-ĐT1</v>
      </c>
      <c r="G1745" s="138">
        <v>17</v>
      </c>
      <c r="H1745" s="19">
        <v>10</v>
      </c>
      <c r="I1745" s="19">
        <v>4</v>
      </c>
      <c r="J1745" s="22">
        <v>2015</v>
      </c>
      <c r="K1745" s="27">
        <f t="shared" si="57"/>
        <v>42104</v>
      </c>
      <c r="L1745" s="29">
        <v>0.32291666666666669</v>
      </c>
      <c r="M1745" s="29">
        <v>0.3263888888888889</v>
      </c>
      <c r="N1745" s="26">
        <f t="shared" si="58"/>
        <v>3.4722222222222099E-3</v>
      </c>
      <c r="O1745" s="19"/>
    </row>
    <row r="1746" spans="1:15">
      <c r="A1746" s="19">
        <v>1308</v>
      </c>
      <c r="B1746" s="34">
        <v>417</v>
      </c>
      <c r="C1746" s="24" t="str">
        <f>VLOOKUP($E1746,'[1]DS HSSV 2013-14'!$B$2:$I$5181,2,0)</f>
        <v xml:space="preserve">Phạm Quang  </v>
      </c>
      <c r="D1746" s="23" t="str">
        <f>VLOOKUP($E1746,'[1]DS HSSV 2013-14'!$B$2:$I$5181,3,0)</f>
        <v>Trường</v>
      </c>
      <c r="E1746" s="33">
        <v>14000420</v>
      </c>
      <c r="F1746" s="28" t="str">
        <f>VLOOKUP($E1746,'[1]DS HSSV 2013-14'!$B$2:$I$5181,5,0)</f>
        <v>14CĐ-ĐT1</v>
      </c>
      <c r="G1746" s="138">
        <v>16</v>
      </c>
      <c r="H1746" s="19">
        <v>10</v>
      </c>
      <c r="I1746" s="19">
        <v>4</v>
      </c>
      <c r="J1746" s="22">
        <v>2015</v>
      </c>
      <c r="K1746" s="27">
        <f t="shared" si="57"/>
        <v>42104</v>
      </c>
      <c r="L1746" s="29">
        <v>0.31944444444444448</v>
      </c>
      <c r="M1746" s="29">
        <v>0.47916666666666669</v>
      </c>
      <c r="N1746" s="26">
        <f t="shared" si="58"/>
        <v>0.15972222222222221</v>
      </c>
      <c r="O1746" s="19"/>
    </row>
    <row r="1747" spans="1:15">
      <c r="A1747" s="19">
        <v>1309</v>
      </c>
      <c r="B1747" s="34">
        <v>418</v>
      </c>
      <c r="C1747" s="24" t="str">
        <f>VLOOKUP($E1747,'[1]DS HSSV 2013-14'!$B$2:$I$5181,2,0)</f>
        <v>Lê Minh</v>
      </c>
      <c r="D1747" s="23" t="str">
        <f>VLOOKUP($E1747,'[1]DS HSSV 2013-14'!$B$2:$I$5181,3,0)</f>
        <v>Hiếu</v>
      </c>
      <c r="E1747" s="33" t="s">
        <v>135</v>
      </c>
      <c r="F1747" s="28" t="str">
        <f>VLOOKUP($E1747,'[1]DS HSSV 2013-14'!$B$2:$I$5181,5,0)</f>
        <v>14CĐ-ĐT1</v>
      </c>
      <c r="G1747" s="138">
        <v>3</v>
      </c>
      <c r="H1747" s="19">
        <v>10</v>
      </c>
      <c r="I1747" s="19">
        <v>4</v>
      </c>
      <c r="J1747" s="22">
        <v>2015</v>
      </c>
      <c r="K1747" s="27">
        <f t="shared" si="57"/>
        <v>42104</v>
      </c>
      <c r="L1747" s="29">
        <v>0.31944444444444448</v>
      </c>
      <c r="M1747" s="29">
        <v>0.33333333333333331</v>
      </c>
      <c r="N1747" s="26">
        <f t="shared" si="58"/>
        <v>1.388888888888884E-2</v>
      </c>
      <c r="O1747" s="19"/>
    </row>
    <row r="1748" spans="1:15">
      <c r="A1748" s="19">
        <v>1310</v>
      </c>
      <c r="B1748" s="34">
        <v>419</v>
      </c>
      <c r="C1748" s="24" t="str">
        <f>VLOOKUP($E1748,'[1]DS HSSV 2013-14'!$B$2:$I$5181,2,0)</f>
        <v xml:space="preserve">Huỳnh Anh  </v>
      </c>
      <c r="D1748" s="23" t="str">
        <f>VLOOKUP($E1748,'[1]DS HSSV 2013-14'!$B$2:$I$5181,3,0)</f>
        <v>Tuấn</v>
      </c>
      <c r="E1748" s="33" t="s">
        <v>39</v>
      </c>
      <c r="F1748" s="28" t="str">
        <f>VLOOKUP($E1748,'[1]DS HSSV 2013-14'!$B$2:$I$5181,5,0)</f>
        <v>14CĐ-ĐT1</v>
      </c>
      <c r="G1748" s="138">
        <v>4</v>
      </c>
      <c r="H1748" s="19">
        <v>10</v>
      </c>
      <c r="I1748" s="19">
        <v>4</v>
      </c>
      <c r="J1748" s="22">
        <v>2015</v>
      </c>
      <c r="K1748" s="27">
        <f t="shared" si="57"/>
        <v>42104</v>
      </c>
      <c r="L1748" s="29">
        <v>0.31944444444444448</v>
      </c>
      <c r="M1748" s="29">
        <v>0.34722222222222227</v>
      </c>
      <c r="N1748" s="26">
        <f t="shared" si="58"/>
        <v>2.777777777777779E-2</v>
      </c>
      <c r="O1748" s="19"/>
    </row>
    <row r="1749" spans="1:15">
      <c r="A1749" s="19">
        <v>1311</v>
      </c>
      <c r="B1749" s="34">
        <v>420</v>
      </c>
      <c r="C1749" s="24" t="str">
        <f>VLOOKUP($E1749,'[1]DS HSSV 2013-14'!$B$2:$I$5181,2,0)</f>
        <v xml:space="preserve">Nguyễn Thái </v>
      </c>
      <c r="D1749" s="23" t="str">
        <f>VLOOKUP($E1749,'[1]DS HSSV 2013-14'!$B$2:$I$5181,3,0)</f>
        <v>Duy</v>
      </c>
      <c r="E1749" s="19" t="s">
        <v>263</v>
      </c>
      <c r="F1749" s="28" t="str">
        <f>VLOOKUP($E1749,'[1]DS HSSV 2013-14'!$B$2:$I$5181,5,0)</f>
        <v>13CĐ-Ô4</v>
      </c>
      <c r="G1749" s="138">
        <v>14</v>
      </c>
      <c r="H1749" s="19">
        <v>10</v>
      </c>
      <c r="I1749" s="19">
        <v>4</v>
      </c>
      <c r="J1749" s="22">
        <v>2015</v>
      </c>
      <c r="K1749" s="27">
        <f t="shared" si="57"/>
        <v>42104</v>
      </c>
      <c r="L1749" s="29">
        <v>0.32291666666666669</v>
      </c>
      <c r="M1749" s="29">
        <v>0.39583333333333331</v>
      </c>
      <c r="N1749" s="26">
        <f t="shared" si="58"/>
        <v>7.291666666666663E-2</v>
      </c>
      <c r="O1749" s="19"/>
    </row>
    <row r="1750" spans="1:15">
      <c r="A1750" s="19">
        <v>1312</v>
      </c>
      <c r="B1750" s="34">
        <v>421</v>
      </c>
      <c r="C1750" s="24" t="str">
        <f>VLOOKUP($E1750,'[1]DS HSSV 2013-14'!$B$2:$I$5181,2,0)</f>
        <v>Nguyễn Hoàng</v>
      </c>
      <c r="D1750" s="23" t="str">
        <f>VLOOKUP($E1750,'[1]DS HSSV 2013-14'!$B$2:$I$5181,3,0)</f>
        <v>Việt</v>
      </c>
      <c r="E1750" s="33" t="s">
        <v>45</v>
      </c>
      <c r="F1750" s="28" t="str">
        <f>VLOOKUP($E1750,'[1]DS HSSV 2013-14'!$B$2:$I$5181,5,0)</f>
        <v>14CĐ-TM1</v>
      </c>
      <c r="G1750" s="138">
        <v>6</v>
      </c>
      <c r="H1750" s="19">
        <v>10</v>
      </c>
      <c r="I1750" s="19">
        <v>4</v>
      </c>
      <c r="J1750" s="22">
        <v>2015</v>
      </c>
      <c r="K1750" s="27">
        <f t="shared" si="57"/>
        <v>42104</v>
      </c>
      <c r="L1750" s="29">
        <v>0.32291666666666669</v>
      </c>
      <c r="M1750" s="29">
        <v>0.33333333333333331</v>
      </c>
      <c r="N1750" s="26">
        <f t="shared" si="58"/>
        <v>1.041666666666663E-2</v>
      </c>
      <c r="O1750" s="19"/>
    </row>
    <row r="1751" spans="1:15">
      <c r="A1751" s="19">
        <v>1313</v>
      </c>
      <c r="B1751" s="34">
        <v>422</v>
      </c>
      <c r="C1751" s="24" t="str">
        <f>VLOOKUP($E1751,'[1]DS HSSV 2013-14'!$B$2:$I$5181,2,0)</f>
        <v>Nguyễn Văn</v>
      </c>
      <c r="D1751" s="23" t="str">
        <f>VLOOKUP($E1751,'[1]DS HSSV 2013-14'!$B$2:$I$5181,3,0)</f>
        <v>Pít</v>
      </c>
      <c r="E1751" s="19" t="s">
        <v>262</v>
      </c>
      <c r="F1751" s="28" t="str">
        <f>VLOOKUP($E1751,'[1]DS HSSV 2013-14'!$B$2:$I$5181,5,0)</f>
        <v>13CĐ-Ô4</v>
      </c>
      <c r="G1751" s="138">
        <v>2</v>
      </c>
      <c r="H1751" s="19">
        <v>10</v>
      </c>
      <c r="I1751" s="19">
        <v>4</v>
      </c>
      <c r="J1751" s="22">
        <v>2015</v>
      </c>
      <c r="K1751" s="27">
        <f t="shared" si="57"/>
        <v>42104</v>
      </c>
      <c r="L1751" s="29">
        <v>0.3263888888888889</v>
      </c>
      <c r="M1751" s="29">
        <v>0.41666666666666669</v>
      </c>
      <c r="N1751" s="26">
        <f t="shared" si="58"/>
        <v>9.027777777777779E-2</v>
      </c>
      <c r="O1751" s="19"/>
    </row>
    <row r="1752" spans="1:15">
      <c r="A1752" s="19">
        <v>1314</v>
      </c>
      <c r="B1752" s="34">
        <v>423</v>
      </c>
      <c r="C1752" s="24" t="s">
        <v>216</v>
      </c>
      <c r="D1752" s="23" t="s">
        <v>165</v>
      </c>
      <c r="E1752" s="19"/>
      <c r="F1752" s="28" t="s">
        <v>214</v>
      </c>
      <c r="G1752" s="138">
        <v>5</v>
      </c>
      <c r="H1752" s="19">
        <v>10</v>
      </c>
      <c r="I1752" s="19">
        <v>4</v>
      </c>
      <c r="J1752" s="22">
        <v>2015</v>
      </c>
      <c r="K1752" s="27">
        <f t="shared" si="57"/>
        <v>42104</v>
      </c>
      <c r="L1752" s="29">
        <v>0.35416666666666669</v>
      </c>
      <c r="M1752" s="29">
        <v>0.40972222222222227</v>
      </c>
      <c r="N1752" s="26">
        <f t="shared" si="58"/>
        <v>5.555555555555558E-2</v>
      </c>
      <c r="O1752" s="19"/>
    </row>
    <row r="1753" spans="1:15">
      <c r="A1753" s="19">
        <v>1315</v>
      </c>
      <c r="B1753" s="34">
        <v>424</v>
      </c>
      <c r="C1753" s="24" t="str">
        <f>VLOOKUP($E1753,'[1]DS HSSV 2013-14'!$B$2:$I$5181,2,0)</f>
        <v>Mai Tấn</v>
      </c>
      <c r="D1753" s="23" t="str">
        <f>VLOOKUP($E1753,'[1]DS HSSV 2013-14'!$B$2:$I$5181,3,0)</f>
        <v>Lượng</v>
      </c>
      <c r="E1753" s="19" t="s">
        <v>261</v>
      </c>
      <c r="F1753" s="28" t="str">
        <f>VLOOKUP($E1753,'[1]DS HSSV 2013-14'!$B$2:$I$5181,5,0)</f>
        <v>13CĐ-CK1</v>
      </c>
      <c r="G1753" s="138">
        <v>3</v>
      </c>
      <c r="H1753" s="19">
        <v>10</v>
      </c>
      <c r="I1753" s="19">
        <v>4</v>
      </c>
      <c r="J1753" s="22">
        <v>2015</v>
      </c>
      <c r="K1753" s="27">
        <f t="shared" si="57"/>
        <v>42104</v>
      </c>
      <c r="L1753" s="29">
        <v>0.36458333333333331</v>
      </c>
      <c r="M1753" s="29">
        <v>0.40972222222222227</v>
      </c>
      <c r="N1753" s="26">
        <f t="shared" si="58"/>
        <v>4.5138888888888951E-2</v>
      </c>
      <c r="O1753" s="19"/>
    </row>
    <row r="1754" spans="1:15">
      <c r="A1754" s="19">
        <v>1316</v>
      </c>
      <c r="B1754" s="34">
        <v>425</v>
      </c>
      <c r="C1754" s="24" t="str">
        <f>VLOOKUP($E1754,'[1]DS HSSV 2013-14'!$B$2:$I$5181,2,0)</f>
        <v xml:space="preserve">Nguyễn Minh  </v>
      </c>
      <c r="D1754" s="23" t="str">
        <f>VLOOKUP($E1754,'[1]DS HSSV 2013-14'!$B$2:$I$5181,3,0)</f>
        <v>Trường</v>
      </c>
      <c r="E1754" s="31" t="s">
        <v>260</v>
      </c>
      <c r="F1754" s="28" t="str">
        <f>VLOOKUP($E1754,'[1]DS HSSV 2013-14'!$B$2:$I$5181,5,0)</f>
        <v>12CĐ-NL2</v>
      </c>
      <c r="G1754" s="138">
        <v>12</v>
      </c>
      <c r="H1754" s="19">
        <v>10</v>
      </c>
      <c r="I1754" s="19">
        <v>4</v>
      </c>
      <c r="J1754" s="22">
        <v>2015</v>
      </c>
      <c r="K1754" s="27">
        <f t="shared" si="57"/>
        <v>42104</v>
      </c>
      <c r="L1754" s="29">
        <v>0.375</v>
      </c>
      <c r="M1754" s="29">
        <v>0.47569444444444442</v>
      </c>
      <c r="N1754" s="26">
        <f t="shared" si="58"/>
        <v>0.10069444444444442</v>
      </c>
      <c r="O1754" s="19"/>
    </row>
    <row r="1755" spans="1:15">
      <c r="A1755" s="19">
        <v>1317</v>
      </c>
      <c r="B1755" s="34">
        <v>426</v>
      </c>
      <c r="C1755" s="24" t="str">
        <f>VLOOKUP($E1755,'[1]DS HSSV 2013-14'!$B$2:$I$5181,2,0)</f>
        <v>Phan Minh</v>
      </c>
      <c r="D1755" s="23" t="str">
        <f>VLOOKUP($E1755,'[1]DS HSSV 2013-14'!$B$2:$I$5181,3,0)</f>
        <v>Hùng</v>
      </c>
      <c r="E1755" s="19" t="s">
        <v>259</v>
      </c>
      <c r="F1755" s="28" t="str">
        <f>VLOOKUP($E1755,'[1]DS HSSV 2013-14'!$B$2:$I$5181,5,0)</f>
        <v>12CĐ-NL2</v>
      </c>
      <c r="G1755" s="138">
        <v>11</v>
      </c>
      <c r="H1755" s="19">
        <v>10</v>
      </c>
      <c r="I1755" s="19">
        <v>4</v>
      </c>
      <c r="J1755" s="22">
        <v>2015</v>
      </c>
      <c r="K1755" s="27">
        <f t="shared" si="57"/>
        <v>42104</v>
      </c>
      <c r="L1755" s="29">
        <v>0.375</v>
      </c>
      <c r="M1755" s="29">
        <v>0.47569444444444442</v>
      </c>
      <c r="N1755" s="26">
        <f t="shared" si="58"/>
        <v>0.10069444444444442</v>
      </c>
      <c r="O1755" s="19"/>
    </row>
    <row r="1756" spans="1:15">
      <c r="A1756" s="19">
        <v>1318</v>
      </c>
      <c r="B1756" s="34">
        <v>427</v>
      </c>
      <c r="C1756" s="24" t="str">
        <f>VLOOKUP($E1756,'[1]DS HSSV 2013-14'!$B$2:$I$5181,2,0)</f>
        <v>Phan Thị</v>
      </c>
      <c r="D1756" s="23" t="str">
        <f>VLOOKUP($E1756,'[1]DS HSSV 2013-14'!$B$2:$I$5181,3,0)</f>
        <v>Hết</v>
      </c>
      <c r="E1756" s="19" t="s">
        <v>104</v>
      </c>
      <c r="F1756" s="28" t="str">
        <f>VLOOKUP($E1756,'[1]DS HSSV 2013-14'!$B$2:$I$5181,5,0)</f>
        <v>13CĐ-NL1</v>
      </c>
      <c r="G1756" s="138">
        <v>14</v>
      </c>
      <c r="H1756" s="19">
        <v>10</v>
      </c>
      <c r="I1756" s="19">
        <v>4</v>
      </c>
      <c r="J1756" s="22">
        <v>2015</v>
      </c>
      <c r="K1756" s="27">
        <f t="shared" si="57"/>
        <v>42104</v>
      </c>
      <c r="L1756" s="29">
        <v>0.39930555555555558</v>
      </c>
      <c r="M1756" s="29">
        <v>0.52083333333333337</v>
      </c>
      <c r="N1756" s="26">
        <f t="shared" si="58"/>
        <v>0.12152777777777779</v>
      </c>
      <c r="O1756" s="19"/>
    </row>
    <row r="1757" spans="1:15">
      <c r="A1757" s="19">
        <v>1319</v>
      </c>
      <c r="B1757" s="34">
        <v>428</v>
      </c>
      <c r="C1757" s="24" t="str">
        <f>VLOOKUP($E1757,'[1]DS HSSV 2013-14'!$B$2:$I$5181,2,0)</f>
        <v>Nguyễn Hải</v>
      </c>
      <c r="D1757" s="23" t="str">
        <f>VLOOKUP($E1757,'[1]DS HSSV 2013-14'!$B$2:$I$5181,3,0)</f>
        <v>Nam</v>
      </c>
      <c r="E1757" s="33" t="s">
        <v>258</v>
      </c>
      <c r="F1757" s="28" t="str">
        <f>VLOOKUP($E1757,'[1]DS HSSV 2013-14'!$B$2:$I$5181,5,0)</f>
        <v>14CĐ-Ô4</v>
      </c>
      <c r="G1757" s="138">
        <v>4</v>
      </c>
      <c r="H1757" s="19">
        <v>10</v>
      </c>
      <c r="I1757" s="19">
        <v>4</v>
      </c>
      <c r="J1757" s="22">
        <v>2015</v>
      </c>
      <c r="K1757" s="27">
        <f t="shared" si="57"/>
        <v>42104</v>
      </c>
      <c r="L1757" s="29">
        <v>0.40277777777777773</v>
      </c>
      <c r="M1757" s="29">
        <v>0.43055555555555558</v>
      </c>
      <c r="N1757" s="26">
        <f t="shared" si="58"/>
        <v>2.7777777777777846E-2</v>
      </c>
      <c r="O1757" s="19"/>
    </row>
    <row r="1758" spans="1:15">
      <c r="A1758" s="19">
        <v>1320</v>
      </c>
      <c r="B1758" s="34">
        <v>429</v>
      </c>
      <c r="C1758" s="24" t="str">
        <f>VLOOKUP($E1758,'[1]DS HSSV 2013-14'!$B$2:$I$5181,2,0)</f>
        <v>Trần Nguyễn Khánh</v>
      </c>
      <c r="D1758" s="23" t="str">
        <f>VLOOKUP($E1758,'[1]DS HSSV 2013-14'!$B$2:$I$5181,3,0)</f>
        <v>Thức</v>
      </c>
      <c r="E1758" s="31">
        <v>14000170</v>
      </c>
      <c r="F1758" s="28" t="str">
        <f>VLOOKUP($E1758,'[1]DS HSSV 2013-14'!$B$2:$I$5181,5,0)</f>
        <v>14TC-CKT</v>
      </c>
      <c r="G1758" s="138">
        <v>1</v>
      </c>
      <c r="H1758" s="19">
        <v>10</v>
      </c>
      <c r="I1758" s="19">
        <v>4</v>
      </c>
      <c r="J1758" s="22">
        <v>2015</v>
      </c>
      <c r="K1758" s="27">
        <f t="shared" si="57"/>
        <v>42104</v>
      </c>
      <c r="L1758" s="29">
        <v>0.40625</v>
      </c>
      <c r="M1758" s="29">
        <v>0.4548611111111111</v>
      </c>
      <c r="N1758" s="26">
        <f t="shared" si="58"/>
        <v>4.8611111111111105E-2</v>
      </c>
      <c r="O1758" s="19"/>
    </row>
    <row r="1759" spans="1:15">
      <c r="A1759" s="19">
        <v>1321</v>
      </c>
      <c r="B1759" s="34">
        <v>430</v>
      </c>
      <c r="C1759" s="24" t="str">
        <f>VLOOKUP($E1759,'[1]DS HSSV 2013-14'!$B$2:$I$5181,2,0)</f>
        <v>Nguyễn Minh</v>
      </c>
      <c r="D1759" s="23" t="str">
        <f>VLOOKUP($E1759,'[1]DS HSSV 2013-14'!$B$2:$I$5181,3,0)</f>
        <v>Quân</v>
      </c>
      <c r="E1759" s="36">
        <v>14000156</v>
      </c>
      <c r="F1759" s="28" t="str">
        <f>VLOOKUP($E1759,'[1]DS HSSV 2013-14'!$B$2:$I$5181,5,0)</f>
        <v>14TC-CKT</v>
      </c>
      <c r="G1759" s="138">
        <v>3</v>
      </c>
      <c r="H1759" s="19">
        <v>10</v>
      </c>
      <c r="I1759" s="19">
        <v>4</v>
      </c>
      <c r="J1759" s="22">
        <v>2015</v>
      </c>
      <c r="K1759" s="27">
        <f t="shared" si="57"/>
        <v>42104</v>
      </c>
      <c r="L1759" s="29">
        <v>0.40625</v>
      </c>
      <c r="M1759" s="29">
        <v>0.48958333333333331</v>
      </c>
      <c r="N1759" s="26">
        <f t="shared" si="58"/>
        <v>8.3333333333333315E-2</v>
      </c>
      <c r="O1759" s="19"/>
    </row>
    <row r="1760" spans="1:15">
      <c r="A1760" s="19">
        <v>1322</v>
      </c>
      <c r="B1760" s="34">
        <v>431</v>
      </c>
      <c r="C1760" s="24" t="str">
        <f>VLOOKUP($E1760,'[1]DS HSSV 2013-14'!$B$2:$I$5181,2,0)</f>
        <v xml:space="preserve">Nguyễn Tấn  </v>
      </c>
      <c r="D1760" s="23" t="str">
        <f>VLOOKUP($E1760,'[1]DS HSSV 2013-14'!$B$2:$I$5181,3,0)</f>
        <v>Đạt</v>
      </c>
      <c r="E1760" s="33" t="s">
        <v>257</v>
      </c>
      <c r="F1760" s="28" t="str">
        <f>VLOOKUP($E1760,'[1]DS HSSV 2013-14'!$B$2:$I$5181,5,0)</f>
        <v>14CĐ-ĐT1</v>
      </c>
      <c r="G1760" s="138">
        <v>6</v>
      </c>
      <c r="H1760" s="19">
        <v>10</v>
      </c>
      <c r="I1760" s="19">
        <v>4</v>
      </c>
      <c r="J1760" s="22">
        <v>2015</v>
      </c>
      <c r="K1760" s="27">
        <f t="shared" si="57"/>
        <v>42104</v>
      </c>
      <c r="L1760" s="29">
        <v>0.41666666666666669</v>
      </c>
      <c r="M1760" s="29">
        <v>0.43055555555555558</v>
      </c>
      <c r="N1760" s="26">
        <f t="shared" si="58"/>
        <v>1.3888888888888895E-2</v>
      </c>
      <c r="O1760" s="19"/>
    </row>
    <row r="1761" spans="1:15">
      <c r="A1761" s="19">
        <v>1323</v>
      </c>
      <c r="B1761" s="34">
        <v>432</v>
      </c>
      <c r="C1761" s="24" t="str">
        <f>VLOOKUP($E1761,'[1]DS HSSV 2013-14'!$B$2:$I$5181,2,0)</f>
        <v>Nguyễn Hoàng</v>
      </c>
      <c r="D1761" s="23" t="str">
        <f>VLOOKUP($E1761,'[1]DS HSSV 2013-14'!$B$2:$I$5181,3,0)</f>
        <v>Việt</v>
      </c>
      <c r="E1761" s="33" t="s">
        <v>45</v>
      </c>
      <c r="F1761" s="28" t="str">
        <f>VLOOKUP($E1761,'[1]DS HSSV 2013-14'!$B$2:$I$5181,5,0)</f>
        <v>14CĐ-TM1</v>
      </c>
      <c r="G1761" s="138">
        <v>2</v>
      </c>
      <c r="H1761" s="19">
        <v>10</v>
      </c>
      <c r="I1761" s="19">
        <v>4</v>
      </c>
      <c r="J1761" s="22">
        <v>2015</v>
      </c>
      <c r="K1761" s="27">
        <f t="shared" si="57"/>
        <v>42104</v>
      </c>
      <c r="L1761" s="29">
        <v>0.4236111111111111</v>
      </c>
      <c r="M1761" s="29">
        <v>0.4375</v>
      </c>
      <c r="N1761" s="26">
        <f t="shared" si="58"/>
        <v>1.3888888888888895E-2</v>
      </c>
      <c r="O1761" s="19"/>
    </row>
    <row r="1762" spans="1:15">
      <c r="A1762" s="19">
        <v>1324</v>
      </c>
      <c r="B1762" s="34">
        <v>433</v>
      </c>
      <c r="C1762" s="24" t="str">
        <f>VLOOKUP($E1762,'[1]DS HSSV 2013-14'!$B$2:$I$5181,2,0)</f>
        <v>Bùi Văn</v>
      </c>
      <c r="D1762" s="23" t="str">
        <f>VLOOKUP($E1762,'[1]DS HSSV 2013-14'!$B$2:$I$5181,3,0)</f>
        <v>Thành</v>
      </c>
      <c r="E1762" s="19" t="s">
        <v>256</v>
      </c>
      <c r="F1762" s="28" t="str">
        <f>VLOOKUP($E1762,'[1]DS HSSV 2013-14'!$B$2:$I$5181,5,0)</f>
        <v>13CĐ-ĐT1</v>
      </c>
      <c r="G1762" s="138">
        <v>4</v>
      </c>
      <c r="H1762" s="19">
        <v>10</v>
      </c>
      <c r="I1762" s="19">
        <v>4</v>
      </c>
      <c r="J1762" s="22">
        <v>2015</v>
      </c>
      <c r="K1762" s="27">
        <f t="shared" si="57"/>
        <v>42104</v>
      </c>
      <c r="L1762" s="29">
        <v>0.4375</v>
      </c>
      <c r="M1762" s="29">
        <v>0.55208333333333337</v>
      </c>
      <c r="N1762" s="26">
        <f t="shared" si="58"/>
        <v>0.11458333333333337</v>
      </c>
      <c r="O1762" s="19"/>
    </row>
    <row r="1763" spans="1:15">
      <c r="A1763" s="19">
        <v>1325</v>
      </c>
      <c r="B1763" s="34">
        <v>434</v>
      </c>
      <c r="C1763" s="24" t="str">
        <f>VLOOKUP($E1763,'[1]DS HSSV 2013-14'!$B$2:$I$5181,2,0)</f>
        <v>Nguyễn Minh</v>
      </c>
      <c r="D1763" s="23" t="str">
        <f>VLOOKUP($E1763,'[1]DS HSSV 2013-14'!$B$2:$I$5181,3,0)</f>
        <v>Toàn</v>
      </c>
      <c r="E1763" s="19" t="s">
        <v>255</v>
      </c>
      <c r="F1763" s="28" t="str">
        <f>VLOOKUP($E1763,'[1]DS HSSV 2013-14'!$B$2:$I$5181,5,0)</f>
        <v>13CĐ-ĐT1</v>
      </c>
      <c r="G1763" s="138">
        <v>6</v>
      </c>
      <c r="H1763" s="19">
        <v>10</v>
      </c>
      <c r="I1763" s="19">
        <v>4</v>
      </c>
      <c r="J1763" s="22">
        <v>2015</v>
      </c>
      <c r="K1763" s="27">
        <f t="shared" si="57"/>
        <v>42104</v>
      </c>
      <c r="L1763" s="29">
        <v>0.4548611111111111</v>
      </c>
      <c r="M1763" s="29">
        <v>0.56597222222222221</v>
      </c>
      <c r="N1763" s="26">
        <f t="shared" si="58"/>
        <v>0.1111111111111111</v>
      </c>
      <c r="O1763" s="19"/>
    </row>
    <row r="1764" spans="1:15">
      <c r="A1764" s="19">
        <v>1326</v>
      </c>
      <c r="B1764" s="34">
        <v>435</v>
      </c>
      <c r="C1764" s="24" t="str">
        <f>VLOOKUP($E1764,'[1]DS HSSV 2013-14'!$B$2:$I$5181,2,0)</f>
        <v>Trần Minh</v>
      </c>
      <c r="D1764" s="23" t="str">
        <f>VLOOKUP($E1764,'[1]DS HSSV 2013-14'!$B$2:$I$5181,3,0)</f>
        <v>Thanh</v>
      </c>
      <c r="E1764" s="19" t="s">
        <v>30</v>
      </c>
      <c r="F1764" s="28" t="str">
        <f>VLOOKUP($E1764,'[1]DS HSSV 2013-14'!$B$2:$I$5181,5,0)</f>
        <v>13CĐ-Đ1</v>
      </c>
      <c r="G1764" s="138">
        <v>11</v>
      </c>
      <c r="H1764" s="19">
        <v>10</v>
      </c>
      <c r="I1764" s="19">
        <v>4</v>
      </c>
      <c r="J1764" s="22">
        <v>2015</v>
      </c>
      <c r="K1764" s="27">
        <f t="shared" si="57"/>
        <v>42104</v>
      </c>
      <c r="L1764" s="29">
        <v>0.49305555555555558</v>
      </c>
      <c r="M1764" s="29">
        <v>0.54861111111111105</v>
      </c>
      <c r="N1764" s="26">
        <f t="shared" si="58"/>
        <v>5.5555555555555469E-2</v>
      </c>
      <c r="O1764" s="19"/>
    </row>
    <row r="1765" spans="1:15">
      <c r="A1765" s="19">
        <v>1327</v>
      </c>
      <c r="B1765" s="34">
        <v>436</v>
      </c>
      <c r="C1765" s="24" t="str">
        <f>VLOOKUP($E1765,'[1]DS HSSV 2013-14'!$B$2:$I$5181,2,0)</f>
        <v>Nguyễn Văn</v>
      </c>
      <c r="D1765" s="23" t="str">
        <f>VLOOKUP($E1765,'[1]DS HSSV 2013-14'!$B$2:$I$5181,3,0)</f>
        <v>Hải</v>
      </c>
      <c r="E1765" s="33" t="s">
        <v>254</v>
      </c>
      <c r="F1765" s="28" t="str">
        <f>VLOOKUP($E1765,'[1]DS HSSV 2013-14'!$B$2:$I$5181,5,0)</f>
        <v>12CĐ-Đ1</v>
      </c>
      <c r="G1765" s="138">
        <v>8</v>
      </c>
      <c r="H1765" s="19">
        <v>10</v>
      </c>
      <c r="I1765" s="19">
        <v>4</v>
      </c>
      <c r="J1765" s="22">
        <v>2015</v>
      </c>
      <c r="K1765" s="27">
        <f t="shared" ref="K1765:K1828" si="59">DATE(J1765,I1765,H1765)</f>
        <v>42104</v>
      </c>
      <c r="L1765" s="29">
        <v>0.51736111111111105</v>
      </c>
      <c r="M1765" s="29">
        <v>0.5854166666666667</v>
      </c>
      <c r="N1765" s="26">
        <f t="shared" si="58"/>
        <v>6.8055555555555647E-2</v>
      </c>
      <c r="O1765" s="19"/>
    </row>
    <row r="1766" spans="1:15">
      <c r="A1766" s="19">
        <v>1328</v>
      </c>
      <c r="B1766" s="34">
        <v>437</v>
      </c>
      <c r="C1766" s="24" t="str">
        <f>VLOOKUP($E1766,'[1]DS HSSV 2013-14'!$B$2:$I$5181,2,0)</f>
        <v>Huỳnh</v>
      </c>
      <c r="D1766" s="23" t="str">
        <f>VLOOKUP($E1766,'[1]DS HSSV 2013-14'!$B$2:$I$5181,3,0)</f>
        <v>Đạt</v>
      </c>
      <c r="E1766" s="19" t="s">
        <v>35</v>
      </c>
      <c r="F1766" s="28" t="str">
        <f>VLOOKUP($E1766,'[1]DS HSSV 2013-14'!$B$2:$I$5181,5,0)</f>
        <v>13TC-QTM</v>
      </c>
      <c r="G1766" s="138">
        <v>15</v>
      </c>
      <c r="H1766" s="19">
        <v>10</v>
      </c>
      <c r="I1766" s="19">
        <v>4</v>
      </c>
      <c r="J1766" s="22">
        <v>2015</v>
      </c>
      <c r="K1766" s="27">
        <f t="shared" si="59"/>
        <v>42104</v>
      </c>
      <c r="L1766" s="29">
        <v>0.51736111111111105</v>
      </c>
      <c r="M1766" s="29">
        <v>0.65625</v>
      </c>
      <c r="N1766" s="26">
        <f t="shared" si="58"/>
        <v>0.13888888888888895</v>
      </c>
      <c r="O1766" s="19"/>
    </row>
    <row r="1767" spans="1:15">
      <c r="A1767" s="19">
        <v>1329</v>
      </c>
      <c r="B1767" s="34">
        <v>438</v>
      </c>
      <c r="C1767" s="24" t="str">
        <f>VLOOKUP($E1767,'[1]DS HSSV 2013-14'!$B$2:$I$5181,2,0)</f>
        <v>Trần Nguyễn Khánh</v>
      </c>
      <c r="D1767" s="23" t="str">
        <f>VLOOKUP($E1767,'[1]DS HSSV 2013-14'!$B$2:$I$5181,3,0)</f>
        <v>Thức</v>
      </c>
      <c r="E1767" s="31">
        <v>14000170</v>
      </c>
      <c r="F1767" s="28" t="str">
        <f>VLOOKUP($E1767,'[1]DS HSSV 2013-14'!$B$2:$I$5181,5,0)</f>
        <v>14TC-CKT</v>
      </c>
      <c r="G1767" s="138">
        <v>12</v>
      </c>
      <c r="H1767" s="19">
        <v>10</v>
      </c>
      <c r="I1767" s="19">
        <v>4</v>
      </c>
      <c r="J1767" s="22">
        <v>2015</v>
      </c>
      <c r="K1767" s="27">
        <f t="shared" si="59"/>
        <v>42104</v>
      </c>
      <c r="L1767" s="29">
        <v>0.54166666666666663</v>
      </c>
      <c r="M1767" s="29">
        <v>0.70833333333333337</v>
      </c>
      <c r="N1767" s="26">
        <f t="shared" si="58"/>
        <v>0.16666666666666674</v>
      </c>
      <c r="O1767" s="19"/>
    </row>
    <row r="1768" spans="1:15">
      <c r="A1768" s="19">
        <v>1330</v>
      </c>
      <c r="B1768" s="34">
        <v>439</v>
      </c>
      <c r="C1768" s="24" t="str">
        <f>VLOOKUP($E1768,'[1]DS HSSV 2013-14'!$B$2:$I$5181,2,0)</f>
        <v>Nguyễn Minh</v>
      </c>
      <c r="D1768" s="23" t="str">
        <f>VLOOKUP($E1768,'[1]DS HSSV 2013-14'!$B$2:$I$5181,3,0)</f>
        <v>Quân</v>
      </c>
      <c r="E1768" s="36">
        <v>14000156</v>
      </c>
      <c r="F1768" s="28" t="str">
        <f>VLOOKUP($E1768,'[1]DS HSSV 2013-14'!$B$2:$I$5181,5,0)</f>
        <v>14TC-CKT</v>
      </c>
      <c r="G1768" s="138">
        <v>13</v>
      </c>
      <c r="H1768" s="19">
        <v>10</v>
      </c>
      <c r="I1768" s="19">
        <v>4</v>
      </c>
      <c r="J1768" s="22">
        <v>2015</v>
      </c>
      <c r="K1768" s="27">
        <f t="shared" si="59"/>
        <v>42104</v>
      </c>
      <c r="L1768" s="29">
        <v>0.54166666666666663</v>
      </c>
      <c r="M1768" s="29">
        <v>0.70833333333333337</v>
      </c>
      <c r="N1768" s="26">
        <f t="shared" si="58"/>
        <v>0.16666666666666674</v>
      </c>
      <c r="O1768" s="19"/>
    </row>
    <row r="1769" spans="1:15">
      <c r="A1769" s="19">
        <v>1331</v>
      </c>
      <c r="B1769" s="34">
        <v>440</v>
      </c>
      <c r="C1769" s="24" t="str">
        <f>VLOOKUP($E1769,'[1]DS HSSV 2013-14'!$B$2:$I$5181,2,0)</f>
        <v>Nguyễn Khắc</v>
      </c>
      <c r="D1769" s="23" t="str">
        <f>VLOOKUP($E1769,'[1]DS HSSV 2013-14'!$B$2:$I$5181,3,0)</f>
        <v>Nam</v>
      </c>
      <c r="E1769" s="19" t="s">
        <v>152</v>
      </c>
      <c r="F1769" s="28" t="str">
        <f>VLOOKUP($E1769,'[1]DS HSSV 2013-14'!$B$2:$I$5181,5,0)</f>
        <v>13CĐ-Đ4</v>
      </c>
      <c r="G1769" s="138">
        <v>2</v>
      </c>
      <c r="H1769" s="19">
        <v>10</v>
      </c>
      <c r="I1769" s="19">
        <v>4</v>
      </c>
      <c r="J1769" s="22">
        <v>2015</v>
      </c>
      <c r="K1769" s="27">
        <f t="shared" si="59"/>
        <v>42104</v>
      </c>
      <c r="L1769" s="29">
        <v>0.54166666666666663</v>
      </c>
      <c r="M1769" s="29">
        <v>0.57638888888888895</v>
      </c>
      <c r="N1769" s="26">
        <f t="shared" si="58"/>
        <v>3.4722222222222321E-2</v>
      </c>
      <c r="O1769" s="19"/>
    </row>
    <row r="1770" spans="1:15">
      <c r="A1770" s="19">
        <v>1332</v>
      </c>
      <c r="B1770" s="34">
        <v>441</v>
      </c>
      <c r="C1770" s="24" t="str">
        <f>VLOOKUP($E1770,'[1]DS HSSV 2013-14'!$B$2:$I$5181,2,0)</f>
        <v>Trần Minh</v>
      </c>
      <c r="D1770" s="23" t="str">
        <f>VLOOKUP($E1770,'[1]DS HSSV 2013-14'!$B$2:$I$5181,3,0)</f>
        <v>Thanh</v>
      </c>
      <c r="E1770" s="19" t="s">
        <v>30</v>
      </c>
      <c r="F1770" s="28" t="str">
        <f>VLOOKUP($E1770,'[1]DS HSSV 2013-14'!$B$2:$I$5181,5,0)</f>
        <v>13CĐ-Đ1</v>
      </c>
      <c r="G1770" s="138">
        <v>13</v>
      </c>
      <c r="H1770" s="19">
        <v>11</v>
      </c>
      <c r="I1770" s="19">
        <v>4</v>
      </c>
      <c r="J1770" s="22">
        <v>2015</v>
      </c>
      <c r="K1770" s="27">
        <f t="shared" si="59"/>
        <v>42105</v>
      </c>
      <c r="L1770" s="29">
        <v>0.34027777777777773</v>
      </c>
      <c r="M1770" s="29">
        <v>0.44791666666666669</v>
      </c>
      <c r="N1770" s="26">
        <f t="shared" si="58"/>
        <v>0.10763888888888895</v>
      </c>
      <c r="O1770" s="19"/>
    </row>
    <row r="1771" spans="1:15">
      <c r="A1771" s="19">
        <v>1333</v>
      </c>
      <c r="B1771" s="34">
        <v>442</v>
      </c>
      <c r="C1771" s="24" t="str">
        <f>VLOOKUP($E1771,'[1]DS HSSV 2013-14'!$B$2:$I$5181,2,0)</f>
        <v>Cao Vũ Thanh</v>
      </c>
      <c r="D1771" s="23" t="str">
        <f>VLOOKUP($E1771,'[1]DS HSSV 2013-14'!$B$2:$I$5181,3,0)</f>
        <v>Tài</v>
      </c>
      <c r="E1771" s="43" t="s">
        <v>253</v>
      </c>
      <c r="F1771" s="28" t="str">
        <f>VLOOKUP($E1771,'[1]DS HSSV 2013-14'!$B$2:$I$5181,5,0)</f>
        <v>13TC-Ô2</v>
      </c>
      <c r="G1771" s="138">
        <v>12</v>
      </c>
      <c r="H1771" s="19">
        <v>11</v>
      </c>
      <c r="I1771" s="19">
        <v>4</v>
      </c>
      <c r="J1771" s="22">
        <v>2015</v>
      </c>
      <c r="K1771" s="27">
        <f t="shared" si="59"/>
        <v>42105</v>
      </c>
      <c r="L1771" s="29">
        <v>0.37222222222222223</v>
      </c>
      <c r="M1771" s="29">
        <v>0.3888888888888889</v>
      </c>
      <c r="N1771" s="26">
        <f t="shared" si="58"/>
        <v>1.6666666666666663E-2</v>
      </c>
      <c r="O1771" s="19"/>
    </row>
    <row r="1772" spans="1:15">
      <c r="A1772" s="19">
        <v>1334</v>
      </c>
      <c r="B1772" s="34">
        <v>443</v>
      </c>
      <c r="C1772" s="24" t="str">
        <f>VLOOKUP($E1772,'[1]DS HSSV 2013-14'!$B$2:$I$5181,2,0)</f>
        <v xml:space="preserve">Nguyễn Thành  </v>
      </c>
      <c r="D1772" s="23" t="str">
        <f>VLOOKUP($E1772,'[1]DS HSSV 2013-14'!$B$2:$I$5181,3,0)</f>
        <v>An</v>
      </c>
      <c r="E1772" s="33" t="s">
        <v>252</v>
      </c>
      <c r="F1772" s="28" t="str">
        <f>VLOOKUP($E1772,'[1]DS HSSV 2013-14'!$B$2:$I$5181,5,0)</f>
        <v>14CĐ-CK1</v>
      </c>
      <c r="G1772" s="138">
        <v>11</v>
      </c>
      <c r="H1772" s="19">
        <v>11</v>
      </c>
      <c r="I1772" s="19">
        <v>4</v>
      </c>
      <c r="J1772" s="22">
        <v>2015</v>
      </c>
      <c r="K1772" s="27">
        <f t="shared" si="59"/>
        <v>42105</v>
      </c>
      <c r="L1772" s="29">
        <v>0.38194444444444442</v>
      </c>
      <c r="M1772" s="29">
        <v>0.39583333333333331</v>
      </c>
      <c r="N1772" s="26">
        <f t="shared" si="58"/>
        <v>1.3888888888888895E-2</v>
      </c>
      <c r="O1772" s="19"/>
    </row>
    <row r="1773" spans="1:15">
      <c r="A1773" s="19">
        <v>1335</v>
      </c>
      <c r="B1773" s="34">
        <v>444</v>
      </c>
      <c r="C1773" s="24" t="str">
        <f>VLOOKUP($E1773,'[1]DS HSSV 2013-14'!$B$2:$I$5181,2,0)</f>
        <v>Võ Thị Hồng</v>
      </c>
      <c r="D1773" s="23" t="str">
        <f>VLOOKUP($E1773,'[1]DS HSSV 2013-14'!$B$2:$I$5181,3,0)</f>
        <v>Nhiên</v>
      </c>
      <c r="E1773" s="19">
        <v>14001117</v>
      </c>
      <c r="F1773" s="28" t="str">
        <f>VLOOKUP($E1773,'[1]DS HSSV 2013-14'!$B$2:$I$5181,5,0)</f>
        <v>14CĐ-M1</v>
      </c>
      <c r="G1773" s="138">
        <v>2</v>
      </c>
      <c r="H1773" s="19">
        <v>11</v>
      </c>
      <c r="I1773" s="19">
        <v>4</v>
      </c>
      <c r="J1773" s="22">
        <v>2015</v>
      </c>
      <c r="K1773" s="27">
        <f t="shared" si="59"/>
        <v>42105</v>
      </c>
      <c r="L1773" s="29">
        <v>0.4375</v>
      </c>
      <c r="M1773" s="29">
        <v>0.4770833333333333</v>
      </c>
      <c r="N1773" s="26">
        <f t="shared" si="58"/>
        <v>3.9583333333333304E-2</v>
      </c>
      <c r="O1773" s="19"/>
    </row>
    <row r="1774" spans="1:15">
      <c r="A1774" s="19">
        <v>1336</v>
      </c>
      <c r="B1774" s="34">
        <v>445</v>
      </c>
      <c r="C1774" s="24" t="str">
        <f>VLOOKUP($E1774,'[1]DS HSSV 2013-14'!$B$2:$I$5181,2,0)</f>
        <v xml:space="preserve">Nguyễn Văn  </v>
      </c>
      <c r="D1774" s="23" t="str">
        <f>VLOOKUP($E1774,'[1]DS HSSV 2013-14'!$B$2:$I$5181,3,0)</f>
        <v>An</v>
      </c>
      <c r="E1774" s="33" t="s">
        <v>73</v>
      </c>
      <c r="F1774" s="28" t="str">
        <f>VLOOKUP($E1774,'[1]DS HSSV 2013-14'!$B$2:$I$5181,5,0)</f>
        <v>14CĐ-Đ1</v>
      </c>
      <c r="G1774" s="138">
        <v>5</v>
      </c>
      <c r="H1774" s="19">
        <v>11</v>
      </c>
      <c r="I1774" s="19">
        <v>4</v>
      </c>
      <c r="J1774" s="22">
        <v>2015</v>
      </c>
      <c r="K1774" s="27">
        <f t="shared" si="59"/>
        <v>42105</v>
      </c>
      <c r="L1774" s="29">
        <v>0.4375</v>
      </c>
      <c r="M1774" s="29">
        <v>0.4777777777777778</v>
      </c>
      <c r="N1774" s="26">
        <f t="shared" si="58"/>
        <v>4.0277777777777801E-2</v>
      </c>
      <c r="O1774" s="19"/>
    </row>
    <row r="1775" spans="1:15">
      <c r="A1775" s="19">
        <v>1337</v>
      </c>
      <c r="B1775" s="34">
        <v>446</v>
      </c>
      <c r="C1775" s="24" t="str">
        <f>VLOOKUP($E1775,'[1]DS HSSV 2013-14'!$B$2:$I$5181,2,0)</f>
        <v>Phan Huỳnh</v>
      </c>
      <c r="D1775" s="23" t="str">
        <f>VLOOKUP($E1775,'[1]DS HSSV 2013-14'!$B$2:$I$5181,3,0)</f>
        <v>Biểu</v>
      </c>
      <c r="E1775" s="33" t="s">
        <v>251</v>
      </c>
      <c r="F1775" s="28" t="str">
        <f>VLOOKUP($E1775,'[1]DS HSSV 2013-14'!$B$2:$I$5181,5,0)</f>
        <v>14CĐ-CK1</v>
      </c>
      <c r="G1775" s="138">
        <v>15</v>
      </c>
      <c r="H1775" s="19">
        <v>13</v>
      </c>
      <c r="I1775" s="19">
        <v>4</v>
      </c>
      <c r="J1775" s="22">
        <v>2015</v>
      </c>
      <c r="K1775" s="27">
        <f t="shared" si="59"/>
        <v>42107</v>
      </c>
      <c r="L1775" s="29">
        <v>0.32291666666666669</v>
      </c>
      <c r="M1775" s="29">
        <v>0.34722222222222227</v>
      </c>
      <c r="N1775" s="26">
        <f t="shared" si="58"/>
        <v>2.430555555555558E-2</v>
      </c>
      <c r="O1775" s="19"/>
    </row>
    <row r="1776" spans="1:15">
      <c r="A1776" s="19">
        <v>1338</v>
      </c>
      <c r="B1776" s="34">
        <v>447</v>
      </c>
      <c r="C1776" s="24" t="str">
        <f>VLOOKUP($E1776,'[1]DS HSSV 2013-14'!$B$2:$I$5181,2,0)</f>
        <v xml:space="preserve">Huỳnh Quang </v>
      </c>
      <c r="D1776" s="23" t="str">
        <f>VLOOKUP($E1776,'[1]DS HSSV 2013-14'!$B$2:$I$5181,3,0)</f>
        <v>Thắng</v>
      </c>
      <c r="E1776" s="31" t="s">
        <v>27</v>
      </c>
      <c r="F1776" s="28" t="str">
        <f>VLOOKUP($E1776,'[1]DS HSSV 2013-14'!$B$2:$I$5181,5,0)</f>
        <v>13CĐ-CK2</v>
      </c>
      <c r="G1776" s="138">
        <v>14</v>
      </c>
      <c r="H1776" s="19">
        <v>13</v>
      </c>
      <c r="I1776" s="19">
        <v>4</v>
      </c>
      <c r="J1776" s="22">
        <v>2015</v>
      </c>
      <c r="K1776" s="27">
        <f t="shared" si="59"/>
        <v>42107</v>
      </c>
      <c r="L1776" s="29">
        <v>0.33055555555555555</v>
      </c>
      <c r="M1776" s="29">
        <v>0.3576388888888889</v>
      </c>
      <c r="N1776" s="26">
        <f t="shared" si="58"/>
        <v>2.7083333333333348E-2</v>
      </c>
      <c r="O1776" s="19"/>
    </row>
    <row r="1777" spans="1:15">
      <c r="A1777" s="19">
        <v>1339</v>
      </c>
      <c r="B1777" s="34">
        <v>448</v>
      </c>
      <c r="C1777" s="24" t="str">
        <f>VLOOKUP($E1777,'[1]DS HSSV 2013-14'!$B$2:$I$5181,2,0)</f>
        <v xml:space="preserve">Nguyễn Bá Anh </v>
      </c>
      <c r="D1777" s="23" t="str">
        <f>VLOOKUP($E1777,'[1]DS HSSV 2013-14'!$B$2:$I$5181,3,0)</f>
        <v>Tuấn</v>
      </c>
      <c r="E1777" s="33" t="s">
        <v>243</v>
      </c>
      <c r="F1777" s="28" t="str">
        <f>VLOOKUP($E1777,'[1]DS HSSV 2013-14'!$B$2:$I$5181,5,0)</f>
        <v>14CĐ-CK4</v>
      </c>
      <c r="G1777" s="138">
        <v>16</v>
      </c>
      <c r="H1777" s="19">
        <v>13</v>
      </c>
      <c r="I1777" s="19">
        <v>4</v>
      </c>
      <c r="J1777" s="22">
        <v>2015</v>
      </c>
      <c r="K1777" s="27">
        <f t="shared" si="59"/>
        <v>42107</v>
      </c>
      <c r="L1777" s="29">
        <v>0.35069444444444442</v>
      </c>
      <c r="M1777" s="29">
        <v>0.3576388888888889</v>
      </c>
      <c r="N1777" s="26">
        <f t="shared" si="58"/>
        <v>6.9444444444444753E-3</v>
      </c>
      <c r="O1777" s="19"/>
    </row>
    <row r="1778" spans="1:15">
      <c r="A1778" s="19">
        <v>1340</v>
      </c>
      <c r="B1778" s="34">
        <v>449</v>
      </c>
      <c r="C1778" s="24" t="str">
        <f>VLOOKUP($E1778,'[1]DS HSSV 2013-14'!$B$2:$I$5181,2,0)</f>
        <v>Nguyễn Thị Thúy</v>
      </c>
      <c r="D1778" s="23" t="str">
        <f>VLOOKUP($E1778,'[1]DS HSSV 2013-14'!$B$2:$I$5181,3,0)</f>
        <v>Nga</v>
      </c>
      <c r="E1778" s="19" t="s">
        <v>250</v>
      </c>
      <c r="F1778" s="28" t="str">
        <f>VLOOKUP($E1778,'[1]DS HSSV 2013-14'!$B$2:$I$5181,5,0)</f>
        <v>12CĐ-M</v>
      </c>
      <c r="G1778" s="138">
        <v>14</v>
      </c>
      <c r="H1778" s="19">
        <v>13</v>
      </c>
      <c r="I1778" s="19">
        <v>4</v>
      </c>
      <c r="J1778" s="22">
        <v>2015</v>
      </c>
      <c r="K1778" s="27">
        <f t="shared" si="59"/>
        <v>42107</v>
      </c>
      <c r="L1778" s="29">
        <v>0.40972222222222227</v>
      </c>
      <c r="M1778" s="29">
        <v>0.5</v>
      </c>
      <c r="N1778" s="26">
        <f t="shared" si="58"/>
        <v>9.0277777777777735E-2</v>
      </c>
      <c r="O1778" s="19"/>
    </row>
    <row r="1779" spans="1:15">
      <c r="A1779" s="19">
        <v>1341</v>
      </c>
      <c r="B1779" s="34">
        <v>450</v>
      </c>
      <c r="C1779" s="24" t="str">
        <f>VLOOKUP($E1779,'[1]DS HSSV 2013-14'!$B$2:$I$5181,2,0)</f>
        <v>Trịnh Thị</v>
      </c>
      <c r="D1779" s="23" t="str">
        <f>VLOOKUP($E1779,'[1]DS HSSV 2013-14'!$B$2:$I$5181,3,0)</f>
        <v>Nhung</v>
      </c>
      <c r="E1779" s="19" t="s">
        <v>118</v>
      </c>
      <c r="F1779" s="28" t="str">
        <f>VLOOKUP($E1779,'[1]DS HSSV 2013-14'!$B$2:$I$5181,5,0)</f>
        <v>12CĐ-M</v>
      </c>
      <c r="G1779" s="138">
        <v>13</v>
      </c>
      <c r="H1779" s="19">
        <v>13</v>
      </c>
      <c r="I1779" s="19">
        <v>4</v>
      </c>
      <c r="J1779" s="22">
        <v>2015</v>
      </c>
      <c r="K1779" s="27">
        <f t="shared" si="59"/>
        <v>42107</v>
      </c>
      <c r="L1779" s="29">
        <v>0.40972222222222227</v>
      </c>
      <c r="M1779" s="29">
        <v>0.45833333333333331</v>
      </c>
      <c r="N1779" s="26">
        <f t="shared" si="58"/>
        <v>4.8611111111111049E-2</v>
      </c>
      <c r="O1779" s="19"/>
    </row>
    <row r="1780" spans="1:15">
      <c r="A1780" s="19">
        <v>1342</v>
      </c>
      <c r="B1780" s="34">
        <v>451</v>
      </c>
      <c r="C1780" s="24" t="str">
        <f>VLOOKUP($E1780,'[1]DS HSSV 2013-14'!$B$2:$I$5181,2,0)</f>
        <v>Trần Minh</v>
      </c>
      <c r="D1780" s="23" t="str">
        <f>VLOOKUP($E1780,'[1]DS HSSV 2013-14'!$B$2:$I$5181,3,0)</f>
        <v>Thanh</v>
      </c>
      <c r="E1780" s="19" t="s">
        <v>30</v>
      </c>
      <c r="F1780" s="28" t="str">
        <f>VLOOKUP($E1780,'[1]DS HSSV 2013-14'!$B$2:$I$5181,5,0)</f>
        <v>13CĐ-Đ1</v>
      </c>
      <c r="G1780" s="138">
        <v>11</v>
      </c>
      <c r="H1780" s="19">
        <v>13</v>
      </c>
      <c r="I1780" s="19">
        <v>4</v>
      </c>
      <c r="J1780" s="22">
        <v>2015</v>
      </c>
      <c r="K1780" s="27">
        <f t="shared" si="59"/>
        <v>42107</v>
      </c>
      <c r="L1780" s="29">
        <v>0.4201388888888889</v>
      </c>
      <c r="M1780" s="29">
        <v>0.58333333333333337</v>
      </c>
      <c r="N1780" s="26">
        <f t="shared" si="58"/>
        <v>0.16319444444444448</v>
      </c>
      <c r="O1780" s="19"/>
    </row>
    <row r="1781" spans="1:15">
      <c r="A1781" s="19">
        <v>1343</v>
      </c>
      <c r="B1781" s="34">
        <v>452</v>
      </c>
      <c r="C1781" s="24" t="str">
        <f>VLOOKUP($E1781,'[1]DS HSSV 2013-14'!$B$2:$I$5181,2,0)</f>
        <v>Bùi Thị Kim</v>
      </c>
      <c r="D1781" s="23" t="str">
        <f>VLOOKUP($E1781,'[1]DS HSSV 2013-14'!$B$2:$I$5181,3,0)</f>
        <v>Hằng</v>
      </c>
      <c r="E1781" s="19" t="s">
        <v>213</v>
      </c>
      <c r="F1781" s="28" t="str">
        <f>VLOOKUP($E1781,'[1]DS HSSV 2013-14'!$B$2:$I$5181,5,0)</f>
        <v>13CĐ-M</v>
      </c>
      <c r="G1781" s="138">
        <v>3</v>
      </c>
      <c r="H1781" s="19">
        <v>13</v>
      </c>
      <c r="I1781" s="19">
        <v>4</v>
      </c>
      <c r="J1781" s="22">
        <v>2015</v>
      </c>
      <c r="K1781" s="27">
        <f t="shared" si="59"/>
        <v>42107</v>
      </c>
      <c r="L1781" s="29">
        <v>0.44097222222222227</v>
      </c>
      <c r="M1781" s="29">
        <v>0.53125</v>
      </c>
      <c r="N1781" s="26">
        <f t="shared" si="58"/>
        <v>9.0277777777777735E-2</v>
      </c>
      <c r="O1781" s="19"/>
    </row>
    <row r="1782" spans="1:15">
      <c r="A1782" s="19">
        <v>1344</v>
      </c>
      <c r="B1782" s="34">
        <v>453</v>
      </c>
      <c r="C1782" s="24" t="str">
        <f>VLOOKUP($E1782,'[1]DS HSSV 2013-14'!$B$2:$I$5181,2,0)</f>
        <v>Võ Thị Ngọc</v>
      </c>
      <c r="D1782" s="23" t="str">
        <f>VLOOKUP($E1782,'[1]DS HSSV 2013-14'!$B$2:$I$5181,3,0)</f>
        <v>Hiền</v>
      </c>
      <c r="E1782" s="19" t="s">
        <v>249</v>
      </c>
      <c r="F1782" s="28" t="str">
        <f>VLOOKUP($E1782,'[1]DS HSSV 2013-14'!$B$2:$I$5181,5,0)</f>
        <v>13CĐ-M</v>
      </c>
      <c r="G1782" s="138">
        <v>4</v>
      </c>
      <c r="H1782" s="19">
        <v>13</v>
      </c>
      <c r="I1782" s="19">
        <v>4</v>
      </c>
      <c r="J1782" s="22">
        <v>2015</v>
      </c>
      <c r="K1782" s="27">
        <f t="shared" si="59"/>
        <v>42107</v>
      </c>
      <c r="L1782" s="29">
        <v>0.44097222222222227</v>
      </c>
      <c r="M1782" s="29">
        <v>0.52777777777777779</v>
      </c>
      <c r="N1782" s="26">
        <f t="shared" si="58"/>
        <v>8.6805555555555525E-2</v>
      </c>
      <c r="O1782" s="19"/>
    </row>
    <row r="1783" spans="1:15">
      <c r="A1783" s="19">
        <v>1345</v>
      </c>
      <c r="B1783" s="34">
        <v>454</v>
      </c>
      <c r="C1783" s="24" t="str">
        <f>VLOOKUP($E1783,'[1]DS HSSV 2013-14'!$B$2:$I$5181,2,0)</f>
        <v>Phan Thị</v>
      </c>
      <c r="D1783" s="23" t="str">
        <f>VLOOKUP($E1783,'[1]DS HSSV 2013-14'!$B$2:$I$5181,3,0)</f>
        <v>Hết</v>
      </c>
      <c r="E1783" s="19" t="s">
        <v>104</v>
      </c>
      <c r="F1783" s="28" t="str">
        <f>VLOOKUP($E1783,'[1]DS HSSV 2013-14'!$B$2:$I$5181,5,0)</f>
        <v>13CĐ-NL1</v>
      </c>
      <c r="G1783" s="138">
        <v>15</v>
      </c>
      <c r="H1783" s="19">
        <v>13</v>
      </c>
      <c r="I1783" s="19">
        <v>4</v>
      </c>
      <c r="J1783" s="22">
        <v>2015</v>
      </c>
      <c r="K1783" s="27">
        <f t="shared" si="59"/>
        <v>42107</v>
      </c>
      <c r="L1783" s="29">
        <v>0.45833333333333331</v>
      </c>
      <c r="M1783" s="29">
        <v>0.51250000000000007</v>
      </c>
      <c r="N1783" s="26">
        <f t="shared" si="58"/>
        <v>5.4166666666666752E-2</v>
      </c>
      <c r="O1783" s="19"/>
    </row>
    <row r="1784" spans="1:15">
      <c r="A1784" s="19">
        <v>1346</v>
      </c>
      <c r="B1784" s="34">
        <v>455</v>
      </c>
      <c r="C1784" s="24" t="str">
        <f>VLOOKUP($E1784,'[1]DS HSSV 2013-14'!$B$2:$I$5181,2,0)</f>
        <v xml:space="preserve">Lê Nhựt  </v>
      </c>
      <c r="D1784" s="23" t="str">
        <f>VLOOKUP($E1784,'[1]DS HSSV 2013-14'!$B$2:$I$5181,3,0)</f>
        <v>Nhi</v>
      </c>
      <c r="E1784" s="33" t="s">
        <v>248</v>
      </c>
      <c r="F1784" s="28" t="str">
        <f>VLOOKUP($E1784,'[1]DS HSSV 2013-14'!$B$2:$I$5181,5,0)</f>
        <v>14CĐ-Ô4</v>
      </c>
      <c r="G1784" s="138">
        <v>2</v>
      </c>
      <c r="H1784" s="19">
        <v>13</v>
      </c>
      <c r="I1784" s="19">
        <v>4</v>
      </c>
      <c r="J1784" s="22">
        <v>2015</v>
      </c>
      <c r="K1784" s="27">
        <f t="shared" si="59"/>
        <v>42107</v>
      </c>
      <c r="L1784" s="29">
        <v>0.45833333333333331</v>
      </c>
      <c r="M1784" s="29">
        <v>0.50347222222222221</v>
      </c>
      <c r="N1784" s="26">
        <f t="shared" si="58"/>
        <v>4.5138888888888895E-2</v>
      </c>
      <c r="O1784" s="19"/>
    </row>
    <row r="1785" spans="1:15">
      <c r="A1785" s="19">
        <v>1347</v>
      </c>
      <c r="B1785" s="34">
        <v>456</v>
      </c>
      <c r="C1785" s="24" t="str">
        <f>VLOOKUP($E1785,'[1]DS HSSV 2013-14'!$B$2:$I$5181,2,0)</f>
        <v>Nguyễn Thái Vũ</v>
      </c>
      <c r="D1785" s="23" t="str">
        <f>VLOOKUP($E1785,'[1]DS HSSV 2013-14'!$B$2:$I$5181,3,0)</f>
        <v>Nhi</v>
      </c>
      <c r="E1785" s="33">
        <v>14000227</v>
      </c>
      <c r="F1785" s="28" t="str">
        <f>VLOOKUP($E1785,'[1]DS HSSV 2013-14'!$B$2:$I$5181,5,0)</f>
        <v>14TC-Ô1</v>
      </c>
      <c r="G1785" s="138">
        <v>12</v>
      </c>
      <c r="H1785" s="19">
        <v>13</v>
      </c>
      <c r="I1785" s="19">
        <v>4</v>
      </c>
      <c r="J1785" s="22">
        <v>2015</v>
      </c>
      <c r="K1785" s="27">
        <f t="shared" si="59"/>
        <v>42107</v>
      </c>
      <c r="L1785" s="29">
        <v>0.46527777777777773</v>
      </c>
      <c r="M1785" s="29">
        <v>0.51041666666666663</v>
      </c>
      <c r="N1785" s="26">
        <f t="shared" si="58"/>
        <v>4.5138888888888895E-2</v>
      </c>
      <c r="O1785" s="19"/>
    </row>
    <row r="1786" spans="1:15">
      <c r="A1786" s="19">
        <v>1348</v>
      </c>
      <c r="B1786" s="34">
        <v>457</v>
      </c>
      <c r="C1786" s="24" t="str">
        <f>VLOOKUP($E1786,'[1]DS HSSV 2013-14'!$B$2:$I$5181,2,0)</f>
        <v>Đỗ Văn</v>
      </c>
      <c r="D1786" s="23" t="str">
        <f>VLOOKUP($E1786,'[1]DS HSSV 2013-14'!$B$2:$I$5181,3,0)</f>
        <v>Cường</v>
      </c>
      <c r="E1786" s="19" t="s">
        <v>189</v>
      </c>
      <c r="F1786" s="28" t="str">
        <f>VLOOKUP($E1786,'[1]DS HSSV 2013-14'!$B$2:$I$5181,5,0)</f>
        <v>12CĐ-NL1</v>
      </c>
      <c r="G1786" s="138">
        <v>1</v>
      </c>
      <c r="H1786" s="19">
        <v>13</v>
      </c>
      <c r="I1786" s="19">
        <v>4</v>
      </c>
      <c r="J1786" s="22">
        <v>2015</v>
      </c>
      <c r="K1786" s="27">
        <f t="shared" si="59"/>
        <v>42107</v>
      </c>
      <c r="L1786" s="29">
        <v>0.47916666666666669</v>
      </c>
      <c r="M1786" s="29">
        <v>0.67361111111111116</v>
      </c>
      <c r="N1786" s="26">
        <f t="shared" si="58"/>
        <v>0.19444444444444448</v>
      </c>
      <c r="O1786" s="19"/>
    </row>
    <row r="1787" spans="1:15">
      <c r="A1787" s="19">
        <v>1349</v>
      </c>
      <c r="B1787" s="34">
        <v>458</v>
      </c>
      <c r="C1787" s="24" t="str">
        <f>VLOOKUP($E1787,'[1]DS HSSV 2013-14'!$B$2:$I$5181,2,0)</f>
        <v>Nguyễn Vũ</v>
      </c>
      <c r="D1787" s="23" t="str">
        <f>VLOOKUP($E1787,'[1]DS HSSV 2013-14'!$B$2:$I$5181,3,0)</f>
        <v>Anh</v>
      </c>
      <c r="E1787" s="19">
        <v>14000345</v>
      </c>
      <c r="F1787" s="28" t="str">
        <f>VLOOKUP($E1787,'[1]DS HSSV 2013-14'!$B$2:$I$5181,5,0)</f>
        <v>14TC-QTM</v>
      </c>
      <c r="G1787" s="138">
        <v>6</v>
      </c>
      <c r="H1787" s="19">
        <v>13</v>
      </c>
      <c r="I1787" s="19">
        <v>4</v>
      </c>
      <c r="J1787" s="22">
        <v>2015</v>
      </c>
      <c r="K1787" s="27">
        <f t="shared" si="59"/>
        <v>42107</v>
      </c>
      <c r="L1787" s="29">
        <v>0.47916666666666669</v>
      </c>
      <c r="M1787" s="29">
        <v>0.52083333333333337</v>
      </c>
      <c r="N1787" s="26">
        <f t="shared" si="58"/>
        <v>4.1666666666666685E-2</v>
      </c>
      <c r="O1787" s="19"/>
    </row>
    <row r="1788" spans="1:15">
      <c r="A1788" s="19">
        <v>1350</v>
      </c>
      <c r="B1788" s="34">
        <v>459</v>
      </c>
      <c r="C1788" s="24" t="str">
        <f>VLOOKUP($E1788,'[1]DS HSSV 2013-14'!$B$2:$I$5181,2,0)</f>
        <v>Đinh Văn</v>
      </c>
      <c r="D1788" s="23" t="str">
        <f>VLOOKUP($E1788,'[1]DS HSSV 2013-14'!$B$2:$I$5181,3,0)</f>
        <v>Thành</v>
      </c>
      <c r="E1788" s="19" t="s">
        <v>247</v>
      </c>
      <c r="F1788" s="28" t="str">
        <f>VLOOKUP($E1788,'[1]DS HSSV 2013-14'!$B$2:$I$5181,5,0)</f>
        <v>13CĐ-Đ4</v>
      </c>
      <c r="G1788" s="138">
        <v>17</v>
      </c>
      <c r="H1788" s="19">
        <v>13</v>
      </c>
      <c r="I1788" s="19">
        <v>4</v>
      </c>
      <c r="J1788" s="22">
        <v>2015</v>
      </c>
      <c r="K1788" s="27">
        <f t="shared" si="59"/>
        <v>42107</v>
      </c>
      <c r="L1788" s="29">
        <v>0.4861111111111111</v>
      </c>
      <c r="M1788" s="29">
        <v>0.51041666666666663</v>
      </c>
      <c r="N1788" s="26">
        <f t="shared" si="58"/>
        <v>2.4305555555555525E-2</v>
      </c>
      <c r="O1788" s="19"/>
    </row>
    <row r="1789" spans="1:15">
      <c r="A1789" s="19">
        <v>1351</v>
      </c>
      <c r="B1789" s="34">
        <v>460</v>
      </c>
      <c r="C1789" s="24" t="str">
        <f>VLOOKUP($E1789,'[1]DS HSSV 2013-14'!$B$2:$I$5181,2,0)</f>
        <v>Đào Duy</v>
      </c>
      <c r="D1789" s="23" t="str">
        <f>VLOOKUP($E1789,'[1]DS HSSV 2013-14'!$B$2:$I$5181,3,0)</f>
        <v>Nghĩa</v>
      </c>
      <c r="E1789" s="19">
        <v>14000049</v>
      </c>
      <c r="F1789" s="28" t="str">
        <f>VLOOKUP($E1789,'[1]DS HSSV 2013-14'!$B$2:$I$5181,5,0)</f>
        <v>14TC-Đ1</v>
      </c>
      <c r="G1789" s="138">
        <v>12</v>
      </c>
      <c r="H1789" s="19">
        <v>13</v>
      </c>
      <c r="I1789" s="19">
        <v>4</v>
      </c>
      <c r="J1789" s="22">
        <v>2015</v>
      </c>
      <c r="K1789" s="27">
        <f t="shared" si="59"/>
        <v>42107</v>
      </c>
      <c r="L1789" s="29">
        <v>0.51180555555555551</v>
      </c>
      <c r="M1789" s="29">
        <v>0.57986111111111105</v>
      </c>
      <c r="N1789" s="26">
        <f t="shared" si="58"/>
        <v>6.8055555555555536E-2</v>
      </c>
      <c r="O1789" s="19"/>
    </row>
    <row r="1790" spans="1:15">
      <c r="A1790" s="19">
        <v>1352</v>
      </c>
      <c r="B1790" s="34">
        <v>461</v>
      </c>
      <c r="C1790" s="24" t="str">
        <f>VLOOKUP($E1790,'[1]DS HSSV 2013-14'!$B$2:$I$5181,2,0)</f>
        <v>Võ Thị Hồng</v>
      </c>
      <c r="D1790" s="23" t="str">
        <f>VLOOKUP($E1790,'[1]DS HSSV 2013-14'!$B$2:$I$5181,3,0)</f>
        <v>Nhiên</v>
      </c>
      <c r="E1790" s="19">
        <v>14001117</v>
      </c>
      <c r="F1790" s="28" t="str">
        <f>VLOOKUP($E1790,'[1]DS HSSV 2013-14'!$B$2:$I$5181,5,0)</f>
        <v>14CĐ-M1</v>
      </c>
      <c r="G1790" s="138">
        <v>17</v>
      </c>
      <c r="H1790" s="19">
        <v>13</v>
      </c>
      <c r="I1790" s="19">
        <v>4</v>
      </c>
      <c r="J1790" s="22">
        <v>2015</v>
      </c>
      <c r="K1790" s="27">
        <f t="shared" si="59"/>
        <v>42107</v>
      </c>
      <c r="L1790" s="29">
        <v>0.52638888888888891</v>
      </c>
      <c r="M1790" s="29">
        <v>0.67361111111111116</v>
      </c>
      <c r="N1790" s="26">
        <f t="shared" si="58"/>
        <v>0.14722222222222225</v>
      </c>
      <c r="O1790" s="19"/>
    </row>
    <row r="1791" spans="1:15">
      <c r="A1791" s="19">
        <v>1353</v>
      </c>
      <c r="B1791" s="34">
        <v>462</v>
      </c>
      <c r="C1791" s="24" t="s">
        <v>166</v>
      </c>
      <c r="D1791" s="23" t="s">
        <v>165</v>
      </c>
      <c r="E1791" s="19"/>
      <c r="F1791" s="42" t="s">
        <v>246</v>
      </c>
      <c r="G1791" s="138">
        <v>2</v>
      </c>
      <c r="H1791" s="19">
        <v>13</v>
      </c>
      <c r="I1791" s="19">
        <v>4</v>
      </c>
      <c r="J1791" s="22">
        <v>2015</v>
      </c>
      <c r="K1791" s="27">
        <f t="shared" si="59"/>
        <v>42107</v>
      </c>
      <c r="L1791" s="29">
        <v>0.54166666666666663</v>
      </c>
      <c r="M1791" s="29">
        <v>0.61458333333333337</v>
      </c>
      <c r="N1791" s="26">
        <f t="shared" si="58"/>
        <v>7.2916666666666741E-2</v>
      </c>
      <c r="O1791" s="19"/>
    </row>
    <row r="1792" spans="1:15">
      <c r="A1792" s="19">
        <v>1354</v>
      </c>
      <c r="B1792" s="34">
        <v>463</v>
      </c>
      <c r="C1792" s="24" t="str">
        <f>VLOOKUP($E1792,'[1]DS HSSV 2013-14'!$B$2:$I$5181,2,0)</f>
        <v xml:space="preserve">Hồ Văn  </v>
      </c>
      <c r="D1792" s="23" t="str">
        <f>VLOOKUP($E1792,'[1]DS HSSV 2013-14'!$B$2:$I$5181,3,0)</f>
        <v>Hiếu</v>
      </c>
      <c r="E1792" s="33">
        <v>14000643</v>
      </c>
      <c r="F1792" s="28" t="str">
        <f>VLOOKUP($E1792,'[1]DS HSSV 2013-14'!$B$2:$I$5181,5,0)</f>
        <v>14CĐ-CK1</v>
      </c>
      <c r="G1792" s="138">
        <v>11</v>
      </c>
      <c r="H1792" s="19">
        <v>13</v>
      </c>
      <c r="I1792" s="19">
        <v>4</v>
      </c>
      <c r="J1792" s="22">
        <v>2015</v>
      </c>
      <c r="K1792" s="27">
        <f t="shared" si="59"/>
        <v>42107</v>
      </c>
      <c r="L1792" s="29">
        <v>0.54166666666666663</v>
      </c>
      <c r="M1792" s="29">
        <v>0.60069444444444442</v>
      </c>
      <c r="N1792" s="26">
        <f t="shared" si="58"/>
        <v>5.902777777777779E-2</v>
      </c>
      <c r="O1792" s="19"/>
    </row>
    <row r="1793" spans="1:15">
      <c r="A1793" s="19">
        <v>1355</v>
      </c>
      <c r="B1793" s="34">
        <v>464</v>
      </c>
      <c r="C1793" s="24" t="str">
        <f>VLOOKUP($E1793,'[1]DS HSSV 2013-14'!$B$2:$I$5181,2,0)</f>
        <v>Phạm Duy</v>
      </c>
      <c r="D1793" s="23" t="str">
        <f>VLOOKUP($E1793,'[1]DS HSSV 2013-14'!$B$2:$I$5181,3,0)</f>
        <v>Cường</v>
      </c>
      <c r="E1793" s="31" t="s">
        <v>245</v>
      </c>
      <c r="F1793" s="28" t="str">
        <f>VLOOKUP($E1793,'[1]DS HSSV 2013-14'!$B$2:$I$5181,5,0)</f>
        <v>13CĐ-Đ2</v>
      </c>
      <c r="G1793" s="138">
        <v>6</v>
      </c>
      <c r="H1793" s="19">
        <v>13</v>
      </c>
      <c r="I1793" s="19">
        <v>4</v>
      </c>
      <c r="J1793" s="22">
        <v>2015</v>
      </c>
      <c r="K1793" s="27">
        <f t="shared" si="59"/>
        <v>42107</v>
      </c>
      <c r="L1793" s="29">
        <v>0.54513888888888895</v>
      </c>
      <c r="M1793" s="29">
        <v>0.63541666666666663</v>
      </c>
      <c r="N1793" s="26">
        <f t="shared" si="58"/>
        <v>9.0277777777777679E-2</v>
      </c>
      <c r="O1793" s="19"/>
    </row>
    <row r="1794" spans="1:15">
      <c r="A1794" s="19">
        <v>1356</v>
      </c>
      <c r="B1794" s="34">
        <v>465</v>
      </c>
      <c r="C1794" s="24" t="str">
        <f>VLOOKUP($E1794,'[1]DS HSSV 2013-14'!$B$2:$I$5181,2,0)</f>
        <v>Trần Đình</v>
      </c>
      <c r="D1794" s="23" t="str">
        <f>VLOOKUP($E1794,'[1]DS HSSV 2013-14'!$B$2:$I$5181,3,0)</f>
        <v>Bảy</v>
      </c>
      <c r="E1794" s="19" t="s">
        <v>244</v>
      </c>
      <c r="F1794" s="28" t="str">
        <f>VLOOKUP($E1794,'[1]DS HSSV 2013-14'!$B$2:$I$5181,5,0)</f>
        <v>13CĐ-Đ2</v>
      </c>
      <c r="G1794" s="138">
        <v>12</v>
      </c>
      <c r="H1794" s="19">
        <v>13</v>
      </c>
      <c r="I1794" s="19">
        <v>4</v>
      </c>
      <c r="J1794" s="22">
        <v>2015</v>
      </c>
      <c r="K1794" s="27">
        <f t="shared" si="59"/>
        <v>42107</v>
      </c>
      <c r="L1794" s="29">
        <v>0.54513888888888895</v>
      </c>
      <c r="M1794" s="29">
        <v>0.63541666666666663</v>
      </c>
      <c r="N1794" s="26">
        <f t="shared" si="58"/>
        <v>9.0277777777777679E-2</v>
      </c>
      <c r="O1794" s="19"/>
    </row>
    <row r="1795" spans="1:15">
      <c r="A1795" s="19">
        <v>1357</v>
      </c>
      <c r="B1795" s="34">
        <v>466</v>
      </c>
      <c r="C1795" s="24" t="s">
        <v>33</v>
      </c>
      <c r="D1795" s="23" t="s">
        <v>32</v>
      </c>
      <c r="E1795" s="31"/>
      <c r="F1795" s="28" t="s">
        <v>31</v>
      </c>
      <c r="G1795" s="138">
        <v>14</v>
      </c>
      <c r="H1795" s="19">
        <v>13</v>
      </c>
      <c r="I1795" s="19">
        <v>4</v>
      </c>
      <c r="J1795" s="22">
        <v>2015</v>
      </c>
      <c r="K1795" s="27">
        <f t="shared" si="59"/>
        <v>42107</v>
      </c>
      <c r="L1795" s="29">
        <v>0.58333333333333337</v>
      </c>
      <c r="M1795" s="29">
        <v>0.59375</v>
      </c>
      <c r="N1795" s="26">
        <f t="shared" si="58"/>
        <v>1.041666666666663E-2</v>
      </c>
      <c r="O1795" s="19"/>
    </row>
    <row r="1796" spans="1:15">
      <c r="A1796" s="19">
        <v>1358</v>
      </c>
      <c r="B1796" s="34">
        <v>467</v>
      </c>
      <c r="C1796" s="24" t="str">
        <f>VLOOKUP($E1796,'[1]DS HSSV 2013-14'!$B$2:$I$5181,2,0)</f>
        <v>Nguyễn Hoàng</v>
      </c>
      <c r="D1796" s="23" t="str">
        <f>VLOOKUP($E1796,'[1]DS HSSV 2013-14'!$B$2:$I$5181,3,0)</f>
        <v>Việt</v>
      </c>
      <c r="E1796" s="33" t="s">
        <v>45</v>
      </c>
      <c r="F1796" s="28" t="str">
        <f>VLOOKUP($E1796,'[1]DS HSSV 2013-14'!$B$2:$I$5181,5,0)</f>
        <v>14CĐ-TM1</v>
      </c>
      <c r="G1796" s="138">
        <v>15</v>
      </c>
      <c r="H1796" s="19">
        <v>13</v>
      </c>
      <c r="I1796" s="19">
        <v>4</v>
      </c>
      <c r="J1796" s="22">
        <v>2015</v>
      </c>
      <c r="K1796" s="27">
        <f t="shared" si="59"/>
        <v>42107</v>
      </c>
      <c r="L1796" s="29">
        <v>0.59027777777777779</v>
      </c>
      <c r="M1796" s="29">
        <v>0.60069444444444442</v>
      </c>
      <c r="N1796" s="26">
        <f t="shared" si="58"/>
        <v>1.041666666666663E-2</v>
      </c>
      <c r="O1796" s="19"/>
    </row>
    <row r="1797" spans="1:15">
      <c r="A1797" s="19">
        <v>1359</v>
      </c>
      <c r="B1797" s="34">
        <v>468</v>
      </c>
      <c r="C1797" s="24" t="s">
        <v>33</v>
      </c>
      <c r="D1797" s="23" t="s">
        <v>32</v>
      </c>
      <c r="E1797" s="31"/>
      <c r="F1797" s="28" t="s">
        <v>31</v>
      </c>
      <c r="G1797" s="138">
        <v>14</v>
      </c>
      <c r="H1797" s="19">
        <v>13</v>
      </c>
      <c r="I1797" s="19">
        <v>4</v>
      </c>
      <c r="J1797" s="22">
        <v>2015</v>
      </c>
      <c r="K1797" s="27">
        <f t="shared" si="59"/>
        <v>42107</v>
      </c>
      <c r="L1797" s="29">
        <v>0.66666666666666663</v>
      </c>
      <c r="M1797" s="29">
        <v>0.69444444444444453</v>
      </c>
      <c r="N1797" s="26">
        <f t="shared" si="58"/>
        <v>2.7777777777777901E-2</v>
      </c>
    </row>
    <row r="1798" spans="1:15">
      <c r="A1798" s="19">
        <v>1360</v>
      </c>
      <c r="B1798" s="34">
        <v>469</v>
      </c>
      <c r="C1798" s="24" t="str">
        <f>VLOOKUP($E1798,'[1]DS HSSV 2013-14'!$B$2:$I$5181,2,0)</f>
        <v>Trần Văn</v>
      </c>
      <c r="D1798" s="23" t="str">
        <f>VLOOKUP($E1798,'[1]DS HSSV 2013-14'!$B$2:$I$5181,3,0)</f>
        <v>Quí</v>
      </c>
      <c r="E1798" s="33" t="s">
        <v>198</v>
      </c>
      <c r="F1798" s="28" t="str">
        <f>VLOOKUP($E1798,'[1]DS HSSV 2013-14'!$B$2:$I$5181,5,0)</f>
        <v>14CĐ-CK1</v>
      </c>
      <c r="G1798" s="138">
        <v>16</v>
      </c>
      <c r="H1798" s="19">
        <v>14</v>
      </c>
      <c r="I1798" s="19">
        <v>4</v>
      </c>
      <c r="J1798" s="22">
        <v>2015</v>
      </c>
      <c r="K1798" s="27">
        <f t="shared" si="59"/>
        <v>42108</v>
      </c>
      <c r="L1798" s="29">
        <v>0.2986111111111111</v>
      </c>
      <c r="M1798" s="29">
        <v>0.36041666666666666</v>
      </c>
      <c r="N1798" s="26">
        <f t="shared" si="58"/>
        <v>6.1805555555555558E-2</v>
      </c>
      <c r="O1798" s="19"/>
    </row>
    <row r="1799" spans="1:15">
      <c r="A1799" s="19">
        <v>1361</v>
      </c>
      <c r="B1799" s="34">
        <v>470</v>
      </c>
      <c r="C1799" s="24" t="str">
        <f>VLOOKUP($E1799,'[1]DS HSSV 2013-14'!$B$2:$I$5181,2,0)</f>
        <v xml:space="preserve">Phạm Quang  </v>
      </c>
      <c r="D1799" s="23" t="str">
        <f>VLOOKUP($E1799,'[1]DS HSSV 2013-14'!$B$2:$I$5181,3,0)</f>
        <v>Trường</v>
      </c>
      <c r="E1799" s="33">
        <v>14000420</v>
      </c>
      <c r="F1799" s="28" t="str">
        <f>VLOOKUP($E1799,'[1]DS HSSV 2013-14'!$B$2:$I$5181,5,0)</f>
        <v>14CĐ-ĐT1</v>
      </c>
      <c r="G1799" s="138">
        <v>1</v>
      </c>
      <c r="H1799" s="19">
        <v>14</v>
      </c>
      <c r="I1799" s="19">
        <v>4</v>
      </c>
      <c r="J1799" s="22">
        <v>2015</v>
      </c>
      <c r="K1799" s="27">
        <f t="shared" si="59"/>
        <v>42108</v>
      </c>
      <c r="L1799" s="29">
        <v>0.3125</v>
      </c>
      <c r="M1799" s="29">
        <v>0.35416666666666669</v>
      </c>
      <c r="N1799" s="26">
        <f t="shared" si="58"/>
        <v>4.1666666666666685E-2</v>
      </c>
      <c r="O1799" s="19"/>
    </row>
    <row r="1800" spans="1:15">
      <c r="A1800" s="19">
        <v>1362</v>
      </c>
      <c r="B1800" s="34">
        <v>471</v>
      </c>
      <c r="C1800" s="24" t="str">
        <f>VLOOKUP($E1800,'[1]DS HSSV 2013-14'!$B$2:$I$5181,2,0)</f>
        <v xml:space="preserve">Huỳnh Anh  </v>
      </c>
      <c r="D1800" s="23" t="str">
        <f>VLOOKUP($E1800,'[1]DS HSSV 2013-14'!$B$2:$I$5181,3,0)</f>
        <v>Tuấn</v>
      </c>
      <c r="E1800" s="33" t="s">
        <v>39</v>
      </c>
      <c r="F1800" s="28" t="str">
        <f>VLOOKUP($E1800,'[1]DS HSSV 2013-14'!$B$2:$I$5181,5,0)</f>
        <v>14CĐ-ĐT1</v>
      </c>
      <c r="G1800" s="138">
        <v>2</v>
      </c>
      <c r="H1800" s="19">
        <v>14</v>
      </c>
      <c r="I1800" s="19">
        <v>4</v>
      </c>
      <c r="J1800" s="22">
        <v>2015</v>
      </c>
      <c r="K1800" s="27">
        <f t="shared" si="59"/>
        <v>42108</v>
      </c>
      <c r="L1800" s="29">
        <v>0.3125</v>
      </c>
      <c r="M1800" s="29">
        <v>0.35416666666666669</v>
      </c>
      <c r="N1800" s="26">
        <f t="shared" si="58"/>
        <v>4.1666666666666685E-2</v>
      </c>
      <c r="O1800" s="19"/>
    </row>
    <row r="1801" spans="1:15">
      <c r="A1801" s="19">
        <v>1363</v>
      </c>
      <c r="B1801" s="34">
        <v>472</v>
      </c>
      <c r="C1801" s="24" t="str">
        <f>VLOOKUP($E1801,'[1]DS HSSV 2013-14'!$B$2:$I$5181,2,0)</f>
        <v xml:space="preserve">Nguyễn Bá Anh </v>
      </c>
      <c r="D1801" s="23" t="str">
        <f>VLOOKUP($E1801,'[1]DS HSSV 2013-14'!$B$2:$I$5181,3,0)</f>
        <v>Tuấn</v>
      </c>
      <c r="E1801" s="33" t="s">
        <v>243</v>
      </c>
      <c r="F1801" s="28" t="str">
        <f>VLOOKUP($E1801,'[1]DS HSSV 2013-14'!$B$2:$I$5181,5,0)</f>
        <v>14CĐ-CK4</v>
      </c>
      <c r="G1801" s="138">
        <v>4</v>
      </c>
      <c r="H1801" s="19">
        <v>14</v>
      </c>
      <c r="I1801" s="19">
        <v>4</v>
      </c>
      <c r="J1801" s="22">
        <v>2015</v>
      </c>
      <c r="K1801" s="27">
        <f t="shared" si="59"/>
        <v>42108</v>
      </c>
      <c r="L1801" s="29">
        <v>0.31944444444444448</v>
      </c>
      <c r="M1801" s="29">
        <v>0.3576388888888889</v>
      </c>
      <c r="N1801" s="26">
        <f t="shared" si="58"/>
        <v>3.819444444444442E-2</v>
      </c>
      <c r="O1801" s="19"/>
    </row>
    <row r="1802" spans="1:15">
      <c r="A1802" s="19">
        <v>1364</v>
      </c>
      <c r="B1802" s="34">
        <v>473</v>
      </c>
      <c r="C1802" s="24" t="str">
        <f>VLOOKUP($E1802,'[1]DS HSSV 2013-14'!$B$2:$I$5181,2,0)</f>
        <v xml:space="preserve">Phan Sỹ </v>
      </c>
      <c r="D1802" s="23" t="str">
        <f>VLOOKUP($E1802,'[1]DS HSSV 2013-14'!$B$2:$I$5181,3,0)</f>
        <v>Lâm</v>
      </c>
      <c r="E1802" s="33" t="s">
        <v>242</v>
      </c>
      <c r="F1802" s="28" t="str">
        <f>VLOOKUP($E1802,'[1]DS HSSV 2013-14'!$B$2:$I$5181,5,0)</f>
        <v>14CĐ-CK4</v>
      </c>
      <c r="G1802" s="138">
        <v>3</v>
      </c>
      <c r="H1802" s="19">
        <v>14</v>
      </c>
      <c r="I1802" s="19">
        <v>4</v>
      </c>
      <c r="J1802" s="22">
        <v>2015</v>
      </c>
      <c r="K1802" s="27">
        <f t="shared" si="59"/>
        <v>42108</v>
      </c>
      <c r="L1802" s="29">
        <v>0.31944444444444448</v>
      </c>
      <c r="M1802" s="29">
        <v>0.35416666666666669</v>
      </c>
      <c r="N1802" s="26">
        <f t="shared" si="58"/>
        <v>3.472222222222221E-2</v>
      </c>
      <c r="O1802" s="19"/>
    </row>
    <row r="1803" spans="1:15">
      <c r="A1803" s="19">
        <v>1365</v>
      </c>
      <c r="B1803" s="34">
        <v>474</v>
      </c>
      <c r="C1803" s="24" t="str">
        <f>VLOOKUP($E1803,'[1]DS HSSV 2013-14'!$B$2:$I$5181,2,0)</f>
        <v xml:space="preserve">Nguyễn Hữu  </v>
      </c>
      <c r="D1803" s="23" t="str">
        <f>VLOOKUP($E1803,'[1]DS HSSV 2013-14'!$B$2:$I$5181,3,0)</f>
        <v>Năm</v>
      </c>
      <c r="E1803" s="33" t="s">
        <v>241</v>
      </c>
      <c r="F1803" s="28" t="str">
        <f>VLOOKUP($E1803,'[1]DS HSSV 2013-14'!$B$2:$I$5181,5,0)</f>
        <v>14CĐ-Ô3</v>
      </c>
      <c r="G1803" s="138">
        <v>17</v>
      </c>
      <c r="H1803" s="19">
        <v>14</v>
      </c>
      <c r="I1803" s="19">
        <v>4</v>
      </c>
      <c r="J1803" s="22">
        <v>2015</v>
      </c>
      <c r="K1803" s="27">
        <f t="shared" si="59"/>
        <v>42108</v>
      </c>
      <c r="L1803" s="29">
        <v>0.3215277777777778</v>
      </c>
      <c r="M1803" s="29">
        <v>0.35416666666666669</v>
      </c>
      <c r="N1803" s="26">
        <f t="shared" ref="N1803:N1866" si="60">M1803-L1803</f>
        <v>3.2638888888888884E-2</v>
      </c>
      <c r="O1803" s="19"/>
    </row>
    <row r="1804" spans="1:15">
      <c r="A1804" s="19">
        <v>1366</v>
      </c>
      <c r="B1804" s="34">
        <v>475</v>
      </c>
      <c r="C1804" s="24" t="str">
        <f>VLOOKUP($E1804,'[1]DS HSSV 2013-14'!$B$2:$I$5181,2,0)</f>
        <v xml:space="preserve">Lê Đăng  </v>
      </c>
      <c r="D1804" s="23" t="str">
        <f>VLOOKUP($E1804,'[1]DS HSSV 2013-14'!$B$2:$I$5181,3,0)</f>
        <v>Khoa</v>
      </c>
      <c r="E1804" s="33">
        <v>14001145</v>
      </c>
      <c r="F1804" s="28" t="str">
        <f>VLOOKUP($E1804,'[1]DS HSSV 2013-14'!$B$2:$I$5181,5,0)</f>
        <v>14CĐ-TP1</v>
      </c>
      <c r="G1804" s="138"/>
      <c r="H1804" s="19">
        <v>14</v>
      </c>
      <c r="I1804" s="19">
        <v>4</v>
      </c>
      <c r="J1804" s="22">
        <v>2015</v>
      </c>
      <c r="K1804" s="27">
        <f t="shared" si="59"/>
        <v>42108</v>
      </c>
      <c r="L1804" s="29">
        <v>0.3298611111111111</v>
      </c>
      <c r="M1804" s="29">
        <v>0.375</v>
      </c>
      <c r="N1804" s="26">
        <f t="shared" si="60"/>
        <v>4.5138888888888895E-2</v>
      </c>
      <c r="O1804" s="19"/>
    </row>
    <row r="1805" spans="1:15">
      <c r="A1805" s="19">
        <v>1367</v>
      </c>
      <c r="B1805" s="34">
        <v>476</v>
      </c>
      <c r="C1805" s="24" t="s">
        <v>33</v>
      </c>
      <c r="D1805" s="23" t="s">
        <v>32</v>
      </c>
      <c r="E1805" s="31"/>
      <c r="F1805" s="28" t="s">
        <v>31</v>
      </c>
      <c r="G1805" s="138">
        <v>13</v>
      </c>
      <c r="H1805" s="19">
        <v>14</v>
      </c>
      <c r="I1805" s="19">
        <v>4</v>
      </c>
      <c r="J1805" s="22">
        <v>2015</v>
      </c>
      <c r="K1805" s="27">
        <f t="shared" si="59"/>
        <v>42108</v>
      </c>
      <c r="L1805" s="29">
        <v>0.34166666666666662</v>
      </c>
      <c r="M1805" s="29">
        <v>0.35694444444444445</v>
      </c>
      <c r="N1805" s="26">
        <f t="shared" si="60"/>
        <v>1.5277777777777835E-2</v>
      </c>
      <c r="O1805" s="19"/>
    </row>
    <row r="1806" spans="1:15">
      <c r="A1806" s="19">
        <v>1368</v>
      </c>
      <c r="B1806" s="34">
        <v>477</v>
      </c>
      <c r="C1806" s="24" t="str">
        <f>VLOOKUP($E1806,'[1]DS HSSV 2013-14'!$B$2:$I$5181,2,0)</f>
        <v>Diệp Thái</v>
      </c>
      <c r="D1806" s="23" t="str">
        <f>VLOOKUP($E1806,'[1]DS HSSV 2013-14'!$B$2:$I$5181,3,0)</f>
        <v>Thanh</v>
      </c>
      <c r="E1806" s="33" t="s">
        <v>107</v>
      </c>
      <c r="F1806" s="28" t="str">
        <f>VLOOKUP($E1806,'[1]DS HSSV 2013-14'!$B$2:$I$5181,5,0)</f>
        <v>14CĐ-TP1</v>
      </c>
      <c r="G1806" s="138">
        <v>11</v>
      </c>
      <c r="H1806" s="19">
        <v>14</v>
      </c>
      <c r="I1806" s="19">
        <v>4</v>
      </c>
      <c r="J1806" s="22">
        <v>2015</v>
      </c>
      <c r="K1806" s="27">
        <f t="shared" si="59"/>
        <v>42108</v>
      </c>
      <c r="L1806" s="29">
        <v>0.34722222222222227</v>
      </c>
      <c r="M1806" s="29">
        <v>0.375</v>
      </c>
      <c r="N1806" s="26">
        <f t="shared" si="60"/>
        <v>2.7777777777777735E-2</v>
      </c>
      <c r="O1806" s="19"/>
    </row>
    <row r="1807" spans="1:15">
      <c r="A1807" s="19">
        <v>1369</v>
      </c>
      <c r="B1807" s="34">
        <v>478</v>
      </c>
      <c r="C1807" s="24" t="str">
        <f>VLOOKUP($E1807,'[1]DS HSSV 2013-14'!$B$2:$I$5181,2,0)</f>
        <v xml:space="preserve">Nguyễn Văn  </v>
      </c>
      <c r="D1807" s="23" t="str">
        <f>VLOOKUP($E1807,'[1]DS HSSV 2013-14'!$B$2:$I$5181,3,0)</f>
        <v>Hậu</v>
      </c>
      <c r="E1807" s="33" t="s">
        <v>240</v>
      </c>
      <c r="F1807" s="28" t="str">
        <f>VLOOKUP($E1807,'[1]DS HSSV 2013-14'!$B$2:$I$5181,5,0)</f>
        <v>14CĐ-NL1</v>
      </c>
      <c r="G1807" s="138">
        <v>1</v>
      </c>
      <c r="H1807" s="19">
        <v>14</v>
      </c>
      <c r="I1807" s="19">
        <v>4</v>
      </c>
      <c r="J1807" s="22">
        <v>2015</v>
      </c>
      <c r="K1807" s="27">
        <f t="shared" si="59"/>
        <v>42108</v>
      </c>
      <c r="L1807" s="29">
        <v>0.3576388888888889</v>
      </c>
      <c r="M1807" s="29">
        <v>0.36458333333333331</v>
      </c>
      <c r="N1807" s="26">
        <f t="shared" si="60"/>
        <v>6.9444444444444198E-3</v>
      </c>
      <c r="O1807" s="19"/>
    </row>
    <row r="1808" spans="1:15">
      <c r="A1808" s="19">
        <v>1370</v>
      </c>
      <c r="B1808" s="34">
        <v>479</v>
      </c>
      <c r="C1808" s="24" t="s">
        <v>221</v>
      </c>
      <c r="D1808" s="23" t="s">
        <v>215</v>
      </c>
      <c r="E1808" s="19"/>
      <c r="F1808" s="28" t="s">
        <v>164</v>
      </c>
      <c r="G1808" s="138">
        <v>2</v>
      </c>
      <c r="H1808" s="19">
        <v>14</v>
      </c>
      <c r="I1808" s="19">
        <v>4</v>
      </c>
      <c r="J1808" s="22">
        <v>2015</v>
      </c>
      <c r="K1808" s="27">
        <f t="shared" si="59"/>
        <v>42108</v>
      </c>
      <c r="L1808" s="29">
        <v>0.36458333333333331</v>
      </c>
      <c r="M1808" s="29">
        <v>0.36805555555555558</v>
      </c>
      <c r="N1808" s="26">
        <f t="shared" si="60"/>
        <v>3.4722222222222654E-3</v>
      </c>
      <c r="O1808" s="19"/>
    </row>
    <row r="1809" spans="1:15">
      <c r="A1809" s="19">
        <v>1371</v>
      </c>
      <c r="B1809" s="34">
        <v>480</v>
      </c>
      <c r="C1809" s="24" t="str">
        <f>VLOOKUP($E1809,'[1]DS HSSV 2013-14'!$B$2:$I$5181,2,0)</f>
        <v xml:space="preserve">Nguyễn Hoài  </v>
      </c>
      <c r="D1809" s="23" t="str">
        <f>VLOOKUP($E1809,'[1]DS HSSV 2013-14'!$B$2:$I$5181,3,0)</f>
        <v>Yên</v>
      </c>
      <c r="E1809" s="33" t="s">
        <v>239</v>
      </c>
      <c r="F1809" s="28" t="str">
        <f>VLOOKUP($E1809,'[1]DS HSSV 2013-14'!$B$2:$I$5181,5,0)</f>
        <v>14CĐ-Ô4</v>
      </c>
      <c r="G1809" s="138">
        <v>17</v>
      </c>
      <c r="H1809" s="19">
        <v>14</v>
      </c>
      <c r="I1809" s="19">
        <v>4</v>
      </c>
      <c r="J1809" s="22">
        <v>2015</v>
      </c>
      <c r="K1809" s="27">
        <f t="shared" si="59"/>
        <v>42108</v>
      </c>
      <c r="L1809" s="29">
        <v>0.375</v>
      </c>
      <c r="M1809" s="29">
        <v>0.48958333333333331</v>
      </c>
      <c r="N1809" s="26">
        <f t="shared" si="60"/>
        <v>0.11458333333333331</v>
      </c>
      <c r="O1809" s="19"/>
    </row>
    <row r="1810" spans="1:15">
      <c r="A1810" s="19">
        <v>1372</v>
      </c>
      <c r="B1810" s="34">
        <v>481</v>
      </c>
      <c r="C1810" s="24" t="str">
        <f>VLOOKUP($E1810,'[1]DS HSSV 2013-14'!$B$2:$I$5181,2,0)</f>
        <v>Nguyễn Hồng</v>
      </c>
      <c r="D1810" s="23" t="str">
        <f>VLOOKUP($E1810,'[1]DS HSSV 2013-14'!$B$2:$I$5181,3,0)</f>
        <v>Sơn</v>
      </c>
      <c r="E1810" s="33" t="s">
        <v>238</v>
      </c>
      <c r="F1810" s="28" t="str">
        <f>VLOOKUP($E1810,'[1]DS HSSV 2013-14'!$B$2:$I$5181,5,0)</f>
        <v>14CĐ-Ô1</v>
      </c>
      <c r="G1810" s="138">
        <v>3</v>
      </c>
      <c r="H1810" s="19">
        <v>14</v>
      </c>
      <c r="I1810" s="19">
        <v>4</v>
      </c>
      <c r="J1810" s="22">
        <v>2015</v>
      </c>
      <c r="K1810" s="27">
        <f t="shared" si="59"/>
        <v>42108</v>
      </c>
      <c r="L1810" s="29">
        <v>0.375</v>
      </c>
      <c r="M1810" s="29">
        <v>0.41666666666666669</v>
      </c>
      <c r="N1810" s="26">
        <f t="shared" si="60"/>
        <v>4.1666666666666685E-2</v>
      </c>
      <c r="O1810" s="19"/>
    </row>
    <row r="1811" spans="1:15">
      <c r="A1811" s="19">
        <v>1373</v>
      </c>
      <c r="B1811" s="34">
        <v>482</v>
      </c>
      <c r="C1811" s="24" t="str">
        <f>VLOOKUP($E1811,'[1]DS HSSV 2013-14'!$B$2:$I$5181,2,0)</f>
        <v>Phan Thị</v>
      </c>
      <c r="D1811" s="23" t="str">
        <f>VLOOKUP($E1811,'[1]DS HSSV 2013-14'!$B$2:$I$5181,3,0)</f>
        <v>Hết</v>
      </c>
      <c r="E1811" s="19" t="s">
        <v>104</v>
      </c>
      <c r="F1811" s="28" t="str">
        <f>VLOOKUP($E1811,'[1]DS HSSV 2013-14'!$B$2:$I$5181,5,0)</f>
        <v>13CĐ-NL1</v>
      </c>
      <c r="G1811" s="138"/>
      <c r="H1811" s="19">
        <v>14</v>
      </c>
      <c r="I1811" s="19">
        <v>4</v>
      </c>
      <c r="J1811" s="22">
        <v>2015</v>
      </c>
      <c r="K1811" s="27">
        <f t="shared" si="59"/>
        <v>42108</v>
      </c>
      <c r="L1811" s="29">
        <v>0.37847222222222227</v>
      </c>
      <c r="M1811" s="29">
        <v>0.52083333333333337</v>
      </c>
      <c r="N1811" s="26">
        <f t="shared" si="60"/>
        <v>0.1423611111111111</v>
      </c>
      <c r="O1811" s="19"/>
    </row>
    <row r="1812" spans="1:15">
      <c r="A1812" s="19">
        <v>1374</v>
      </c>
      <c r="B1812" s="34">
        <v>483</v>
      </c>
      <c r="C1812" s="24" t="str">
        <f>VLOOKUP($E1812,'[1]DS HSSV 2013-14'!$B$2:$I$5181,2,0)</f>
        <v xml:space="preserve">Nguyễn Hữu  </v>
      </c>
      <c r="D1812" s="23" t="str">
        <f>VLOOKUP($E1812,'[1]DS HSSV 2013-14'!$B$2:$I$5181,3,0)</f>
        <v>Thành</v>
      </c>
      <c r="E1812" s="33" t="s">
        <v>237</v>
      </c>
      <c r="F1812" s="28" t="str">
        <f>VLOOKUP($E1812,'[1]DS HSSV 2013-14'!$B$2:$I$5181,5,0)</f>
        <v>14CĐ-Ô4</v>
      </c>
      <c r="G1812" s="138">
        <v>15</v>
      </c>
      <c r="H1812" s="19">
        <v>14</v>
      </c>
      <c r="I1812" s="19">
        <v>4</v>
      </c>
      <c r="J1812" s="22">
        <v>2015</v>
      </c>
      <c r="K1812" s="27">
        <f t="shared" si="59"/>
        <v>42108</v>
      </c>
      <c r="L1812" s="29">
        <v>0.37847222222222227</v>
      </c>
      <c r="M1812" s="29">
        <v>0.39166666666666666</v>
      </c>
      <c r="N1812" s="26">
        <f t="shared" si="60"/>
        <v>1.3194444444444398E-2</v>
      </c>
      <c r="O1812" s="19"/>
    </row>
    <row r="1813" spans="1:15">
      <c r="A1813" s="19">
        <v>1375</v>
      </c>
      <c r="B1813" s="34">
        <v>484</v>
      </c>
      <c r="C1813" s="24" t="str">
        <f>VLOOKUP($E1813,'[1]DS HSSV 2013-14'!$B$2:$I$5181,2,0)</f>
        <v xml:space="preserve">Trịnh Ngọc  </v>
      </c>
      <c r="D1813" s="23" t="str">
        <f>VLOOKUP($E1813,'[1]DS HSSV 2013-14'!$B$2:$I$5181,3,0)</f>
        <v>Huy</v>
      </c>
      <c r="E1813" s="33" t="s">
        <v>236</v>
      </c>
      <c r="F1813" s="28" t="str">
        <f>VLOOKUP($E1813,'[1]DS HSSV 2013-14'!$B$2:$I$5181,5,0)</f>
        <v>14CĐ-CK1</v>
      </c>
      <c r="G1813" s="138">
        <v>2</v>
      </c>
      <c r="H1813" s="19">
        <v>14</v>
      </c>
      <c r="I1813" s="19">
        <v>4</v>
      </c>
      <c r="J1813" s="22">
        <v>2015</v>
      </c>
      <c r="K1813" s="27">
        <f t="shared" si="59"/>
        <v>42108</v>
      </c>
      <c r="L1813" s="29">
        <v>0.3888888888888889</v>
      </c>
      <c r="M1813" s="29">
        <v>0.40972222222222227</v>
      </c>
      <c r="N1813" s="26">
        <f t="shared" si="60"/>
        <v>2.083333333333337E-2</v>
      </c>
      <c r="O1813" s="19"/>
    </row>
    <row r="1814" spans="1:15">
      <c r="A1814" s="19">
        <v>1376</v>
      </c>
      <c r="B1814" s="34">
        <v>485</v>
      </c>
      <c r="C1814" s="24" t="str">
        <f>VLOOKUP($E1814,'[1]DS HSSV 2013-14'!$B$2:$I$5181,2,0)</f>
        <v>Võ Văn</v>
      </c>
      <c r="D1814" s="23" t="str">
        <f>VLOOKUP($E1814,'[1]DS HSSV 2013-14'!$B$2:$I$5181,3,0)</f>
        <v>Nghĩa</v>
      </c>
      <c r="E1814" s="33" t="s">
        <v>105</v>
      </c>
      <c r="F1814" s="28" t="str">
        <f>VLOOKUP($E1814,'[1]DS HSSV 2013-14'!$B$2:$I$5181,5,0)</f>
        <v>14CĐ-TP1</v>
      </c>
      <c r="G1814" s="138">
        <v>4</v>
      </c>
      <c r="H1814" s="19">
        <v>14</v>
      </c>
      <c r="I1814" s="19">
        <v>4</v>
      </c>
      <c r="J1814" s="22">
        <v>2015</v>
      </c>
      <c r="K1814" s="27">
        <f t="shared" si="59"/>
        <v>42108</v>
      </c>
      <c r="L1814" s="29">
        <v>0.39583333333333331</v>
      </c>
      <c r="M1814" s="29">
        <v>0.41666666666666669</v>
      </c>
      <c r="N1814" s="26">
        <f t="shared" si="60"/>
        <v>2.083333333333337E-2</v>
      </c>
      <c r="O1814" s="19"/>
    </row>
    <row r="1815" spans="1:15">
      <c r="A1815" s="19">
        <v>1377</v>
      </c>
      <c r="B1815" s="34">
        <v>486</v>
      </c>
      <c r="C1815" s="24" t="str">
        <f>VLOOKUP($E1815,'[1]DS HSSV 2013-14'!$B$2:$I$5181,2,0)</f>
        <v>Dương Quốc</v>
      </c>
      <c r="D1815" s="23" t="str">
        <f>VLOOKUP($E1815,'[1]DS HSSV 2013-14'!$B$2:$I$5181,3,0)</f>
        <v>Thắng</v>
      </c>
      <c r="E1815" s="33">
        <v>14000671</v>
      </c>
      <c r="F1815" s="28" t="str">
        <f>VLOOKUP($E1815,'[1]DS HSSV 2013-14'!$B$2:$I$5181,5,0)</f>
        <v>14CĐ-CK1</v>
      </c>
      <c r="G1815" s="138">
        <v>3</v>
      </c>
      <c r="H1815" s="19">
        <v>14</v>
      </c>
      <c r="I1815" s="19">
        <v>4</v>
      </c>
      <c r="J1815" s="22">
        <v>2015</v>
      </c>
      <c r="K1815" s="27">
        <f t="shared" si="59"/>
        <v>42108</v>
      </c>
      <c r="L1815" s="29">
        <v>0.3979166666666667</v>
      </c>
      <c r="M1815" s="29">
        <v>0.40972222222222227</v>
      </c>
      <c r="N1815" s="26">
        <f t="shared" si="60"/>
        <v>1.1805555555555569E-2</v>
      </c>
      <c r="O1815" s="19"/>
    </row>
    <row r="1816" spans="1:15">
      <c r="A1816" s="19">
        <v>1378</v>
      </c>
      <c r="B1816" s="34">
        <v>487</v>
      </c>
      <c r="C1816" s="24" t="str">
        <f>VLOOKUP($E1816,'[1]DS HSSV 2013-14'!$B$2:$I$5181,2,0)</f>
        <v xml:space="preserve">Lê Ngô Nhật </v>
      </c>
      <c r="D1816" s="23" t="str">
        <f>VLOOKUP($E1816,'[1]DS HSSV 2013-14'!$B$2:$I$5181,3,0)</f>
        <v>Minh</v>
      </c>
      <c r="E1816" s="33">
        <v>14000656</v>
      </c>
      <c r="F1816" s="28" t="str">
        <f>VLOOKUP($E1816,'[1]DS HSSV 2013-14'!$B$2:$I$5181,5,0)</f>
        <v>14CĐ-CK1</v>
      </c>
      <c r="G1816" s="138">
        <v>6</v>
      </c>
      <c r="H1816" s="19">
        <v>14</v>
      </c>
      <c r="I1816" s="19">
        <v>4</v>
      </c>
      <c r="J1816" s="22">
        <v>2015</v>
      </c>
      <c r="K1816" s="27">
        <f t="shared" si="59"/>
        <v>42108</v>
      </c>
      <c r="L1816" s="29">
        <v>0.3979166666666667</v>
      </c>
      <c r="M1816" s="29">
        <v>0.40972222222222227</v>
      </c>
      <c r="N1816" s="26">
        <f t="shared" si="60"/>
        <v>1.1805555555555569E-2</v>
      </c>
      <c r="O1816" s="19"/>
    </row>
    <row r="1817" spans="1:15">
      <c r="A1817" s="19">
        <v>1379</v>
      </c>
      <c r="B1817" s="34">
        <v>488</v>
      </c>
      <c r="C1817" s="24" t="s">
        <v>33</v>
      </c>
      <c r="D1817" s="23" t="s">
        <v>32</v>
      </c>
      <c r="E1817" s="31"/>
      <c r="F1817" s="28" t="s">
        <v>31</v>
      </c>
      <c r="G1817" s="138">
        <v>11</v>
      </c>
      <c r="H1817" s="19">
        <v>14</v>
      </c>
      <c r="I1817" s="19">
        <v>4</v>
      </c>
      <c r="J1817" s="22">
        <v>2015</v>
      </c>
      <c r="K1817" s="27">
        <f t="shared" si="59"/>
        <v>42108</v>
      </c>
      <c r="L1817" s="29">
        <v>0.39583333333333331</v>
      </c>
      <c r="M1817" s="29">
        <v>0.41666666666666669</v>
      </c>
      <c r="N1817" s="26">
        <f t="shared" si="60"/>
        <v>2.083333333333337E-2</v>
      </c>
      <c r="O1817" s="19"/>
    </row>
    <row r="1818" spans="1:15">
      <c r="A1818" s="19">
        <v>1380</v>
      </c>
      <c r="B1818" s="34">
        <v>489</v>
      </c>
      <c r="C1818" s="24" t="str">
        <f>VLOOKUP($E1818,'[1]DS HSSV 2013-14'!$B$2:$I$5181,2,0)</f>
        <v>Nguyễn Hoàng</v>
      </c>
      <c r="D1818" s="23" t="str">
        <f>VLOOKUP($E1818,'[1]DS HSSV 2013-14'!$B$2:$I$5181,3,0)</f>
        <v>Huy</v>
      </c>
      <c r="E1818" s="19" t="s">
        <v>103</v>
      </c>
      <c r="F1818" s="28" t="str">
        <f>VLOOKUP($E1818,'[1]DS HSSV 2013-14'!$B$2:$I$5181,5,0)</f>
        <v>13CĐ-NL1</v>
      </c>
      <c r="G1818" s="138">
        <v>13</v>
      </c>
      <c r="H1818" s="19">
        <v>14</v>
      </c>
      <c r="I1818" s="19">
        <v>4</v>
      </c>
      <c r="J1818" s="22">
        <v>2015</v>
      </c>
      <c r="K1818" s="27">
        <f t="shared" si="59"/>
        <v>42108</v>
      </c>
      <c r="L1818" s="29">
        <v>0.39583333333333331</v>
      </c>
      <c r="M1818" s="29">
        <v>0.52777777777777779</v>
      </c>
      <c r="N1818" s="26">
        <f t="shared" si="60"/>
        <v>0.13194444444444448</v>
      </c>
      <c r="O1818" s="19"/>
    </row>
    <row r="1819" spans="1:15">
      <c r="A1819" s="19">
        <v>1381</v>
      </c>
      <c r="B1819" s="34">
        <v>490</v>
      </c>
      <c r="C1819" s="24" t="str">
        <f>VLOOKUP($E1819,'[1]DS HSSV 2013-14'!$B$2:$I$5181,2,0)</f>
        <v>Nguyễn Xuân</v>
      </c>
      <c r="D1819" s="23" t="str">
        <f>VLOOKUP($E1819,'[1]DS HSSV 2013-14'!$B$2:$I$5181,3,0)</f>
        <v>Dũng</v>
      </c>
      <c r="E1819" s="33" t="s">
        <v>235</v>
      </c>
      <c r="F1819" s="28" t="str">
        <f>VLOOKUP($E1819,'[1]DS HSSV 2013-14'!$B$2:$I$5181,5,0)</f>
        <v>14CĐ-Ô4</v>
      </c>
      <c r="G1819" s="138">
        <v>15</v>
      </c>
      <c r="H1819" s="19">
        <v>14</v>
      </c>
      <c r="I1819" s="19">
        <v>4</v>
      </c>
      <c r="J1819" s="22">
        <v>2015</v>
      </c>
      <c r="K1819" s="27">
        <f t="shared" si="59"/>
        <v>42108</v>
      </c>
      <c r="L1819" s="29">
        <v>0.41666666666666669</v>
      </c>
      <c r="M1819" s="29">
        <v>0.4826388888888889</v>
      </c>
      <c r="N1819" s="26">
        <f t="shared" si="60"/>
        <v>6.597222222222221E-2</v>
      </c>
      <c r="O1819" s="19"/>
    </row>
    <row r="1820" spans="1:15">
      <c r="A1820" s="19">
        <v>1382</v>
      </c>
      <c r="B1820" s="34">
        <v>491</v>
      </c>
      <c r="C1820" s="24" t="str">
        <f>VLOOKUP($E1820,'[1]DS HSSV 2013-14'!$B$2:$I$5181,2,0)</f>
        <v>Lê Quang</v>
      </c>
      <c r="D1820" s="23" t="str">
        <f>VLOOKUP($E1820,'[1]DS HSSV 2013-14'!$B$2:$I$5181,3,0)</f>
        <v>Phát</v>
      </c>
      <c r="E1820" s="19" t="s">
        <v>42</v>
      </c>
      <c r="F1820" s="28" t="str">
        <f>VLOOKUP($E1820,'[1]DS HSSV 2013-14'!$B$2:$I$5181,5,0)</f>
        <v>13CĐ-CK3</v>
      </c>
      <c r="G1820" s="138">
        <v>6</v>
      </c>
      <c r="H1820" s="19">
        <v>14</v>
      </c>
      <c r="I1820" s="19">
        <v>4</v>
      </c>
      <c r="J1820" s="22">
        <v>2015</v>
      </c>
      <c r="K1820" s="27">
        <f t="shared" si="59"/>
        <v>42108</v>
      </c>
      <c r="L1820" s="29">
        <v>0.42708333333333331</v>
      </c>
      <c r="M1820" s="29">
        <v>0.4826388888888889</v>
      </c>
      <c r="N1820" s="26">
        <f t="shared" si="60"/>
        <v>5.555555555555558E-2</v>
      </c>
      <c r="O1820" s="19"/>
    </row>
    <row r="1821" spans="1:15">
      <c r="A1821" s="19">
        <v>1383</v>
      </c>
      <c r="B1821" s="34">
        <v>492</v>
      </c>
      <c r="C1821" s="24" t="s">
        <v>234</v>
      </c>
      <c r="D1821" s="23" t="s">
        <v>233</v>
      </c>
      <c r="E1821" s="19"/>
      <c r="F1821" s="28" t="s">
        <v>232</v>
      </c>
      <c r="G1821" s="138">
        <v>1</v>
      </c>
      <c r="H1821" s="19">
        <v>14</v>
      </c>
      <c r="I1821" s="19">
        <v>4</v>
      </c>
      <c r="J1821" s="22">
        <v>2015</v>
      </c>
      <c r="K1821" s="27">
        <f t="shared" si="59"/>
        <v>42108</v>
      </c>
      <c r="L1821" s="29">
        <v>0.43055555555555558</v>
      </c>
      <c r="M1821" s="29">
        <v>0.43402777777777773</v>
      </c>
      <c r="N1821" s="26">
        <f t="shared" si="60"/>
        <v>3.4722222222221544E-3</v>
      </c>
      <c r="O1821" s="19"/>
    </row>
    <row r="1822" spans="1:15">
      <c r="A1822" s="19">
        <v>1384</v>
      </c>
      <c r="B1822" s="34">
        <v>493</v>
      </c>
      <c r="C1822" s="24" t="str">
        <f>VLOOKUP($E1822,'[1]DS HSSV 2013-14'!$B$2:$I$5181,2,0)</f>
        <v>Cao Trùng</v>
      </c>
      <c r="D1822" s="23" t="str">
        <f>VLOOKUP($E1822,'[1]DS HSSV 2013-14'!$B$2:$I$5181,3,0)</f>
        <v>Dương</v>
      </c>
      <c r="E1822" s="19" t="s">
        <v>231</v>
      </c>
      <c r="F1822" s="28" t="str">
        <f>VLOOKUP($E1822,'[1]DS HSSV 2013-14'!$B$2:$I$5181,5,0)</f>
        <v>13CĐ-Đ4</v>
      </c>
      <c r="G1822" s="138">
        <v>2</v>
      </c>
      <c r="H1822" s="19">
        <v>14</v>
      </c>
      <c r="I1822" s="19">
        <v>4</v>
      </c>
      <c r="J1822" s="22">
        <v>2015</v>
      </c>
      <c r="K1822" s="27">
        <f t="shared" si="59"/>
        <v>42108</v>
      </c>
      <c r="L1822" s="29">
        <v>0.4375</v>
      </c>
      <c r="M1822" s="29">
        <v>0.50347222222222221</v>
      </c>
      <c r="N1822" s="26">
        <f t="shared" si="60"/>
        <v>6.597222222222221E-2</v>
      </c>
      <c r="O1822" s="19"/>
    </row>
    <row r="1823" spans="1:15">
      <c r="A1823" s="19">
        <v>1384</v>
      </c>
      <c r="B1823" s="34">
        <v>494</v>
      </c>
      <c r="C1823" s="24" t="str">
        <f>VLOOKUP($E1823,'[1]DS HSSV 2013-14'!$B$2:$I$5181,2,0)</f>
        <v>Trần Minh</v>
      </c>
      <c r="D1823" s="23" t="str">
        <f>VLOOKUP($E1823,'[1]DS HSSV 2013-14'!$B$2:$I$5181,3,0)</f>
        <v>Thanh</v>
      </c>
      <c r="E1823" s="19" t="s">
        <v>30</v>
      </c>
      <c r="F1823" s="28" t="str">
        <f>VLOOKUP($E1823,'[1]DS HSSV 2013-14'!$B$2:$I$5181,5,0)</f>
        <v>13CĐ-Đ1</v>
      </c>
      <c r="G1823" s="138">
        <v>12</v>
      </c>
      <c r="H1823" s="19">
        <v>14</v>
      </c>
      <c r="I1823" s="19">
        <v>4</v>
      </c>
      <c r="J1823" s="22">
        <v>2015</v>
      </c>
      <c r="K1823" s="27">
        <f t="shared" si="59"/>
        <v>42108</v>
      </c>
      <c r="L1823" s="29">
        <v>0.44444444444444442</v>
      </c>
      <c r="M1823" s="29">
        <v>0.61111111111111105</v>
      </c>
      <c r="N1823" s="26">
        <f t="shared" si="60"/>
        <v>0.16666666666666663</v>
      </c>
      <c r="O1823" s="19"/>
    </row>
    <row r="1824" spans="1:15">
      <c r="A1824" s="19">
        <v>1385</v>
      </c>
      <c r="B1824" s="34">
        <v>495</v>
      </c>
      <c r="C1824" s="24" t="str">
        <f>VLOOKUP($E1824,'[1]DS HSSV 2013-14'!$B$2:$I$5181,2,0)</f>
        <v>Trần Thanh</v>
      </c>
      <c r="D1824" s="23" t="str">
        <f>VLOOKUP($E1824,'[1]DS HSSV 2013-14'!$B$2:$I$5181,3,0)</f>
        <v>Phú</v>
      </c>
      <c r="E1824" s="31" t="s">
        <v>230</v>
      </c>
      <c r="F1824" s="28" t="str">
        <f>VLOOKUP($E1824,'[1]DS HSSV 2013-14'!$B$2:$I$5181,5,0)</f>
        <v>14TC-Đ1</v>
      </c>
      <c r="G1824" s="138">
        <v>11</v>
      </c>
      <c r="H1824" s="19">
        <v>14</v>
      </c>
      <c r="I1824" s="19">
        <v>4</v>
      </c>
      <c r="J1824" s="22">
        <v>2015</v>
      </c>
      <c r="K1824" s="27">
        <f t="shared" si="59"/>
        <v>42108</v>
      </c>
      <c r="L1824" s="29">
        <v>0.44097222222222227</v>
      </c>
      <c r="M1824" s="29">
        <v>0.46180555555555558</v>
      </c>
      <c r="N1824" s="26">
        <f t="shared" si="60"/>
        <v>2.0833333333333315E-2</v>
      </c>
      <c r="O1824" s="19"/>
    </row>
    <row r="1825" spans="1:15">
      <c r="A1825" s="19">
        <v>1386</v>
      </c>
      <c r="B1825" s="34">
        <v>496</v>
      </c>
      <c r="C1825" s="24" t="str">
        <f>VLOOKUP($E1825,'[1]DS HSSV 2013-14'!$B$2:$I$5181,2,0)</f>
        <v>Hồ Văn</v>
      </c>
      <c r="D1825" s="23" t="str">
        <f>VLOOKUP($E1825,'[1]DS HSSV 2013-14'!$B$2:$I$5181,3,0)</f>
        <v>Hiệp</v>
      </c>
      <c r="E1825" s="19" t="s">
        <v>229</v>
      </c>
      <c r="F1825" s="28" t="str">
        <f>VLOOKUP($E1825,'[1]DS HSSV 2013-14'!$B$2:$I$5181,5,0)</f>
        <v>13CĐ-Đ4</v>
      </c>
      <c r="G1825" s="138">
        <v>1</v>
      </c>
      <c r="H1825" s="19">
        <v>14</v>
      </c>
      <c r="I1825" s="19">
        <v>4</v>
      </c>
      <c r="J1825" s="22">
        <v>2015</v>
      </c>
      <c r="K1825" s="27">
        <f t="shared" si="59"/>
        <v>42108</v>
      </c>
      <c r="L1825" s="29">
        <v>0.46180555555555558</v>
      </c>
      <c r="M1825" s="29">
        <v>0.49652777777777773</v>
      </c>
      <c r="N1825" s="26">
        <f t="shared" si="60"/>
        <v>3.4722222222222154E-2</v>
      </c>
      <c r="O1825" s="19"/>
    </row>
    <row r="1826" spans="1:15">
      <c r="A1826" s="19">
        <v>1387</v>
      </c>
      <c r="B1826" s="34">
        <v>497</v>
      </c>
      <c r="C1826" s="24" t="s">
        <v>161</v>
      </c>
      <c r="D1826" s="23" t="s">
        <v>228</v>
      </c>
      <c r="E1826" s="19"/>
      <c r="F1826" s="28" t="s">
        <v>31</v>
      </c>
      <c r="G1826" s="138">
        <v>4</v>
      </c>
      <c r="H1826" s="19">
        <v>14</v>
      </c>
      <c r="I1826" s="19">
        <v>4</v>
      </c>
      <c r="J1826" s="22">
        <v>2015</v>
      </c>
      <c r="K1826" s="27">
        <f t="shared" si="59"/>
        <v>42108</v>
      </c>
      <c r="L1826" s="29">
        <v>0.44861111111111113</v>
      </c>
      <c r="M1826" s="29">
        <v>0.5</v>
      </c>
      <c r="N1826" s="26">
        <f t="shared" si="60"/>
        <v>5.1388888888888873E-2</v>
      </c>
      <c r="O1826" s="19"/>
    </row>
    <row r="1827" spans="1:15">
      <c r="A1827" s="19">
        <v>1388</v>
      </c>
      <c r="B1827" s="34">
        <v>498</v>
      </c>
      <c r="C1827" s="24" t="s">
        <v>227</v>
      </c>
      <c r="D1827" s="23" t="s">
        <v>226</v>
      </c>
      <c r="E1827" s="19"/>
      <c r="F1827" s="28" t="s">
        <v>31</v>
      </c>
      <c r="G1827" s="138">
        <v>3</v>
      </c>
      <c r="H1827" s="19">
        <v>14</v>
      </c>
      <c r="I1827" s="19">
        <v>4</v>
      </c>
      <c r="J1827" s="22">
        <v>2015</v>
      </c>
      <c r="K1827" s="27">
        <f t="shared" si="59"/>
        <v>42108</v>
      </c>
      <c r="L1827" s="29">
        <v>0.44861111111111113</v>
      </c>
      <c r="M1827" s="29">
        <v>0.5</v>
      </c>
      <c r="N1827" s="26">
        <f t="shared" si="60"/>
        <v>5.1388888888888873E-2</v>
      </c>
      <c r="O1827" s="19"/>
    </row>
    <row r="1828" spans="1:15">
      <c r="A1828" s="19">
        <v>1389</v>
      </c>
      <c r="B1828" s="34">
        <v>499</v>
      </c>
      <c r="C1828" s="24" t="s">
        <v>225</v>
      </c>
      <c r="D1828" s="23" t="s">
        <v>167</v>
      </c>
      <c r="E1828" s="19"/>
      <c r="F1828" s="28" t="s">
        <v>31</v>
      </c>
      <c r="G1828" s="138">
        <v>11</v>
      </c>
      <c r="H1828" s="19">
        <v>14</v>
      </c>
      <c r="I1828" s="19">
        <v>4</v>
      </c>
      <c r="J1828" s="22">
        <v>2015</v>
      </c>
      <c r="K1828" s="27">
        <f t="shared" si="59"/>
        <v>42108</v>
      </c>
      <c r="L1828" s="29">
        <v>0.47569444444444442</v>
      </c>
      <c r="M1828" s="29">
        <v>0.50694444444444442</v>
      </c>
      <c r="N1828" s="26">
        <f t="shared" si="60"/>
        <v>3.125E-2</v>
      </c>
      <c r="O1828" s="19"/>
    </row>
    <row r="1829" spans="1:15">
      <c r="A1829" s="19">
        <v>1390</v>
      </c>
      <c r="B1829" s="34">
        <v>500</v>
      </c>
      <c r="C1829" s="24" t="s">
        <v>224</v>
      </c>
      <c r="D1829" s="23" t="s">
        <v>223</v>
      </c>
      <c r="E1829" s="19"/>
      <c r="F1829" s="28" t="s">
        <v>222</v>
      </c>
      <c r="G1829" s="138">
        <v>11</v>
      </c>
      <c r="H1829" s="19">
        <v>14</v>
      </c>
      <c r="I1829" s="19">
        <v>4</v>
      </c>
      <c r="J1829" s="22">
        <v>2015</v>
      </c>
      <c r="K1829" s="27">
        <f t="shared" ref="K1829:K1892" si="61">DATE(J1829,I1829,H1829)</f>
        <v>42108</v>
      </c>
      <c r="L1829" s="29">
        <v>0.47569444444444442</v>
      </c>
      <c r="M1829" s="29">
        <v>0.50694444444444442</v>
      </c>
      <c r="N1829" s="26">
        <f t="shared" si="60"/>
        <v>3.125E-2</v>
      </c>
      <c r="O1829" s="19"/>
    </row>
    <row r="1830" spans="1:15">
      <c r="A1830" s="19">
        <v>1391</v>
      </c>
      <c r="B1830" s="34">
        <v>501</v>
      </c>
      <c r="C1830" s="24" t="s">
        <v>221</v>
      </c>
      <c r="D1830" s="23" t="s">
        <v>215</v>
      </c>
      <c r="E1830" s="19"/>
      <c r="F1830" s="28" t="s">
        <v>164</v>
      </c>
      <c r="G1830" s="138"/>
      <c r="H1830" s="19">
        <v>14</v>
      </c>
      <c r="I1830" s="19">
        <v>4</v>
      </c>
      <c r="J1830" s="22">
        <v>2015</v>
      </c>
      <c r="K1830" s="27">
        <f t="shared" si="61"/>
        <v>42108</v>
      </c>
      <c r="L1830" s="29">
        <v>0.47569444444444442</v>
      </c>
      <c r="M1830" s="29">
        <v>0.58680555555555558</v>
      </c>
      <c r="N1830" s="26">
        <f t="shared" si="60"/>
        <v>0.11111111111111116</v>
      </c>
      <c r="O1830" s="19"/>
    </row>
    <row r="1831" spans="1:15">
      <c r="A1831" s="19">
        <v>1392</v>
      </c>
      <c r="B1831" s="34">
        <v>502</v>
      </c>
      <c r="C1831" s="24" t="str">
        <f>VLOOKUP($E1831,'[1]DS HSSV 2013-14'!$B$2:$I$5181,2,0)</f>
        <v>Huỳnh Thị Thanh</v>
      </c>
      <c r="D1831" s="23" t="str">
        <f>VLOOKUP($E1831,'[1]DS HSSV 2013-14'!$B$2:$I$5181,3,0)</f>
        <v>Xuân</v>
      </c>
      <c r="E1831" s="19" t="s">
        <v>220</v>
      </c>
      <c r="F1831" s="28" t="str">
        <f>VLOOKUP($E1831,'[1]DS HSSV 2013-14'!$B$2:$I$5181,5,0)</f>
        <v>13CĐ-M</v>
      </c>
      <c r="G1831" s="138">
        <v>5</v>
      </c>
      <c r="H1831" s="19">
        <v>14</v>
      </c>
      <c r="I1831" s="19">
        <v>4</v>
      </c>
      <c r="J1831" s="22">
        <v>2015</v>
      </c>
      <c r="K1831" s="27">
        <f t="shared" si="61"/>
        <v>42108</v>
      </c>
      <c r="L1831" s="29">
        <v>0.49652777777777773</v>
      </c>
      <c r="M1831" s="29">
        <v>0.63888888888888895</v>
      </c>
      <c r="N1831" s="26">
        <f t="shared" si="60"/>
        <v>0.14236111111111122</v>
      </c>
      <c r="O1831" s="19"/>
    </row>
    <row r="1832" spans="1:15">
      <c r="A1832" s="19">
        <v>1393</v>
      </c>
      <c r="B1832" s="34">
        <v>503</v>
      </c>
      <c r="C1832" s="24" t="str">
        <f>VLOOKUP($E1832,'[1]DS HSSV 2013-14'!$B$2:$I$5181,2,0)</f>
        <v>Bạch Thị Thúy</v>
      </c>
      <c r="D1832" s="23" t="str">
        <f>VLOOKUP($E1832,'[1]DS HSSV 2013-14'!$B$2:$I$5181,3,0)</f>
        <v>Hằng</v>
      </c>
      <c r="E1832" s="19" t="s">
        <v>219</v>
      </c>
      <c r="F1832" s="28" t="str">
        <f>VLOOKUP($E1832,'[1]DS HSSV 2013-14'!$B$2:$I$5181,5,0)</f>
        <v>13CĐ-M</v>
      </c>
      <c r="G1832" s="138">
        <v>1</v>
      </c>
      <c r="H1832" s="19">
        <v>14</v>
      </c>
      <c r="I1832" s="19">
        <v>4</v>
      </c>
      <c r="J1832" s="22">
        <v>2015</v>
      </c>
      <c r="K1832" s="27">
        <f t="shared" si="61"/>
        <v>42108</v>
      </c>
      <c r="L1832" s="29">
        <v>0.49652777777777773</v>
      </c>
      <c r="M1832" s="29">
        <v>0.50694444444444442</v>
      </c>
      <c r="N1832" s="26">
        <f t="shared" si="60"/>
        <v>1.0416666666666685E-2</v>
      </c>
      <c r="O1832" s="19"/>
    </row>
    <row r="1833" spans="1:15">
      <c r="A1833" s="19">
        <v>1394</v>
      </c>
      <c r="B1833" s="34">
        <v>504</v>
      </c>
      <c r="C1833" s="24" t="str">
        <f>VLOOKUP($E1833,'[1]DS HSSV 2013-14'!$B$2:$I$5181,2,0)</f>
        <v>Trần Hữu</v>
      </c>
      <c r="D1833" s="23" t="str">
        <f>VLOOKUP($E1833,'[1]DS HSSV 2013-14'!$B$2:$I$5181,3,0)</f>
        <v>Phước</v>
      </c>
      <c r="E1833" s="19" t="s">
        <v>145</v>
      </c>
      <c r="F1833" s="28" t="str">
        <f>VLOOKUP($E1833,'[1]DS HSSV 2013-14'!$B$2:$I$5181,5,0)</f>
        <v>13CĐ-Đ2</v>
      </c>
      <c r="G1833" s="138">
        <v>3</v>
      </c>
      <c r="H1833" s="19">
        <v>14</v>
      </c>
      <c r="I1833" s="19">
        <v>4</v>
      </c>
      <c r="J1833" s="22">
        <v>2015</v>
      </c>
      <c r="K1833" s="27">
        <f t="shared" si="61"/>
        <v>42108</v>
      </c>
      <c r="L1833" s="29">
        <v>0.5</v>
      </c>
      <c r="M1833" s="29">
        <v>0.53125</v>
      </c>
      <c r="N1833" s="26">
        <f t="shared" si="60"/>
        <v>3.125E-2</v>
      </c>
      <c r="O1833" s="19"/>
    </row>
    <row r="1834" spans="1:15">
      <c r="A1834" s="19">
        <v>1395</v>
      </c>
      <c r="B1834" s="34">
        <v>505</v>
      </c>
      <c r="C1834" s="24" t="str">
        <f>VLOOKUP($E1834,'[1]DS HSSV 2013-14'!$B$2:$I$5181,2,0)</f>
        <v>Huỳnh</v>
      </c>
      <c r="D1834" s="23" t="str">
        <f>VLOOKUP($E1834,'[1]DS HSSV 2013-14'!$B$2:$I$5181,3,0)</f>
        <v>Đạt</v>
      </c>
      <c r="E1834" s="19" t="s">
        <v>35</v>
      </c>
      <c r="F1834" s="28" t="str">
        <f>VLOOKUP($E1834,'[1]DS HSSV 2013-14'!$B$2:$I$5181,5,0)</f>
        <v>13TC-QTM</v>
      </c>
      <c r="G1834" s="138"/>
      <c r="H1834" s="19">
        <v>14</v>
      </c>
      <c r="I1834" s="19">
        <v>4</v>
      </c>
      <c r="J1834" s="22">
        <v>2015</v>
      </c>
      <c r="K1834" s="27">
        <f t="shared" si="61"/>
        <v>42108</v>
      </c>
      <c r="L1834" s="29">
        <v>0.52083333333333337</v>
      </c>
      <c r="M1834" s="29">
        <v>0.63888888888888895</v>
      </c>
      <c r="N1834" s="26">
        <f t="shared" si="60"/>
        <v>0.11805555555555558</v>
      </c>
      <c r="O1834" s="19"/>
    </row>
    <row r="1835" spans="1:15">
      <c r="A1835" s="19">
        <v>1396</v>
      </c>
      <c r="B1835" s="34">
        <v>506</v>
      </c>
      <c r="C1835" s="24" t="s">
        <v>218</v>
      </c>
      <c r="D1835" s="23" t="s">
        <v>217</v>
      </c>
      <c r="E1835" s="19"/>
      <c r="F1835" s="28" t="s">
        <v>120</v>
      </c>
      <c r="G1835" s="138">
        <v>16</v>
      </c>
      <c r="H1835" s="19">
        <v>14</v>
      </c>
      <c r="I1835" s="19">
        <v>4</v>
      </c>
      <c r="J1835" s="22">
        <v>2015</v>
      </c>
      <c r="K1835" s="27">
        <f t="shared" si="61"/>
        <v>42108</v>
      </c>
      <c r="L1835" s="29">
        <v>0.54513888888888895</v>
      </c>
      <c r="M1835" s="29">
        <v>0.55347222222222225</v>
      </c>
      <c r="N1835" s="26">
        <f t="shared" si="60"/>
        <v>8.3333333333333037E-3</v>
      </c>
      <c r="O1835" s="19"/>
    </row>
    <row r="1836" spans="1:15">
      <c r="A1836" s="19">
        <v>1397</v>
      </c>
      <c r="B1836" s="34">
        <v>507</v>
      </c>
      <c r="C1836" s="24" t="s">
        <v>216</v>
      </c>
      <c r="D1836" s="23" t="s">
        <v>215</v>
      </c>
      <c r="E1836" s="19"/>
      <c r="F1836" s="28" t="s">
        <v>214</v>
      </c>
      <c r="G1836" s="138">
        <v>16</v>
      </c>
      <c r="H1836" s="19">
        <v>14</v>
      </c>
      <c r="I1836" s="19">
        <v>4</v>
      </c>
      <c r="J1836" s="22">
        <v>2015</v>
      </c>
      <c r="K1836" s="27">
        <f t="shared" si="61"/>
        <v>42108</v>
      </c>
      <c r="L1836" s="29">
        <v>0.58333333333333337</v>
      </c>
      <c r="M1836" s="29">
        <v>0.61597222222222225</v>
      </c>
      <c r="N1836" s="26">
        <f t="shared" si="60"/>
        <v>3.2638888888888884E-2</v>
      </c>
      <c r="O1836" s="19"/>
    </row>
    <row r="1837" spans="1:15">
      <c r="A1837" s="19">
        <v>1398</v>
      </c>
      <c r="B1837" s="34">
        <v>508</v>
      </c>
      <c r="C1837" s="24" t="s">
        <v>195</v>
      </c>
      <c r="D1837" s="23" t="s">
        <v>194</v>
      </c>
      <c r="E1837" s="19"/>
      <c r="F1837" s="28" t="s">
        <v>193</v>
      </c>
      <c r="G1837" s="138">
        <v>18</v>
      </c>
      <c r="H1837" s="19">
        <v>14</v>
      </c>
      <c r="I1837" s="19">
        <v>4</v>
      </c>
      <c r="J1837" s="22">
        <v>2015</v>
      </c>
      <c r="K1837" s="27">
        <f t="shared" si="61"/>
        <v>42108</v>
      </c>
      <c r="L1837" s="29">
        <v>0.58333333333333337</v>
      </c>
      <c r="M1837" s="29">
        <v>0.59375</v>
      </c>
      <c r="N1837" s="26">
        <f t="shared" si="60"/>
        <v>1.041666666666663E-2</v>
      </c>
      <c r="O1837" s="19"/>
    </row>
    <row r="1838" spans="1:15">
      <c r="A1838" s="19">
        <v>1399</v>
      </c>
      <c r="B1838" s="34">
        <v>509</v>
      </c>
      <c r="C1838" s="24" t="s">
        <v>33</v>
      </c>
      <c r="D1838" s="23" t="s">
        <v>32</v>
      </c>
      <c r="E1838" s="31"/>
      <c r="F1838" s="28" t="s">
        <v>31</v>
      </c>
      <c r="G1838" s="138">
        <v>11</v>
      </c>
      <c r="H1838" s="19">
        <v>14</v>
      </c>
      <c r="I1838" s="19">
        <v>4</v>
      </c>
      <c r="J1838" s="22">
        <v>2015</v>
      </c>
      <c r="K1838" s="27">
        <f t="shared" si="61"/>
        <v>42108</v>
      </c>
      <c r="L1838" s="29">
        <v>0.58333333333333337</v>
      </c>
      <c r="M1838" s="29">
        <v>0.59375</v>
      </c>
      <c r="N1838" s="26">
        <f t="shared" si="60"/>
        <v>1.041666666666663E-2</v>
      </c>
      <c r="O1838" s="19"/>
    </row>
    <row r="1839" spans="1:15">
      <c r="A1839" s="19">
        <v>1400</v>
      </c>
      <c r="B1839" s="34">
        <v>510</v>
      </c>
      <c r="C1839" s="24" t="str">
        <f>VLOOKUP($E1839,'[1]DS HSSV 2013-14'!$B$2:$I$5181,2,0)</f>
        <v>Nguyễn Hoàng</v>
      </c>
      <c r="D1839" s="23" t="str">
        <f>VLOOKUP($E1839,'[1]DS HSSV 2013-14'!$B$2:$I$5181,3,0)</f>
        <v>Việt</v>
      </c>
      <c r="E1839" s="33" t="s">
        <v>45</v>
      </c>
      <c r="F1839" s="28" t="str">
        <f>VLOOKUP($E1839,'[1]DS HSSV 2013-14'!$B$2:$I$5181,5,0)</f>
        <v>14CĐ-TM1</v>
      </c>
      <c r="G1839" s="138">
        <v>2</v>
      </c>
      <c r="H1839" s="19">
        <v>15</v>
      </c>
      <c r="I1839" s="19">
        <v>4</v>
      </c>
      <c r="J1839" s="22">
        <v>2015</v>
      </c>
      <c r="K1839" s="27">
        <f t="shared" si="61"/>
        <v>42109</v>
      </c>
      <c r="L1839" s="29">
        <v>0.32291666666666669</v>
      </c>
      <c r="M1839" s="29">
        <v>0.47569444444444442</v>
      </c>
      <c r="N1839" s="26">
        <f t="shared" si="60"/>
        <v>0.15277777777777773</v>
      </c>
      <c r="O1839" s="19"/>
    </row>
    <row r="1840" spans="1:15">
      <c r="A1840" s="19">
        <v>1401</v>
      </c>
      <c r="B1840" s="34">
        <v>511</v>
      </c>
      <c r="C1840" s="24" t="str">
        <f>VLOOKUP($E1840,'[1]DS HSSV 2013-14'!$B$2:$I$5181,2,0)</f>
        <v xml:space="preserve">Phạm Minh  </v>
      </c>
      <c r="D1840" s="23" t="str">
        <f>VLOOKUP($E1840,'[1]DS HSSV 2013-14'!$B$2:$I$5181,3,0)</f>
        <v>Công</v>
      </c>
      <c r="E1840" s="31" t="s">
        <v>132</v>
      </c>
      <c r="F1840" s="28" t="str">
        <f>VLOOKUP($E1840,'[1]DS HSSV 2013-14'!$B$2:$I$5181,5,0)</f>
        <v>12CĐ-ĐT1</v>
      </c>
      <c r="G1840" s="138">
        <v>1</v>
      </c>
      <c r="H1840" s="19">
        <v>15</v>
      </c>
      <c r="I1840" s="19">
        <v>4</v>
      </c>
      <c r="J1840" s="22">
        <v>2015</v>
      </c>
      <c r="K1840" s="27">
        <f t="shared" si="61"/>
        <v>42109</v>
      </c>
      <c r="L1840" s="29">
        <v>0.33333333333333331</v>
      </c>
      <c r="M1840" s="29">
        <v>0.34722222222222227</v>
      </c>
      <c r="N1840" s="26">
        <f t="shared" si="60"/>
        <v>1.3888888888888951E-2</v>
      </c>
      <c r="O1840" s="19"/>
    </row>
    <row r="1841" spans="1:15">
      <c r="A1841" s="19">
        <v>1402</v>
      </c>
      <c r="B1841" s="34">
        <v>512</v>
      </c>
      <c r="C1841" s="24" t="str">
        <f>VLOOKUP($E1841,'[1]DS HSSV 2013-14'!$B$2:$I$5181,2,0)</f>
        <v>Trần Ngọc Kim</v>
      </c>
      <c r="D1841" s="23" t="str">
        <f>VLOOKUP($E1841,'[1]DS HSSV 2013-14'!$B$2:$I$5181,3,0)</f>
        <v>Ngân</v>
      </c>
      <c r="E1841" s="31" t="s">
        <v>206</v>
      </c>
      <c r="F1841" s="28" t="str">
        <f>VLOOKUP($E1841,'[1]DS HSSV 2013-14'!$B$2:$I$5181,5,0)</f>
        <v>13CĐ-M</v>
      </c>
      <c r="G1841" s="138">
        <v>3</v>
      </c>
      <c r="H1841" s="19">
        <v>15</v>
      </c>
      <c r="I1841" s="19">
        <v>4</v>
      </c>
      <c r="J1841" s="22">
        <v>2015</v>
      </c>
      <c r="K1841" s="27">
        <f t="shared" si="61"/>
        <v>42109</v>
      </c>
      <c r="L1841" s="29">
        <v>0.33333333333333331</v>
      </c>
      <c r="M1841" s="29">
        <v>0.3611111111111111</v>
      </c>
      <c r="N1841" s="26">
        <f t="shared" si="60"/>
        <v>2.777777777777779E-2</v>
      </c>
      <c r="O1841" s="19"/>
    </row>
    <row r="1842" spans="1:15">
      <c r="A1842" s="19">
        <v>1403</v>
      </c>
      <c r="B1842" s="34">
        <v>513</v>
      </c>
      <c r="C1842" s="24" t="str">
        <f>VLOOKUP($E1842,'[1]DS HSSV 2013-14'!$B$2:$I$5181,2,0)</f>
        <v xml:space="preserve">Lê Thị Bích </v>
      </c>
      <c r="D1842" s="23" t="str">
        <f>VLOOKUP($E1842,'[1]DS HSSV 2013-14'!$B$2:$I$5181,3,0)</f>
        <v>Ngoan</v>
      </c>
      <c r="E1842" s="33">
        <v>14001113</v>
      </c>
      <c r="F1842" s="28" t="str">
        <f>VLOOKUP($E1842,'[1]DS HSSV 2013-14'!$B$2:$I$5181,5,0)</f>
        <v>14CĐ-M1</v>
      </c>
      <c r="G1842" s="138">
        <v>14</v>
      </c>
      <c r="H1842" s="19">
        <v>15</v>
      </c>
      <c r="I1842" s="19">
        <v>4</v>
      </c>
      <c r="J1842" s="22">
        <v>2015</v>
      </c>
      <c r="K1842" s="27">
        <f t="shared" si="61"/>
        <v>42109</v>
      </c>
      <c r="L1842" s="29">
        <v>0.3611111111111111</v>
      </c>
      <c r="M1842" s="29">
        <v>0.3923611111111111</v>
      </c>
      <c r="N1842" s="26">
        <f t="shared" si="60"/>
        <v>3.125E-2</v>
      </c>
      <c r="O1842" s="19"/>
    </row>
    <row r="1843" spans="1:15">
      <c r="A1843" s="19">
        <v>1404</v>
      </c>
      <c r="B1843" s="34">
        <v>514</v>
      </c>
      <c r="C1843" s="24" t="str">
        <f>VLOOKUP($E1843,'[1]DS HSSV 2013-14'!$B$2:$I$5181,2,0)</f>
        <v>Bùi Thị Kim</v>
      </c>
      <c r="D1843" s="23" t="str">
        <f>VLOOKUP($E1843,'[1]DS HSSV 2013-14'!$B$2:$I$5181,3,0)</f>
        <v>Hằng</v>
      </c>
      <c r="E1843" s="31" t="s">
        <v>213</v>
      </c>
      <c r="F1843" s="28" t="str">
        <f>VLOOKUP($E1843,'[1]DS HSSV 2013-14'!$B$2:$I$5181,5,0)</f>
        <v>13CĐ-M</v>
      </c>
      <c r="G1843" s="138">
        <v>3</v>
      </c>
      <c r="H1843" s="19">
        <v>15</v>
      </c>
      <c r="I1843" s="19">
        <v>4</v>
      </c>
      <c r="J1843" s="22">
        <v>2015</v>
      </c>
      <c r="K1843" s="27">
        <f t="shared" si="61"/>
        <v>42109</v>
      </c>
      <c r="L1843" s="29">
        <v>0.34722222222222227</v>
      </c>
      <c r="M1843" s="29">
        <v>0.3611111111111111</v>
      </c>
      <c r="N1843" s="26">
        <f t="shared" si="60"/>
        <v>1.388888888888884E-2</v>
      </c>
      <c r="O1843" s="19"/>
    </row>
    <row r="1844" spans="1:15">
      <c r="A1844" s="19">
        <v>1405</v>
      </c>
      <c r="B1844" s="34">
        <v>515</v>
      </c>
      <c r="C1844" s="24" t="s">
        <v>33</v>
      </c>
      <c r="D1844" s="23" t="s">
        <v>32</v>
      </c>
      <c r="E1844" s="31"/>
      <c r="F1844" s="28" t="s">
        <v>31</v>
      </c>
      <c r="G1844" s="138">
        <v>13</v>
      </c>
      <c r="H1844" s="19">
        <v>15</v>
      </c>
      <c r="I1844" s="19">
        <v>4</v>
      </c>
      <c r="J1844" s="22">
        <v>2015</v>
      </c>
      <c r="K1844" s="27">
        <f t="shared" si="61"/>
        <v>42109</v>
      </c>
      <c r="L1844" s="29">
        <v>0.34722222222222227</v>
      </c>
      <c r="M1844" s="29">
        <v>0.37152777777777773</v>
      </c>
      <c r="N1844" s="26">
        <f t="shared" si="60"/>
        <v>2.4305555555555469E-2</v>
      </c>
      <c r="O1844" s="19"/>
    </row>
    <row r="1845" spans="1:15">
      <c r="A1845" s="19">
        <v>1406</v>
      </c>
      <c r="B1845" s="34">
        <v>516</v>
      </c>
      <c r="C1845" s="24" t="s">
        <v>212</v>
      </c>
      <c r="D1845" s="23" t="s">
        <v>154</v>
      </c>
      <c r="E1845" s="19"/>
      <c r="F1845" s="28" t="s">
        <v>31</v>
      </c>
      <c r="G1845" s="138">
        <v>1</v>
      </c>
      <c r="H1845" s="19">
        <v>15</v>
      </c>
      <c r="I1845" s="19">
        <v>4</v>
      </c>
      <c r="J1845" s="22">
        <v>2015</v>
      </c>
      <c r="K1845" s="27">
        <f t="shared" si="61"/>
        <v>42109</v>
      </c>
      <c r="L1845" s="29">
        <v>0.35416666666666669</v>
      </c>
      <c r="M1845" s="29">
        <v>0.36458333333333331</v>
      </c>
      <c r="N1845" s="26">
        <f t="shared" si="60"/>
        <v>1.041666666666663E-2</v>
      </c>
      <c r="O1845" s="19"/>
    </row>
    <row r="1846" spans="1:15">
      <c r="A1846" s="19">
        <v>1407</v>
      </c>
      <c r="B1846" s="34">
        <v>517</v>
      </c>
      <c r="C1846" s="24" t="str">
        <f>VLOOKUP($E1846,'[1]DS HSSV 2013-14'!$B$2:$I$5181,2,0)</f>
        <v>Lê Văn</v>
      </c>
      <c r="D1846" s="23" t="str">
        <f>VLOOKUP($E1846,'[1]DS HSSV 2013-14'!$B$2:$I$5181,3,0)</f>
        <v>Nhỏ</v>
      </c>
      <c r="E1846" s="33" t="s">
        <v>211</v>
      </c>
      <c r="F1846" s="28" t="str">
        <f>VLOOKUP($E1846,'[1]DS HSSV 2013-14'!$B$2:$I$5181,5,0)</f>
        <v>14CĐ-ĐT1</v>
      </c>
      <c r="G1846" s="138">
        <v>12</v>
      </c>
      <c r="H1846" s="19">
        <v>15</v>
      </c>
      <c r="I1846" s="19">
        <v>4</v>
      </c>
      <c r="J1846" s="22">
        <v>2015</v>
      </c>
      <c r="K1846" s="27">
        <f t="shared" si="61"/>
        <v>42109</v>
      </c>
      <c r="L1846" s="29">
        <v>0.36458333333333331</v>
      </c>
      <c r="M1846" s="29">
        <v>0.3923611111111111</v>
      </c>
      <c r="N1846" s="26">
        <f t="shared" si="60"/>
        <v>2.777777777777779E-2</v>
      </c>
      <c r="O1846" s="19"/>
    </row>
    <row r="1847" spans="1:15">
      <c r="A1847" s="19">
        <v>1408</v>
      </c>
      <c r="B1847" s="34">
        <v>518</v>
      </c>
      <c r="C1847" s="24" t="str">
        <f>VLOOKUP($E1847,'[1]DS HSSV 2013-14'!$B$2:$I$5181,2,0)</f>
        <v xml:space="preserve">Mohamed   </v>
      </c>
      <c r="D1847" s="23" t="str">
        <f>VLOOKUP($E1847,'[1]DS HSSV 2013-14'!$B$2:$I$5181,3,0)</f>
        <v>Alsari</v>
      </c>
      <c r="E1847" s="33" t="s">
        <v>210</v>
      </c>
      <c r="F1847" s="28" t="str">
        <f>VLOOKUP($E1847,'[1]DS HSSV 2013-14'!$B$2:$I$5181,5,0)</f>
        <v>14CĐ-ĐT1</v>
      </c>
      <c r="G1847" s="138">
        <v>11</v>
      </c>
      <c r="H1847" s="19">
        <v>15</v>
      </c>
      <c r="I1847" s="19">
        <v>4</v>
      </c>
      <c r="J1847" s="22">
        <v>2015</v>
      </c>
      <c r="K1847" s="27">
        <f t="shared" si="61"/>
        <v>42109</v>
      </c>
      <c r="L1847" s="29">
        <v>0.36458333333333331</v>
      </c>
      <c r="M1847" s="29">
        <v>0.3923611111111111</v>
      </c>
      <c r="N1847" s="26">
        <f t="shared" si="60"/>
        <v>2.777777777777779E-2</v>
      </c>
      <c r="O1847" s="19"/>
    </row>
    <row r="1848" spans="1:15">
      <c r="A1848" s="19">
        <v>1409</v>
      </c>
      <c r="B1848" s="34">
        <v>519</v>
      </c>
      <c r="C1848" s="24" t="str">
        <f>VLOOKUP($E1848,'[1]DS HSSV 2013-14'!$B$2:$I$5181,2,0)</f>
        <v xml:space="preserve">Văn Xuân  </v>
      </c>
      <c r="D1848" s="23" t="str">
        <f>VLOOKUP($E1848,'[1]DS HSSV 2013-14'!$B$2:$I$5181,3,0)</f>
        <v>Duy</v>
      </c>
      <c r="E1848" s="33" t="s">
        <v>209</v>
      </c>
      <c r="F1848" s="28" t="str">
        <f>VLOOKUP($E1848,'[1]DS HSSV 2013-14'!$B$2:$I$5181,5,0)</f>
        <v>14CĐ-ĐT1</v>
      </c>
      <c r="G1848" s="138">
        <v>13</v>
      </c>
      <c r="H1848" s="19">
        <v>15</v>
      </c>
      <c r="I1848" s="19">
        <v>4</v>
      </c>
      <c r="J1848" s="22">
        <v>2015</v>
      </c>
      <c r="K1848" s="27">
        <f t="shared" si="61"/>
        <v>42109</v>
      </c>
      <c r="L1848" s="29">
        <v>0.375</v>
      </c>
      <c r="M1848" s="29">
        <v>0.3923611111111111</v>
      </c>
      <c r="N1848" s="26">
        <f t="shared" si="60"/>
        <v>1.7361111111111105E-2</v>
      </c>
      <c r="O1848" s="19"/>
    </row>
    <row r="1849" spans="1:15">
      <c r="A1849" s="19">
        <v>1410</v>
      </c>
      <c r="B1849" s="34">
        <v>520</v>
      </c>
      <c r="C1849" s="24" t="str">
        <f>VLOOKUP($E1849,'[1]DS HSSV 2013-14'!$B$2:$I$5181,2,0)</f>
        <v>Lê Ngọc</v>
      </c>
      <c r="D1849" s="23" t="str">
        <f>VLOOKUP($E1849,'[1]DS HSSV 2013-14'!$B$2:$I$5181,3,0)</f>
        <v>Tuyển</v>
      </c>
      <c r="E1849" s="31" t="s">
        <v>197</v>
      </c>
      <c r="F1849" s="28" t="str">
        <f>VLOOKUP($E1849,'[1]DS HSSV 2013-14'!$B$2:$I$5181,5,0)</f>
        <v>13CĐ-TP2</v>
      </c>
      <c r="G1849" s="138">
        <v>12</v>
      </c>
      <c r="H1849" s="19">
        <v>15</v>
      </c>
      <c r="I1849" s="19">
        <v>4</v>
      </c>
      <c r="J1849" s="22">
        <v>2015</v>
      </c>
      <c r="K1849" s="27">
        <f t="shared" si="61"/>
        <v>42109</v>
      </c>
      <c r="L1849" s="29">
        <v>0.38680555555555557</v>
      </c>
      <c r="M1849" s="29">
        <v>0.4861111111111111</v>
      </c>
      <c r="N1849" s="26">
        <f t="shared" si="60"/>
        <v>9.9305555555555536E-2</v>
      </c>
      <c r="O1849" s="19"/>
    </row>
    <row r="1850" spans="1:15">
      <c r="A1850" s="19">
        <v>1411</v>
      </c>
      <c r="B1850" s="34">
        <v>521</v>
      </c>
      <c r="C1850" s="24" t="str">
        <f>VLOOKUP($E1850,'[1]DS HSSV 2013-14'!$B$2:$I$5181,2,0)</f>
        <v xml:space="preserve">Phan Hữu  </v>
      </c>
      <c r="D1850" s="23" t="str">
        <f>VLOOKUP($E1850,'[1]DS HSSV 2013-14'!$B$2:$I$5181,3,0)</f>
        <v>Lộc</v>
      </c>
      <c r="E1850" s="39" t="s">
        <v>143</v>
      </c>
      <c r="F1850" s="28" t="str">
        <f>VLOOKUP($E1850,'[1]DS HSSV 2013-14'!$B$2:$I$5181,5,0)</f>
        <v>14CĐ-NL1</v>
      </c>
      <c r="G1850" s="138">
        <v>4</v>
      </c>
      <c r="H1850" s="19">
        <v>15</v>
      </c>
      <c r="I1850" s="19">
        <v>4</v>
      </c>
      <c r="J1850" s="22">
        <v>2015</v>
      </c>
      <c r="K1850" s="27">
        <f t="shared" si="61"/>
        <v>42109</v>
      </c>
      <c r="L1850" s="29">
        <v>0.38958333333333334</v>
      </c>
      <c r="M1850" s="29">
        <v>0.39999999999999997</v>
      </c>
      <c r="N1850" s="26">
        <f t="shared" si="60"/>
        <v>1.041666666666663E-2</v>
      </c>
      <c r="O1850" s="19"/>
    </row>
    <row r="1851" spans="1:15">
      <c r="A1851" s="19">
        <v>1412</v>
      </c>
      <c r="B1851" s="34">
        <v>522</v>
      </c>
      <c r="C1851" s="24" t="str">
        <f>VLOOKUP($E1851,'[1]DS HSSV 2013-14'!$B$2:$I$5181,2,0)</f>
        <v>Ngô Văn</v>
      </c>
      <c r="D1851" s="23" t="str">
        <f>VLOOKUP($E1851,'[1]DS HSSV 2013-14'!$B$2:$I$5181,3,0)</f>
        <v>Tạc</v>
      </c>
      <c r="E1851" s="31" t="s">
        <v>208</v>
      </c>
      <c r="F1851" s="28" t="str">
        <f>VLOOKUP($E1851,'[1]DS HSSV 2013-14'!$B$2:$I$5181,5,0)</f>
        <v>13CĐ-ĐT3</v>
      </c>
      <c r="G1851" s="138">
        <v>5</v>
      </c>
      <c r="H1851" s="19">
        <v>15</v>
      </c>
      <c r="I1851" s="19">
        <v>4</v>
      </c>
      <c r="J1851" s="22">
        <v>2015</v>
      </c>
      <c r="K1851" s="27">
        <f t="shared" si="61"/>
        <v>42109</v>
      </c>
      <c r="L1851" s="29">
        <v>0.39583333333333331</v>
      </c>
      <c r="M1851" s="29">
        <v>0.39999999999999997</v>
      </c>
      <c r="N1851" s="26">
        <f t="shared" si="60"/>
        <v>4.1666666666666519E-3</v>
      </c>
      <c r="O1851" s="19"/>
    </row>
    <row r="1852" spans="1:15">
      <c r="A1852" s="19">
        <v>1413</v>
      </c>
      <c r="B1852" s="34">
        <v>523</v>
      </c>
      <c r="C1852" s="24" t="str">
        <f>VLOOKUP($E1852,'[1]DS HSSV 2013-14'!$B$2:$I$5181,2,0)</f>
        <v>Nguyễn Thanh</v>
      </c>
      <c r="D1852" s="23" t="str">
        <f>VLOOKUP($E1852,'[1]DS HSSV 2013-14'!$B$2:$I$5181,3,0)</f>
        <v>Sang</v>
      </c>
      <c r="E1852" s="31" t="s">
        <v>207</v>
      </c>
      <c r="F1852" s="28" t="str">
        <f>VLOOKUP($E1852,'[1]DS HSSV 2013-14'!$B$2:$I$5181,5,0)</f>
        <v>13CĐ-CK2</v>
      </c>
      <c r="G1852" s="138">
        <v>17</v>
      </c>
      <c r="H1852" s="19">
        <v>15</v>
      </c>
      <c r="I1852" s="19">
        <v>4</v>
      </c>
      <c r="J1852" s="22">
        <v>2015</v>
      </c>
      <c r="K1852" s="27">
        <f t="shared" si="61"/>
        <v>42109</v>
      </c>
      <c r="L1852" s="29">
        <v>0.39583333333333331</v>
      </c>
      <c r="M1852" s="29">
        <v>0.46875</v>
      </c>
      <c r="N1852" s="26">
        <f t="shared" si="60"/>
        <v>7.2916666666666685E-2</v>
      </c>
      <c r="O1852" s="19"/>
    </row>
    <row r="1853" spans="1:15">
      <c r="A1853" s="19">
        <v>1414</v>
      </c>
      <c r="B1853" s="34">
        <v>524</v>
      </c>
      <c r="C1853" s="24" t="str">
        <f>VLOOKUP($E1853,'[1]DS HSSV 2013-14'!$B$2:$I$5181,2,0)</f>
        <v>Trần Ngọc Kim</v>
      </c>
      <c r="D1853" s="23" t="str">
        <f>VLOOKUP($E1853,'[1]DS HSSV 2013-14'!$B$2:$I$5181,3,0)</f>
        <v>Ngân</v>
      </c>
      <c r="E1853" s="31" t="s">
        <v>206</v>
      </c>
      <c r="F1853" s="28" t="str">
        <f>VLOOKUP($E1853,'[1]DS HSSV 2013-14'!$B$2:$I$5181,5,0)</f>
        <v>13CĐ-M</v>
      </c>
      <c r="G1853" s="138">
        <v>3</v>
      </c>
      <c r="H1853" s="19">
        <v>15</v>
      </c>
      <c r="I1853" s="19">
        <v>4</v>
      </c>
      <c r="J1853" s="22">
        <v>2015</v>
      </c>
      <c r="K1853" s="27">
        <f t="shared" si="61"/>
        <v>42109</v>
      </c>
      <c r="L1853" s="29">
        <v>0.4201388888888889</v>
      </c>
      <c r="M1853" s="29">
        <v>0.44097222222222227</v>
      </c>
      <c r="N1853" s="26">
        <f t="shared" si="60"/>
        <v>2.083333333333337E-2</v>
      </c>
      <c r="O1853" s="19"/>
    </row>
    <row r="1854" spans="1:15">
      <c r="A1854" s="19">
        <v>1415</v>
      </c>
      <c r="B1854" s="34">
        <v>525</v>
      </c>
      <c r="C1854" s="24" t="str">
        <f>VLOOKUP($E1854,'[1]DS HSSV 2013-14'!$B$2:$I$5181,2,0)</f>
        <v xml:space="preserve">Lê Xuân  </v>
      </c>
      <c r="D1854" s="23" t="str">
        <f>VLOOKUP($E1854,'[1]DS HSSV 2013-14'!$B$2:$I$5181,3,0)</f>
        <v>Hiếu</v>
      </c>
      <c r="E1854" s="31" t="s">
        <v>205</v>
      </c>
      <c r="F1854" s="28" t="str">
        <f>VLOOKUP($E1854,'[1]DS HSSV 2013-14'!$B$2:$I$5181,5,0)</f>
        <v>12CĐ-ĐT1</v>
      </c>
      <c r="G1854" s="138">
        <v>5</v>
      </c>
      <c r="H1854" s="19">
        <v>15</v>
      </c>
      <c r="I1854" s="19">
        <v>4</v>
      </c>
      <c r="J1854" s="22">
        <v>2015</v>
      </c>
      <c r="K1854" s="27">
        <f t="shared" si="61"/>
        <v>42109</v>
      </c>
      <c r="L1854" s="29">
        <v>0.4236111111111111</v>
      </c>
      <c r="M1854" s="29">
        <v>0.4465277777777778</v>
      </c>
      <c r="N1854" s="26">
        <f t="shared" si="60"/>
        <v>2.2916666666666696E-2</v>
      </c>
      <c r="O1854" s="19"/>
    </row>
    <row r="1855" spans="1:15">
      <c r="A1855" s="19">
        <v>1416</v>
      </c>
      <c r="B1855" s="34">
        <v>526</v>
      </c>
      <c r="C1855" s="24" t="str">
        <f>VLOOKUP($E1855,'[1]DS HSSV 2013-14'!$B$2:$I$5181,2,0)</f>
        <v>Trần Hữu</v>
      </c>
      <c r="D1855" s="23" t="str">
        <f>VLOOKUP($E1855,'[1]DS HSSV 2013-14'!$B$2:$I$5181,3,0)</f>
        <v>Phước</v>
      </c>
      <c r="E1855" s="19" t="s">
        <v>145</v>
      </c>
      <c r="F1855" s="28" t="str">
        <f>VLOOKUP($E1855,'[1]DS HSSV 2013-14'!$B$2:$I$5181,5,0)</f>
        <v>13CĐ-Đ2</v>
      </c>
      <c r="G1855" s="138">
        <v>3</v>
      </c>
      <c r="H1855" s="19">
        <v>15</v>
      </c>
      <c r="I1855" s="19">
        <v>4</v>
      </c>
      <c r="J1855" s="22">
        <v>2015</v>
      </c>
      <c r="K1855" s="27">
        <f t="shared" si="61"/>
        <v>42109</v>
      </c>
      <c r="L1855" s="29">
        <v>0.43055555555555558</v>
      </c>
      <c r="M1855" s="29">
        <v>0.47222222222222227</v>
      </c>
      <c r="N1855" s="26">
        <f t="shared" si="60"/>
        <v>4.1666666666666685E-2</v>
      </c>
      <c r="O1855" s="19"/>
    </row>
    <row r="1856" spans="1:15">
      <c r="A1856" s="19">
        <v>1417</v>
      </c>
      <c r="B1856" s="34">
        <v>527</v>
      </c>
      <c r="C1856" s="24" t="str">
        <f>VLOOKUP($E1856,'[1]DS HSSV 2013-14'!$B$2:$I$5181,2,0)</f>
        <v>Nguyễn Ngọc</v>
      </c>
      <c r="D1856" s="23" t="str">
        <f>VLOOKUP($E1856,'[1]DS HSSV 2013-14'!$B$2:$I$5181,3,0)</f>
        <v>Vũ</v>
      </c>
      <c r="E1856" s="31" t="s">
        <v>85</v>
      </c>
      <c r="F1856" s="28" t="str">
        <f>VLOOKUP($E1856,'[1]DS HSSV 2013-14'!$B$2:$I$5181,5,0)</f>
        <v>14TC-ĐL</v>
      </c>
      <c r="G1856" s="138"/>
      <c r="H1856" s="19">
        <v>15</v>
      </c>
      <c r="I1856" s="19">
        <v>4</v>
      </c>
      <c r="J1856" s="22">
        <v>2015</v>
      </c>
      <c r="K1856" s="27">
        <f t="shared" si="61"/>
        <v>42109</v>
      </c>
      <c r="L1856" s="29">
        <v>0.43055555555555558</v>
      </c>
      <c r="M1856" s="29">
        <v>0.64583333333333337</v>
      </c>
      <c r="N1856" s="26">
        <f t="shared" si="60"/>
        <v>0.21527777777777779</v>
      </c>
      <c r="O1856" s="19"/>
    </row>
    <row r="1857" spans="1:15">
      <c r="A1857" s="19">
        <v>1418</v>
      </c>
      <c r="B1857" s="34">
        <v>528</v>
      </c>
      <c r="C1857" s="24" t="str">
        <f>VLOOKUP($E1857,'[1]DS HSSV 2013-14'!$B$2:$I$5181,2,0)</f>
        <v xml:space="preserve">Bích Thanh  </v>
      </c>
      <c r="D1857" s="23" t="str">
        <f>VLOOKUP($E1857,'[1]DS HSSV 2013-14'!$B$2:$I$5181,3,0)</f>
        <v>Na</v>
      </c>
      <c r="E1857" s="33" t="s">
        <v>51</v>
      </c>
      <c r="F1857" s="28" t="str">
        <f>VLOOKUP($E1857,'[1]DS HSSV 2013-14'!$B$2:$I$5181,5,0)</f>
        <v>14CĐ-Đ2</v>
      </c>
      <c r="G1857" s="138">
        <v>6</v>
      </c>
      <c r="H1857" s="19">
        <v>15</v>
      </c>
      <c r="I1857" s="19">
        <v>4</v>
      </c>
      <c r="J1857" s="22">
        <v>2015</v>
      </c>
      <c r="K1857" s="27">
        <f t="shared" si="61"/>
        <v>42109</v>
      </c>
      <c r="L1857" s="29">
        <v>0.4548611111111111</v>
      </c>
      <c r="M1857" s="29">
        <v>0.53125</v>
      </c>
      <c r="N1857" s="26">
        <f t="shared" si="60"/>
        <v>7.6388888888888895E-2</v>
      </c>
      <c r="O1857" s="19"/>
    </row>
    <row r="1858" spans="1:15">
      <c r="A1858" s="19">
        <v>1419</v>
      </c>
      <c r="B1858" s="34">
        <v>529</v>
      </c>
      <c r="C1858" s="24" t="str">
        <f>VLOOKUP($E1858,'[1]DS HSSV 2013-14'!$B$2:$I$5181,2,0)</f>
        <v>Võ Văn</v>
      </c>
      <c r="D1858" s="23" t="str">
        <f>VLOOKUP($E1858,'[1]DS HSSV 2013-14'!$B$2:$I$5181,3,0)</f>
        <v>Đại</v>
      </c>
      <c r="E1858" s="19" t="s">
        <v>80</v>
      </c>
      <c r="F1858" s="28" t="str">
        <f>VLOOKUP($E1858,'[1]DS HSSV 2013-14'!$B$2:$I$5181,5,0)</f>
        <v>13CĐ-ĐT4</v>
      </c>
      <c r="G1858" s="138"/>
      <c r="H1858" s="19">
        <v>15</v>
      </c>
      <c r="I1858" s="19">
        <v>4</v>
      </c>
      <c r="J1858" s="22">
        <v>2015</v>
      </c>
      <c r="K1858" s="27">
        <f t="shared" si="61"/>
        <v>42109</v>
      </c>
      <c r="L1858" s="29">
        <v>0.45833333333333331</v>
      </c>
      <c r="M1858" s="29">
        <v>0.60069444444444442</v>
      </c>
      <c r="N1858" s="26">
        <f t="shared" si="60"/>
        <v>0.1423611111111111</v>
      </c>
      <c r="O1858" s="19"/>
    </row>
    <row r="1859" spans="1:15">
      <c r="A1859" s="19">
        <v>1420</v>
      </c>
      <c r="B1859" s="34">
        <v>530</v>
      </c>
      <c r="C1859" s="24" t="str">
        <f>VLOOKUP($E1859,'[1]DS HSSV 2013-14'!$B$2:$I$5181,2,0)</f>
        <v>Nguyễn Tấn</v>
      </c>
      <c r="D1859" s="23" t="str">
        <f>VLOOKUP($E1859,'[1]DS HSSV 2013-14'!$B$2:$I$5181,3,0)</f>
        <v>Đạt</v>
      </c>
      <c r="E1859" s="19" t="s">
        <v>182</v>
      </c>
      <c r="F1859" s="28" t="str">
        <f>VLOOKUP($E1859,'[1]DS HSSV 2013-14'!$B$2:$I$5181,5,0)</f>
        <v>13CĐ-ĐT4</v>
      </c>
      <c r="G1859" s="138"/>
      <c r="H1859" s="19">
        <v>15</v>
      </c>
      <c r="I1859" s="19">
        <v>4</v>
      </c>
      <c r="J1859" s="22">
        <v>2015</v>
      </c>
      <c r="K1859" s="27">
        <f t="shared" si="61"/>
        <v>42109</v>
      </c>
      <c r="L1859" s="29">
        <v>0.45833333333333331</v>
      </c>
      <c r="M1859" s="29">
        <v>0.60069444444444442</v>
      </c>
      <c r="N1859" s="26">
        <f t="shared" si="60"/>
        <v>0.1423611111111111</v>
      </c>
      <c r="O1859" s="19"/>
    </row>
    <row r="1860" spans="1:15">
      <c r="A1860" s="19">
        <v>1421</v>
      </c>
      <c r="B1860" s="34">
        <v>531</v>
      </c>
      <c r="C1860" s="24" t="str">
        <f>VLOOKUP($E1860,'[1]DS HSSV 2013-14'!$B$2:$I$5181,2,0)</f>
        <v xml:space="preserve">Nguyễn Trung  </v>
      </c>
      <c r="D1860" s="23" t="str">
        <f>VLOOKUP($E1860,'[1]DS HSSV 2013-14'!$B$2:$I$5181,3,0)</f>
        <v>Thành</v>
      </c>
      <c r="E1860" s="33" t="s">
        <v>204</v>
      </c>
      <c r="F1860" s="28" t="str">
        <f>VLOOKUP($E1860,'[1]DS HSSV 2013-14'!$B$2:$I$5181,5,0)</f>
        <v>14CĐ-ĐT2</v>
      </c>
      <c r="G1860" s="138">
        <v>3</v>
      </c>
      <c r="H1860" s="19">
        <v>15</v>
      </c>
      <c r="I1860" s="19">
        <v>4</v>
      </c>
      <c r="J1860" s="22">
        <v>2015</v>
      </c>
      <c r="K1860" s="27">
        <f t="shared" si="61"/>
        <v>42109</v>
      </c>
      <c r="L1860" s="29">
        <v>0.46875</v>
      </c>
      <c r="M1860" s="29">
        <v>0.51736111111111105</v>
      </c>
      <c r="N1860" s="26">
        <f t="shared" si="60"/>
        <v>4.8611111111111049E-2</v>
      </c>
      <c r="O1860" s="19"/>
    </row>
    <row r="1861" spans="1:15">
      <c r="A1861" s="19">
        <v>1422</v>
      </c>
      <c r="B1861" s="34">
        <v>532</v>
      </c>
      <c r="C1861" s="24" t="str">
        <f>VLOOKUP($E1861,'[1]DS HSSV 2013-14'!$B$2:$I$5181,2,0)</f>
        <v xml:space="preserve">Dương Văn </v>
      </c>
      <c r="D1861" s="23" t="str">
        <f>VLOOKUP($E1861,'[1]DS HSSV 2013-14'!$B$2:$I$5181,3,0)</f>
        <v>Tín</v>
      </c>
      <c r="E1861" s="33" t="s">
        <v>203</v>
      </c>
      <c r="F1861" s="28" t="str">
        <f>VLOOKUP($E1861,'[1]DS HSSV 2013-14'!$B$2:$I$5181,5,0)</f>
        <v>14CĐ-ĐT2</v>
      </c>
      <c r="G1861" s="138">
        <v>5</v>
      </c>
      <c r="H1861" s="19">
        <v>15</v>
      </c>
      <c r="I1861" s="19">
        <v>4</v>
      </c>
      <c r="J1861" s="22">
        <v>2015</v>
      </c>
      <c r="K1861" s="27">
        <f t="shared" si="61"/>
        <v>42109</v>
      </c>
      <c r="L1861" s="29">
        <v>0.46875</v>
      </c>
      <c r="M1861" s="29">
        <v>0.51736111111111105</v>
      </c>
      <c r="N1861" s="26">
        <f t="shared" si="60"/>
        <v>4.8611111111111049E-2</v>
      </c>
      <c r="O1861" s="19"/>
    </row>
    <row r="1862" spans="1:15">
      <c r="A1862" s="19">
        <v>1423</v>
      </c>
      <c r="B1862" s="34">
        <v>533</v>
      </c>
      <c r="C1862" s="24" t="str">
        <f>VLOOKUP($E1862,'[1]DS HSSV 2013-14'!$B$2:$I$5181,2,0)</f>
        <v xml:space="preserve">Dương Văn  </v>
      </c>
      <c r="D1862" s="23" t="str">
        <f>VLOOKUP($E1862,'[1]DS HSSV 2013-14'!$B$2:$I$5181,3,0)</f>
        <v>Thanh</v>
      </c>
      <c r="E1862" s="35" t="s">
        <v>202</v>
      </c>
      <c r="F1862" s="28" t="str">
        <f>VLOOKUP($E1862,'[1]DS HSSV 2013-14'!$B$2:$I$5181,5,0)</f>
        <v>14CĐ-ĐT2</v>
      </c>
      <c r="G1862" s="138">
        <v>17</v>
      </c>
      <c r="H1862" s="19">
        <v>15</v>
      </c>
      <c r="I1862" s="19">
        <v>4</v>
      </c>
      <c r="J1862" s="22">
        <v>2015</v>
      </c>
      <c r="K1862" s="27">
        <f t="shared" si="61"/>
        <v>42109</v>
      </c>
      <c r="L1862" s="29">
        <v>0.46875</v>
      </c>
      <c r="M1862" s="29">
        <v>0.51736111111111105</v>
      </c>
      <c r="N1862" s="26">
        <f t="shared" si="60"/>
        <v>4.8611111111111049E-2</v>
      </c>
      <c r="O1862" s="19"/>
    </row>
    <row r="1863" spans="1:15">
      <c r="A1863" s="19">
        <v>1424</v>
      </c>
      <c r="B1863" s="34">
        <v>534</v>
      </c>
      <c r="C1863" s="24" t="s">
        <v>201</v>
      </c>
      <c r="D1863" s="23" t="s">
        <v>138</v>
      </c>
      <c r="E1863" s="19"/>
      <c r="F1863" s="42" t="s">
        <v>164</v>
      </c>
      <c r="G1863" s="138">
        <v>2</v>
      </c>
      <c r="H1863" s="19">
        <v>15</v>
      </c>
      <c r="I1863" s="19">
        <v>4</v>
      </c>
      <c r="J1863" s="22">
        <v>2015</v>
      </c>
      <c r="K1863" s="27">
        <f t="shared" si="61"/>
        <v>42109</v>
      </c>
      <c r="L1863" s="29">
        <v>0.47569444444444442</v>
      </c>
      <c r="M1863" s="29">
        <v>0.51041666666666663</v>
      </c>
      <c r="N1863" s="26">
        <f t="shared" si="60"/>
        <v>3.472222222222221E-2</v>
      </c>
      <c r="O1863" s="19"/>
    </row>
    <row r="1864" spans="1:15">
      <c r="A1864" s="19">
        <v>1425</v>
      </c>
      <c r="B1864" s="34">
        <v>535</v>
      </c>
      <c r="C1864" s="24" t="s">
        <v>166</v>
      </c>
      <c r="D1864" s="23" t="s">
        <v>165</v>
      </c>
      <c r="E1864" s="19"/>
      <c r="F1864" s="42" t="s">
        <v>164</v>
      </c>
      <c r="G1864" s="138"/>
      <c r="H1864" s="19">
        <v>15</v>
      </c>
      <c r="I1864" s="19">
        <v>4</v>
      </c>
      <c r="J1864" s="22">
        <v>2015</v>
      </c>
      <c r="K1864" s="27">
        <f t="shared" si="61"/>
        <v>42109</v>
      </c>
      <c r="L1864" s="29">
        <v>0.47916666666666669</v>
      </c>
      <c r="M1864" s="29">
        <v>0.55902777777777779</v>
      </c>
      <c r="N1864" s="26">
        <f t="shared" si="60"/>
        <v>7.9861111111111105E-2</v>
      </c>
      <c r="O1864" s="19"/>
    </row>
    <row r="1865" spans="1:15">
      <c r="A1865" s="19">
        <v>1426</v>
      </c>
      <c r="B1865" s="34">
        <v>536</v>
      </c>
      <c r="C1865" s="24" t="str">
        <f>VLOOKUP($E1865,'[1]DS HSSV 2013-14'!$B$2:$I$5181,2,0)</f>
        <v>Nguyễn Văn</v>
      </c>
      <c r="D1865" s="23" t="str">
        <f>VLOOKUP($E1865,'[1]DS HSSV 2013-14'!$B$2:$I$5181,3,0)</f>
        <v>Hoàng</v>
      </c>
      <c r="E1865" s="19">
        <v>14000183</v>
      </c>
      <c r="F1865" s="28" t="str">
        <f>VLOOKUP($E1865,'[1]DS HSSV 2013-14'!$B$2:$I$5181,5,0)</f>
        <v>14TC-CKP</v>
      </c>
      <c r="G1865" s="138">
        <v>4</v>
      </c>
      <c r="H1865" s="19">
        <v>15</v>
      </c>
      <c r="I1865" s="19">
        <v>4</v>
      </c>
      <c r="J1865" s="22">
        <v>2015</v>
      </c>
      <c r="K1865" s="27">
        <f t="shared" si="61"/>
        <v>42109</v>
      </c>
      <c r="L1865" s="29">
        <v>0.4861111111111111</v>
      </c>
      <c r="M1865" s="29">
        <v>0.5</v>
      </c>
      <c r="N1865" s="26">
        <f t="shared" si="60"/>
        <v>1.3888888888888895E-2</v>
      </c>
      <c r="O1865" s="19"/>
    </row>
    <row r="1866" spans="1:15">
      <c r="A1866" s="19">
        <v>1427</v>
      </c>
      <c r="B1866" s="34">
        <v>537</v>
      </c>
      <c r="C1866" s="41" t="str">
        <f>VLOOKUP($E1866,'[1]DS HSSV 2013-14'!$B$2:$I$5181,2,0)</f>
        <v>Phạm Công</v>
      </c>
      <c r="D1866" s="23" t="str">
        <f>VLOOKUP($E1866,'[1]DS HSSV 2013-14'!$B$2:$I$5181,3,0)</f>
        <v>Danh</v>
      </c>
      <c r="E1866" s="19">
        <v>14000817</v>
      </c>
      <c r="F1866" s="28" t="str">
        <f>VLOOKUP($E1866,'[1]DS HSSV 2013-14'!$B$2:$I$5181,5,0)</f>
        <v>14CĐ-Ô1</v>
      </c>
      <c r="G1866" s="138">
        <v>16</v>
      </c>
      <c r="H1866" s="19">
        <v>15</v>
      </c>
      <c r="I1866" s="19">
        <v>4</v>
      </c>
      <c r="J1866" s="22">
        <v>2015</v>
      </c>
      <c r="K1866" s="27">
        <f t="shared" si="61"/>
        <v>42109</v>
      </c>
      <c r="L1866" s="29">
        <v>0.4861111111111111</v>
      </c>
      <c r="M1866" s="29">
        <v>0.57638888888888895</v>
      </c>
      <c r="N1866" s="26">
        <f t="shared" si="60"/>
        <v>9.0277777777777846E-2</v>
      </c>
      <c r="O1866" s="19"/>
    </row>
    <row r="1867" spans="1:15">
      <c r="A1867" s="19">
        <v>1428</v>
      </c>
      <c r="B1867" s="34">
        <v>538</v>
      </c>
      <c r="C1867" s="24" t="str">
        <f>VLOOKUP($E1867,'[1]DS HSSV 2013-14'!$B$2:$I$5181,2,0)</f>
        <v>Lê Nguyễn Thanh</v>
      </c>
      <c r="D1867" s="23" t="str">
        <f>VLOOKUP($E1867,'[1]DS HSSV 2013-14'!$B$2:$I$5181,3,0)</f>
        <v>Sơn</v>
      </c>
      <c r="E1867" s="19">
        <v>14000852</v>
      </c>
      <c r="F1867" s="28" t="str">
        <f>VLOOKUP($E1867,'[1]DS HSSV 2013-14'!$B$2:$I$5181,5,0)</f>
        <v>14CĐ-Ô1</v>
      </c>
      <c r="G1867" s="138">
        <v>18</v>
      </c>
      <c r="H1867" s="19">
        <v>15</v>
      </c>
      <c r="I1867" s="19">
        <v>4</v>
      </c>
      <c r="J1867" s="22">
        <v>2015</v>
      </c>
      <c r="K1867" s="27">
        <f t="shared" si="61"/>
        <v>42109</v>
      </c>
      <c r="L1867" s="29">
        <v>0.4861111111111111</v>
      </c>
      <c r="M1867" s="29">
        <v>0.57638888888888895</v>
      </c>
      <c r="N1867" s="26">
        <f t="shared" ref="N1867:N1930" si="62">M1867-L1867</f>
        <v>9.0277777777777846E-2</v>
      </c>
      <c r="O1867" s="19"/>
    </row>
    <row r="1868" spans="1:15">
      <c r="A1868" s="19">
        <v>1429</v>
      </c>
      <c r="B1868" s="34">
        <v>539</v>
      </c>
      <c r="C1868" s="41" t="str">
        <f>VLOOKUP($E1868,'[1]DS HSSV 2013-14'!$B$2:$I$5181,2,0)</f>
        <v>Lương Phước</v>
      </c>
      <c r="D1868" s="23" t="str">
        <f>VLOOKUP($E1868,'[1]DS HSSV 2013-14'!$B$2:$I$5181,3,0)</f>
        <v>Đạo</v>
      </c>
      <c r="E1868" s="19">
        <v>14000181</v>
      </c>
      <c r="F1868" s="28" t="str">
        <f>VLOOKUP($E1868,'[1]DS HSSV 2013-14'!$B$2:$I$5181,5,0)</f>
        <v>14TC-CKP</v>
      </c>
      <c r="G1868" s="138">
        <v>12</v>
      </c>
      <c r="H1868" s="19">
        <v>15</v>
      </c>
      <c r="I1868" s="19">
        <v>4</v>
      </c>
      <c r="J1868" s="22">
        <v>2015</v>
      </c>
      <c r="K1868" s="27">
        <f t="shared" si="61"/>
        <v>42109</v>
      </c>
      <c r="L1868" s="29">
        <v>0.5</v>
      </c>
      <c r="M1868" s="29">
        <v>0.57638888888888895</v>
      </c>
      <c r="N1868" s="26">
        <f t="shared" si="62"/>
        <v>7.6388888888888951E-2</v>
      </c>
      <c r="O1868" s="19"/>
    </row>
    <row r="1869" spans="1:15">
      <c r="A1869" s="19">
        <v>1430</v>
      </c>
      <c r="B1869" s="34">
        <v>540</v>
      </c>
      <c r="C1869" s="24" t="str">
        <f>VLOOKUP($E1869,'[1]DS HSSV 2013-14'!$B$2:$I$5181,2,0)</f>
        <v>Nguyễn Minh</v>
      </c>
      <c r="D1869" s="23" t="str">
        <f>VLOOKUP($E1869,'[1]DS HSSV 2013-14'!$B$2:$I$5181,3,0)</f>
        <v>Quân</v>
      </c>
      <c r="E1869" s="19">
        <v>14000156</v>
      </c>
      <c r="F1869" s="28" t="str">
        <f>VLOOKUP($E1869,'[1]DS HSSV 2013-14'!$B$2:$I$5181,5,0)</f>
        <v>14TC-CKT</v>
      </c>
      <c r="G1869" s="138">
        <v>2</v>
      </c>
      <c r="H1869" s="19">
        <v>15</v>
      </c>
      <c r="I1869" s="19">
        <v>4</v>
      </c>
      <c r="J1869" s="22">
        <v>2015</v>
      </c>
      <c r="K1869" s="27">
        <f t="shared" si="61"/>
        <v>42109</v>
      </c>
      <c r="L1869" s="29">
        <v>0.51388888888888895</v>
      </c>
      <c r="M1869" s="29">
        <v>0.57291666666666663</v>
      </c>
      <c r="N1869" s="26">
        <f t="shared" si="62"/>
        <v>5.9027777777777679E-2</v>
      </c>
      <c r="O1869" s="19"/>
    </row>
    <row r="1870" spans="1:15">
      <c r="A1870" s="19">
        <v>1431</v>
      </c>
      <c r="B1870" s="34">
        <v>541</v>
      </c>
      <c r="C1870" s="24" t="str">
        <f>VLOOKUP($E1870,'[1]DS HSSV 2013-14'!$B$2:$I$5181,2,0)</f>
        <v>Lê Thị Minh</v>
      </c>
      <c r="D1870" s="23" t="str">
        <f>VLOOKUP($E1870,'[1]DS HSSV 2013-14'!$B$2:$I$5181,3,0)</f>
        <v>Gương</v>
      </c>
      <c r="E1870" s="19" t="s">
        <v>200</v>
      </c>
      <c r="F1870" s="28" t="str">
        <f>VLOOKUP($E1870,'[1]DS HSSV 2013-14'!$B$2:$I$5181,5,0)</f>
        <v>12CĐ-M</v>
      </c>
      <c r="G1870" s="138">
        <v>17</v>
      </c>
      <c r="H1870" s="19">
        <v>15</v>
      </c>
      <c r="I1870" s="19">
        <v>4</v>
      </c>
      <c r="J1870" s="22">
        <v>2015</v>
      </c>
      <c r="K1870" s="27">
        <f t="shared" si="61"/>
        <v>42109</v>
      </c>
      <c r="L1870" s="29">
        <v>0.52083333333333337</v>
      </c>
      <c r="M1870" s="29">
        <v>0.61805555555555558</v>
      </c>
      <c r="N1870" s="26">
        <f t="shared" si="62"/>
        <v>9.722222222222221E-2</v>
      </c>
      <c r="O1870" s="19"/>
    </row>
    <row r="1871" spans="1:15">
      <c r="A1871" s="19">
        <v>1432</v>
      </c>
      <c r="B1871" s="34">
        <v>542</v>
      </c>
      <c r="C1871" s="24" t="s">
        <v>33</v>
      </c>
      <c r="D1871" s="23" t="s">
        <v>32</v>
      </c>
      <c r="E1871" s="31"/>
      <c r="F1871" s="28" t="s">
        <v>31</v>
      </c>
      <c r="G1871" s="138">
        <v>2</v>
      </c>
      <c r="H1871" s="19">
        <v>15</v>
      </c>
      <c r="I1871" s="19">
        <v>4</v>
      </c>
      <c r="J1871" s="22">
        <v>2015</v>
      </c>
      <c r="K1871" s="27">
        <f t="shared" si="61"/>
        <v>42109</v>
      </c>
      <c r="L1871" s="29">
        <v>0.58680555555555558</v>
      </c>
      <c r="M1871" s="29">
        <v>0.59375</v>
      </c>
      <c r="N1871" s="26">
        <f t="shared" si="62"/>
        <v>6.9444444444444198E-3</v>
      </c>
      <c r="O1871" s="19"/>
    </row>
    <row r="1872" spans="1:15">
      <c r="A1872" s="19">
        <v>1433</v>
      </c>
      <c r="B1872" s="34">
        <v>543</v>
      </c>
      <c r="C1872" s="24" t="str">
        <f>VLOOKUP($E1872,'[1]DS HSSV 2013-14'!$B$2:$I$5181,2,0)</f>
        <v>Nguyễn Hoàng</v>
      </c>
      <c r="D1872" s="23" t="str">
        <f>VLOOKUP($E1872,'[1]DS HSSV 2013-14'!$B$2:$I$5181,3,0)</f>
        <v>Việt</v>
      </c>
      <c r="E1872" s="33" t="s">
        <v>45</v>
      </c>
      <c r="F1872" s="28" t="str">
        <f>VLOOKUP($E1872,'[1]DS HSSV 2013-14'!$B$2:$I$5181,5,0)</f>
        <v>14CĐ-TM1</v>
      </c>
      <c r="G1872" s="138">
        <v>2</v>
      </c>
      <c r="H1872" s="19">
        <v>15</v>
      </c>
      <c r="I1872" s="19">
        <v>4</v>
      </c>
      <c r="J1872" s="22">
        <v>2015</v>
      </c>
      <c r="K1872" s="27">
        <f t="shared" si="61"/>
        <v>42109</v>
      </c>
      <c r="L1872" s="29">
        <v>0.62847222222222221</v>
      </c>
      <c r="M1872" s="29">
        <v>0.64583333333333337</v>
      </c>
      <c r="N1872" s="26">
        <f t="shared" si="62"/>
        <v>1.736111111111116E-2</v>
      </c>
      <c r="O1872" s="19"/>
    </row>
    <row r="1873" spans="1:15">
      <c r="A1873" s="19">
        <v>1434</v>
      </c>
      <c r="B1873" s="34">
        <v>544</v>
      </c>
      <c r="C1873" s="24" t="s">
        <v>185</v>
      </c>
      <c r="D1873" s="23" t="s">
        <v>184</v>
      </c>
      <c r="E1873" s="19"/>
      <c r="F1873" s="28" t="s">
        <v>183</v>
      </c>
      <c r="G1873" s="138">
        <v>1</v>
      </c>
      <c r="H1873" s="19">
        <v>15</v>
      </c>
      <c r="I1873" s="19">
        <v>4</v>
      </c>
      <c r="J1873" s="22">
        <v>2015</v>
      </c>
      <c r="K1873" s="27">
        <f t="shared" si="61"/>
        <v>42109</v>
      </c>
      <c r="L1873" s="29">
        <v>0.66319444444444442</v>
      </c>
      <c r="M1873" s="29">
        <v>0.66666666666666663</v>
      </c>
      <c r="N1873" s="26">
        <f t="shared" si="62"/>
        <v>3.4722222222222099E-3</v>
      </c>
      <c r="O1873" s="19"/>
    </row>
    <row r="1874" spans="1:15">
      <c r="A1874" s="19">
        <v>1435</v>
      </c>
      <c r="B1874" s="34">
        <v>545</v>
      </c>
      <c r="C1874" s="24" t="str">
        <f>VLOOKUP($E1874,'[1]DS HSSV 2013-14'!$B$2:$I$5181,2,0)</f>
        <v>Trần Minh</v>
      </c>
      <c r="D1874" s="23" t="str">
        <f>VLOOKUP($E1874,'[1]DS HSSV 2013-14'!$B$2:$I$5181,3,0)</f>
        <v>Thanh</v>
      </c>
      <c r="E1874" s="19" t="s">
        <v>30</v>
      </c>
      <c r="F1874" s="28" t="str">
        <f>VLOOKUP($E1874,'[1]DS HSSV 2013-14'!$B$2:$I$5181,5,0)</f>
        <v>13CĐ-Đ1</v>
      </c>
      <c r="G1874" s="138">
        <v>13</v>
      </c>
      <c r="H1874" s="19">
        <v>15</v>
      </c>
      <c r="I1874" s="19">
        <v>4</v>
      </c>
      <c r="J1874" s="22">
        <v>2015</v>
      </c>
      <c r="K1874" s="27">
        <f t="shared" si="61"/>
        <v>42109</v>
      </c>
      <c r="L1874" s="29">
        <v>0.66666666666666663</v>
      </c>
      <c r="M1874" s="29">
        <v>0.70486111111111116</v>
      </c>
      <c r="N1874" s="26">
        <f t="shared" si="62"/>
        <v>3.8194444444444531E-2</v>
      </c>
      <c r="O1874" s="19"/>
    </row>
    <row r="1875" spans="1:15">
      <c r="A1875" s="19">
        <v>1436</v>
      </c>
      <c r="B1875" s="34">
        <v>546</v>
      </c>
      <c r="C1875" s="24" t="str">
        <f>VLOOKUP($E1875,'[1]DS HSSV 2013-14'!$B$2:$I$5181,2,0)</f>
        <v>Hà Triệu</v>
      </c>
      <c r="D1875" s="23" t="str">
        <f>VLOOKUP($E1875,'[1]DS HSSV 2013-14'!$B$2:$I$5181,3,0)</f>
        <v>Khang</v>
      </c>
      <c r="E1875" s="31" t="s">
        <v>199</v>
      </c>
      <c r="F1875" s="28" t="str">
        <f>VLOOKUP($E1875,'[1]DS HSSV 2013-14'!$B$2:$I$5181,5,0)</f>
        <v>14TC-CKT</v>
      </c>
      <c r="G1875" s="138">
        <v>11</v>
      </c>
      <c r="H1875" s="19">
        <v>15</v>
      </c>
      <c r="I1875" s="19">
        <v>4</v>
      </c>
      <c r="J1875" s="22">
        <v>2015</v>
      </c>
      <c r="K1875" s="27">
        <f t="shared" si="61"/>
        <v>42109</v>
      </c>
      <c r="L1875" s="29">
        <v>0.67361111111111116</v>
      </c>
      <c r="M1875" s="29">
        <v>0.70486111111111116</v>
      </c>
      <c r="N1875" s="26">
        <f t="shared" si="62"/>
        <v>3.125E-2</v>
      </c>
      <c r="O1875" s="19"/>
    </row>
    <row r="1876" spans="1:15">
      <c r="A1876" s="19">
        <v>1437</v>
      </c>
      <c r="B1876" s="34">
        <v>547</v>
      </c>
      <c r="C1876" s="24" t="str">
        <f>VLOOKUP($E1876,'[1]DS HSSV 2013-14'!$B$2:$I$5181,2,0)</f>
        <v xml:space="preserve">Hồ Văn  </v>
      </c>
      <c r="D1876" s="23" t="str">
        <f>VLOOKUP($E1876,'[1]DS HSSV 2013-14'!$B$2:$I$5181,3,0)</f>
        <v>Hiếu</v>
      </c>
      <c r="E1876" s="33">
        <v>14000643</v>
      </c>
      <c r="F1876" s="28" t="str">
        <f>VLOOKUP($E1876,'[1]DS HSSV 2013-14'!$B$2:$I$5181,5,0)</f>
        <v>14CĐ-CK1</v>
      </c>
      <c r="G1876" s="138">
        <v>15</v>
      </c>
      <c r="H1876" s="19">
        <v>16</v>
      </c>
      <c r="I1876" s="19">
        <v>4</v>
      </c>
      <c r="J1876" s="22">
        <v>2015</v>
      </c>
      <c r="K1876" s="27">
        <f t="shared" si="61"/>
        <v>42110</v>
      </c>
      <c r="L1876" s="29">
        <v>0.33333333333333331</v>
      </c>
      <c r="M1876" s="29">
        <v>0.35416666666666669</v>
      </c>
      <c r="N1876" s="26">
        <f t="shared" si="62"/>
        <v>2.083333333333337E-2</v>
      </c>
      <c r="O1876" s="19"/>
    </row>
    <row r="1877" spans="1:15">
      <c r="A1877" s="19">
        <v>1438</v>
      </c>
      <c r="B1877" s="34">
        <v>548</v>
      </c>
      <c r="C1877" s="24" t="str">
        <f>VLOOKUP($E1877,'[1]DS HSSV 2013-14'!$B$2:$I$5181,2,0)</f>
        <v>Trần Văn</v>
      </c>
      <c r="D1877" s="23" t="str">
        <f>VLOOKUP($E1877,'[1]DS HSSV 2013-14'!$B$2:$I$5181,3,0)</f>
        <v>Quí</v>
      </c>
      <c r="E1877" s="33" t="s">
        <v>198</v>
      </c>
      <c r="F1877" s="28" t="str">
        <f>VLOOKUP($E1877,'[1]DS HSSV 2013-14'!$B$2:$I$5181,5,0)</f>
        <v>14CĐ-CK1</v>
      </c>
      <c r="G1877" s="138">
        <v>16</v>
      </c>
      <c r="H1877" s="19">
        <v>16</v>
      </c>
      <c r="I1877" s="19">
        <v>4</v>
      </c>
      <c r="J1877" s="22">
        <v>2015</v>
      </c>
      <c r="K1877" s="27">
        <f t="shared" si="61"/>
        <v>42110</v>
      </c>
      <c r="L1877" s="29">
        <v>0.35416666666666669</v>
      </c>
      <c r="M1877" s="29">
        <v>0.44305555555555554</v>
      </c>
      <c r="N1877" s="26">
        <f t="shared" si="62"/>
        <v>8.8888888888888851E-2</v>
      </c>
      <c r="O1877" s="19"/>
    </row>
    <row r="1878" spans="1:15">
      <c r="A1878" s="19">
        <v>1439</v>
      </c>
      <c r="B1878" s="34">
        <v>549</v>
      </c>
      <c r="C1878" s="24" t="s">
        <v>61</v>
      </c>
      <c r="D1878" s="23" t="s">
        <v>60</v>
      </c>
      <c r="E1878" s="19"/>
      <c r="F1878" s="28" t="s">
        <v>59</v>
      </c>
      <c r="G1878" s="138">
        <v>13</v>
      </c>
      <c r="H1878" s="19">
        <v>16</v>
      </c>
      <c r="I1878" s="19">
        <v>4</v>
      </c>
      <c r="J1878" s="22">
        <v>2015</v>
      </c>
      <c r="K1878" s="27">
        <f t="shared" si="61"/>
        <v>42110</v>
      </c>
      <c r="L1878" s="29">
        <v>0.3576388888888889</v>
      </c>
      <c r="M1878" s="29">
        <v>0.51041666666666663</v>
      </c>
      <c r="N1878" s="26">
        <f t="shared" si="62"/>
        <v>0.15277777777777773</v>
      </c>
      <c r="O1878" s="19"/>
    </row>
    <row r="1879" spans="1:15">
      <c r="A1879" s="19">
        <v>1440</v>
      </c>
      <c r="B1879" s="34">
        <v>550</v>
      </c>
      <c r="C1879" s="24" t="str">
        <f>VLOOKUP($E1879,'[1]DS HSSV 2013-14'!$B$2:$I$5181,2,0)</f>
        <v>Lê Ngọc</v>
      </c>
      <c r="D1879" s="23" t="str">
        <f>VLOOKUP($E1879,'[1]DS HSSV 2013-14'!$B$2:$I$5181,3,0)</f>
        <v>Tuyển</v>
      </c>
      <c r="E1879" s="19" t="s">
        <v>197</v>
      </c>
      <c r="F1879" s="28" t="str">
        <f>VLOOKUP($E1879,'[1]DS HSSV 2013-14'!$B$2:$I$5181,5,0)</f>
        <v>13CĐ-TP2</v>
      </c>
      <c r="G1879" s="138">
        <v>12</v>
      </c>
      <c r="H1879" s="19">
        <v>16</v>
      </c>
      <c r="I1879" s="19">
        <v>4</v>
      </c>
      <c r="J1879" s="22">
        <v>2015</v>
      </c>
      <c r="K1879" s="27">
        <f t="shared" si="61"/>
        <v>42110</v>
      </c>
      <c r="L1879" s="29">
        <v>0.3576388888888889</v>
      </c>
      <c r="M1879" s="29">
        <v>0.4458333333333333</v>
      </c>
      <c r="N1879" s="26">
        <f t="shared" si="62"/>
        <v>8.8194444444444409E-2</v>
      </c>
      <c r="O1879" s="19"/>
    </row>
    <row r="1880" spans="1:15">
      <c r="A1880" s="19">
        <v>1441</v>
      </c>
      <c r="B1880" s="34">
        <v>551</v>
      </c>
      <c r="C1880" s="24" t="str">
        <f>VLOOKUP($E1880,'[1]DS HSSV 2013-14'!$B$2:$I$5181,2,0)</f>
        <v>Võ Thiện</v>
      </c>
      <c r="D1880" s="23" t="str">
        <f>VLOOKUP($E1880,'[1]DS HSSV 2013-14'!$B$2:$I$5181,3,0)</f>
        <v>Hóa</v>
      </c>
      <c r="E1880" s="19" t="s">
        <v>196</v>
      </c>
      <c r="F1880" s="28" t="str">
        <f>VLOOKUP($E1880,'[1]DS HSSV 2013-14'!$B$2:$I$5181,5,0)</f>
        <v>13CĐ-CK6</v>
      </c>
      <c r="G1880" s="138">
        <v>9</v>
      </c>
      <c r="H1880" s="19">
        <v>16</v>
      </c>
      <c r="I1880" s="19">
        <v>4</v>
      </c>
      <c r="J1880" s="22">
        <v>2015</v>
      </c>
      <c r="K1880" s="27">
        <f t="shared" si="61"/>
        <v>42110</v>
      </c>
      <c r="L1880" s="29">
        <v>0.35902777777777778</v>
      </c>
      <c r="M1880" s="29">
        <v>0.3659722222222222</v>
      </c>
      <c r="N1880" s="26">
        <f t="shared" si="62"/>
        <v>6.9444444444444198E-3</v>
      </c>
      <c r="O1880" s="19"/>
    </row>
    <row r="1881" spans="1:15">
      <c r="A1881" s="19">
        <v>1442</v>
      </c>
      <c r="B1881" s="34">
        <v>552</v>
      </c>
      <c r="C1881" s="24" t="s">
        <v>195</v>
      </c>
      <c r="D1881" s="23" t="s">
        <v>194</v>
      </c>
      <c r="E1881" s="19"/>
      <c r="F1881" s="28" t="s">
        <v>193</v>
      </c>
      <c r="G1881" s="138">
        <v>11</v>
      </c>
      <c r="H1881" s="19">
        <v>16</v>
      </c>
      <c r="I1881" s="19">
        <v>4</v>
      </c>
      <c r="J1881" s="22">
        <v>2015</v>
      </c>
      <c r="K1881" s="27">
        <f t="shared" si="61"/>
        <v>42110</v>
      </c>
      <c r="L1881" s="29">
        <v>0.35416666666666669</v>
      </c>
      <c r="M1881" s="29">
        <v>0.36458333333333331</v>
      </c>
      <c r="N1881" s="26">
        <f t="shared" si="62"/>
        <v>1.041666666666663E-2</v>
      </c>
      <c r="O1881" s="19"/>
    </row>
    <row r="1882" spans="1:15">
      <c r="A1882" s="19">
        <v>1443</v>
      </c>
      <c r="B1882" s="34">
        <v>553</v>
      </c>
      <c r="C1882" s="24" t="str">
        <f>VLOOKUP($E1882,'[1]DS HSSV 2013-14'!$B$2:$I$5181,2,0)</f>
        <v>Nguyễn Văn</v>
      </c>
      <c r="D1882" s="23" t="str">
        <f>VLOOKUP($E1882,'[1]DS HSSV 2013-14'!$B$2:$I$5181,3,0)</f>
        <v>Hiền</v>
      </c>
      <c r="E1882" s="19" t="s">
        <v>192</v>
      </c>
      <c r="F1882" s="28" t="str">
        <f>VLOOKUP($E1882,'[1]DS HSSV 2013-14'!$B$2:$I$5181,5,0)</f>
        <v>12CĐ-Đ1</v>
      </c>
      <c r="G1882" s="138">
        <v>3</v>
      </c>
      <c r="H1882" s="19">
        <v>16</v>
      </c>
      <c r="I1882" s="19">
        <v>4</v>
      </c>
      <c r="J1882" s="22">
        <v>2015</v>
      </c>
      <c r="K1882" s="27">
        <f t="shared" si="61"/>
        <v>42110</v>
      </c>
      <c r="L1882" s="29">
        <v>0.4236111111111111</v>
      </c>
      <c r="M1882" s="29">
        <v>0.47569444444444442</v>
      </c>
      <c r="N1882" s="26">
        <f t="shared" si="62"/>
        <v>5.2083333333333315E-2</v>
      </c>
      <c r="O1882" s="19"/>
    </row>
    <row r="1883" spans="1:15">
      <c r="A1883" s="19">
        <v>1444</v>
      </c>
      <c r="B1883" s="34">
        <v>554</v>
      </c>
      <c r="C1883" s="24" t="str">
        <f>VLOOKUP($E1883,'[1]DS HSSV 2013-14'!$B$2:$I$5181,2,0)</f>
        <v xml:space="preserve">Hồ Văn  </v>
      </c>
      <c r="D1883" s="23" t="str">
        <f>VLOOKUP($E1883,'[1]DS HSSV 2013-14'!$B$2:$I$5181,3,0)</f>
        <v>Hiếu</v>
      </c>
      <c r="E1883" s="33">
        <v>14000643</v>
      </c>
      <c r="F1883" s="28" t="str">
        <f>VLOOKUP($E1883,'[1]DS HSSV 2013-14'!$B$2:$I$5181,5,0)</f>
        <v>14CĐ-CK1</v>
      </c>
      <c r="G1883" s="138">
        <v>14</v>
      </c>
      <c r="H1883" s="19">
        <v>16</v>
      </c>
      <c r="I1883" s="19">
        <v>4</v>
      </c>
      <c r="J1883" s="22">
        <v>2015</v>
      </c>
      <c r="K1883" s="27">
        <f t="shared" si="61"/>
        <v>42110</v>
      </c>
      <c r="L1883" s="29">
        <v>0.4236111111111111</v>
      </c>
      <c r="M1883" s="29">
        <v>0.47916666666666669</v>
      </c>
      <c r="N1883" s="26">
        <f t="shared" si="62"/>
        <v>5.555555555555558E-2</v>
      </c>
      <c r="O1883" s="19"/>
    </row>
    <row r="1884" spans="1:15">
      <c r="A1884" s="19">
        <v>1445</v>
      </c>
      <c r="B1884" s="34">
        <v>555</v>
      </c>
      <c r="C1884" s="24" t="str">
        <f>VLOOKUP($E1884,'[1]DS HSSV 2013-14'!$B$2:$I$5181,2,0)</f>
        <v xml:space="preserve">Phạm Nguyễn Thái </v>
      </c>
      <c r="D1884" s="23" t="str">
        <f>VLOOKUP($E1884,'[1]DS HSSV 2013-14'!$B$2:$I$5181,3,0)</f>
        <v>Hiền</v>
      </c>
      <c r="E1884" s="40">
        <v>14000642</v>
      </c>
      <c r="F1884" s="28" t="str">
        <f>VLOOKUP($E1884,'[1]DS HSSV 2013-14'!$B$2:$I$5181,5,0)</f>
        <v>14CĐ-CK1</v>
      </c>
      <c r="G1884" s="138">
        <v>3</v>
      </c>
      <c r="H1884" s="19">
        <v>16</v>
      </c>
      <c r="I1884" s="19">
        <v>4</v>
      </c>
      <c r="J1884" s="22">
        <v>2015</v>
      </c>
      <c r="K1884" s="27">
        <f t="shared" si="61"/>
        <v>42110</v>
      </c>
      <c r="L1884" s="29">
        <v>0.4236111111111111</v>
      </c>
      <c r="M1884" s="29">
        <v>0.47569444444444442</v>
      </c>
      <c r="N1884" s="26">
        <f t="shared" si="62"/>
        <v>5.2083333333333315E-2</v>
      </c>
      <c r="O1884" s="19"/>
    </row>
    <row r="1885" spans="1:15">
      <c r="A1885" s="19">
        <v>1446</v>
      </c>
      <c r="B1885" s="34">
        <v>556</v>
      </c>
      <c r="C1885" s="24" t="str">
        <f>VLOOKUP($E1885,'[1]DS HSSV 2013-14'!$B$2:$I$5181,2,0)</f>
        <v>Trần Minh</v>
      </c>
      <c r="D1885" s="23" t="str">
        <f>VLOOKUP($E1885,'[1]DS HSSV 2013-14'!$B$2:$I$5181,3,0)</f>
        <v>Thanh</v>
      </c>
      <c r="E1885" s="19" t="s">
        <v>30</v>
      </c>
      <c r="F1885" s="28" t="str">
        <f>VLOOKUP($E1885,'[1]DS HSSV 2013-14'!$B$2:$I$5181,5,0)</f>
        <v>13CĐ-Đ1</v>
      </c>
      <c r="G1885" s="138">
        <v>11</v>
      </c>
      <c r="H1885" s="19">
        <v>16</v>
      </c>
      <c r="I1885" s="19">
        <v>4</v>
      </c>
      <c r="J1885" s="22">
        <v>2015</v>
      </c>
      <c r="K1885" s="27">
        <f t="shared" si="61"/>
        <v>42110</v>
      </c>
      <c r="L1885" s="29">
        <v>0.4236111111111111</v>
      </c>
      <c r="M1885" s="29">
        <v>0.70138888888888884</v>
      </c>
      <c r="N1885" s="26">
        <f t="shared" si="62"/>
        <v>0.27777777777777773</v>
      </c>
      <c r="O1885" s="19"/>
    </row>
    <row r="1886" spans="1:15">
      <c r="A1886" s="19">
        <v>1447</v>
      </c>
      <c r="B1886" s="34">
        <v>557</v>
      </c>
      <c r="C1886" s="24" t="str">
        <f>VLOOKUP($E1886,'[1]DS HSSV 2013-14'!$B$2:$I$5181,2,0)</f>
        <v xml:space="preserve">Nguyễn Trọng  </v>
      </c>
      <c r="D1886" s="23" t="str">
        <f>VLOOKUP($E1886,'[1]DS HSSV 2013-14'!$B$2:$I$5181,3,0)</f>
        <v>Khoa</v>
      </c>
      <c r="E1886" s="33" t="s">
        <v>66</v>
      </c>
      <c r="F1886" s="28" t="str">
        <f>VLOOKUP($E1886,'[1]DS HSSV 2013-14'!$B$2:$I$5181,5,0)</f>
        <v>14CĐ-Ô4</v>
      </c>
      <c r="G1886" s="138">
        <v>17</v>
      </c>
      <c r="H1886" s="19">
        <v>16</v>
      </c>
      <c r="I1886" s="19">
        <v>4</v>
      </c>
      <c r="J1886" s="22">
        <v>2015</v>
      </c>
      <c r="K1886" s="27">
        <f t="shared" si="61"/>
        <v>42110</v>
      </c>
      <c r="L1886" s="29">
        <v>0.43055555555555558</v>
      </c>
      <c r="M1886" s="29">
        <v>0.50486111111111109</v>
      </c>
      <c r="N1886" s="26">
        <f t="shared" si="62"/>
        <v>7.4305555555555514E-2</v>
      </c>
      <c r="O1886" s="19"/>
    </row>
    <row r="1887" spans="1:15">
      <c r="A1887" s="19">
        <v>1448</v>
      </c>
      <c r="B1887" s="34">
        <v>558</v>
      </c>
      <c r="C1887" s="24" t="str">
        <f>VLOOKUP($E1887,'[1]DS HSSV 2013-14'!$B$2:$I$5181,2,0)</f>
        <v>Trần Hữu</v>
      </c>
      <c r="D1887" s="23" t="str">
        <f>VLOOKUP($E1887,'[1]DS HSSV 2013-14'!$B$2:$I$5181,3,0)</f>
        <v>Phước</v>
      </c>
      <c r="E1887" s="19" t="s">
        <v>145</v>
      </c>
      <c r="F1887" s="28" t="str">
        <f>VLOOKUP($E1887,'[1]DS HSSV 2013-14'!$B$2:$I$5181,5,0)</f>
        <v>13CĐ-Đ2</v>
      </c>
      <c r="G1887" s="138">
        <v>6</v>
      </c>
      <c r="H1887" s="19">
        <v>16</v>
      </c>
      <c r="I1887" s="19">
        <v>4</v>
      </c>
      <c r="J1887" s="22">
        <v>2015</v>
      </c>
      <c r="K1887" s="27">
        <f t="shared" si="61"/>
        <v>42110</v>
      </c>
      <c r="L1887" s="29">
        <v>0.43055555555555558</v>
      </c>
      <c r="M1887" s="29">
        <v>0.49652777777777773</v>
      </c>
      <c r="N1887" s="26">
        <f t="shared" si="62"/>
        <v>6.5972222222222154E-2</v>
      </c>
      <c r="O1887" s="19"/>
    </row>
    <row r="1888" spans="1:15">
      <c r="A1888" s="19">
        <v>1449</v>
      </c>
      <c r="B1888" s="34">
        <v>559</v>
      </c>
      <c r="C1888" s="24" t="str">
        <f>VLOOKUP($E1888,'[1]DS HSSV 2013-14'!$B$2:$I$5181,2,0)</f>
        <v>Phan Thị</v>
      </c>
      <c r="D1888" s="23" t="str">
        <f>VLOOKUP($E1888,'[1]DS HSSV 2013-14'!$B$2:$I$5181,3,0)</f>
        <v>Hết</v>
      </c>
      <c r="E1888" s="19" t="s">
        <v>104</v>
      </c>
      <c r="F1888" s="28" t="str">
        <f>VLOOKUP($E1888,'[1]DS HSSV 2013-14'!$B$2:$I$5181,5,0)</f>
        <v>13CĐ-NL1</v>
      </c>
      <c r="G1888" s="138"/>
      <c r="H1888" s="19">
        <v>16</v>
      </c>
      <c r="I1888" s="19">
        <v>4</v>
      </c>
      <c r="J1888" s="22">
        <v>2015</v>
      </c>
      <c r="K1888" s="27">
        <f t="shared" si="61"/>
        <v>42110</v>
      </c>
      <c r="L1888" s="29">
        <v>0.44444444444444442</v>
      </c>
      <c r="M1888" s="29">
        <v>0.55208333333333337</v>
      </c>
      <c r="N1888" s="26">
        <f t="shared" si="62"/>
        <v>0.10763888888888895</v>
      </c>
      <c r="O1888" s="19"/>
    </row>
    <row r="1889" spans="1:15">
      <c r="A1889" s="19">
        <v>1450</v>
      </c>
      <c r="B1889" s="34">
        <v>560</v>
      </c>
      <c r="C1889" s="24" t="str">
        <f>VLOOKUP($E1889,'[1]DS HSSV 2013-14'!$B$2:$I$5181,2,0)</f>
        <v>Nguyễn Hoàng</v>
      </c>
      <c r="D1889" s="23" t="str">
        <f>VLOOKUP($E1889,'[1]DS HSSV 2013-14'!$B$2:$I$5181,3,0)</f>
        <v>Huy</v>
      </c>
      <c r="E1889" s="19" t="s">
        <v>103</v>
      </c>
      <c r="F1889" s="28" t="str">
        <f>VLOOKUP($E1889,'[1]DS HSSV 2013-14'!$B$2:$I$5181,5,0)</f>
        <v>13CĐ-NL1</v>
      </c>
      <c r="G1889" s="138"/>
      <c r="H1889" s="19">
        <v>16</v>
      </c>
      <c r="I1889" s="19">
        <v>4</v>
      </c>
      <c r="J1889" s="22">
        <v>2015</v>
      </c>
      <c r="K1889" s="27">
        <f t="shared" si="61"/>
        <v>42110</v>
      </c>
      <c r="L1889" s="29">
        <v>0.44444444444444442</v>
      </c>
      <c r="M1889" s="29">
        <v>0.56597222222222221</v>
      </c>
      <c r="N1889" s="26">
        <f t="shared" si="62"/>
        <v>0.12152777777777779</v>
      </c>
      <c r="O1889" s="19"/>
    </row>
    <row r="1890" spans="1:15">
      <c r="A1890" s="19">
        <v>1451</v>
      </c>
      <c r="B1890" s="34">
        <v>561</v>
      </c>
      <c r="C1890" s="24" t="str">
        <f>VLOOKUP($E1890,'[1]DS HSSV 2013-14'!$B$2:$I$5181,2,0)</f>
        <v xml:space="preserve">Lê Xuân  </v>
      </c>
      <c r="D1890" s="23" t="str">
        <f>VLOOKUP($E1890,'[1]DS HSSV 2013-14'!$B$2:$I$5181,3,0)</f>
        <v>Vĩ</v>
      </c>
      <c r="E1890" s="33" t="s">
        <v>96</v>
      </c>
      <c r="F1890" s="28" t="str">
        <f>VLOOKUP($E1890,'[1]DS HSSV 2013-14'!$B$2:$I$5181,5,0)</f>
        <v>14CĐ-NL1</v>
      </c>
      <c r="G1890" s="138">
        <v>3</v>
      </c>
      <c r="H1890" s="19">
        <v>16</v>
      </c>
      <c r="I1890" s="19">
        <v>4</v>
      </c>
      <c r="J1890" s="22">
        <v>2015</v>
      </c>
      <c r="K1890" s="27">
        <f t="shared" si="61"/>
        <v>42110</v>
      </c>
      <c r="L1890" s="29">
        <v>0.46180555555555558</v>
      </c>
      <c r="M1890" s="29">
        <v>0.50138888888888888</v>
      </c>
      <c r="N1890" s="26">
        <f t="shared" si="62"/>
        <v>3.9583333333333304E-2</v>
      </c>
      <c r="O1890" s="19"/>
    </row>
    <row r="1891" spans="1:15">
      <c r="A1891" s="19">
        <v>1452</v>
      </c>
      <c r="B1891" s="34">
        <v>562</v>
      </c>
      <c r="C1891" s="24" t="str">
        <f>VLOOKUP($E1891,'[1]DS HSSV 2013-14'!$B$2:$I$5181,2,0)</f>
        <v xml:space="preserve">Lê Văn  </v>
      </c>
      <c r="D1891" s="23" t="str">
        <f>VLOOKUP($E1891,'[1]DS HSSV 2013-14'!$B$2:$I$5181,3,0)</f>
        <v>Trường</v>
      </c>
      <c r="E1891" s="33" t="s">
        <v>191</v>
      </c>
      <c r="F1891" s="28" t="str">
        <f>VLOOKUP($E1891,'[1]DS HSSV 2013-14'!$B$2:$I$5181,5,0)</f>
        <v>14CĐ-NL1</v>
      </c>
      <c r="G1891" s="138">
        <v>4</v>
      </c>
      <c r="H1891" s="19">
        <v>16</v>
      </c>
      <c r="I1891" s="19">
        <v>4</v>
      </c>
      <c r="J1891" s="22">
        <v>2015</v>
      </c>
      <c r="K1891" s="27">
        <f t="shared" si="61"/>
        <v>42110</v>
      </c>
      <c r="L1891" s="29">
        <v>0.46180555555555558</v>
      </c>
      <c r="M1891" s="29">
        <v>0.50138888888888888</v>
      </c>
      <c r="N1891" s="26">
        <f t="shared" si="62"/>
        <v>3.9583333333333304E-2</v>
      </c>
      <c r="O1891" s="19"/>
    </row>
    <row r="1892" spans="1:15">
      <c r="A1892" s="19">
        <v>1453</v>
      </c>
      <c r="B1892" s="34">
        <v>563</v>
      </c>
      <c r="C1892" s="24" t="str">
        <f>VLOOKUP($E1892,'[1]DS HSSV 2013-14'!$B$2:$I$5181,2,0)</f>
        <v>Lê Thiên</v>
      </c>
      <c r="D1892" s="23" t="str">
        <f>VLOOKUP($E1892,'[1]DS HSSV 2013-14'!$B$2:$I$5181,3,0)</f>
        <v>Âu</v>
      </c>
      <c r="E1892" s="31" t="s">
        <v>97</v>
      </c>
      <c r="F1892" s="28" t="str">
        <f>VLOOKUP($E1892,'[1]DS HSSV 2013-14'!$B$2:$I$5181,5,0)</f>
        <v>14TC-Ô2</v>
      </c>
      <c r="G1892" s="138">
        <v>17</v>
      </c>
      <c r="H1892" s="19">
        <v>16</v>
      </c>
      <c r="I1892" s="19">
        <v>4</v>
      </c>
      <c r="J1892" s="22">
        <v>2015</v>
      </c>
      <c r="K1892" s="27">
        <f t="shared" si="61"/>
        <v>42110</v>
      </c>
      <c r="L1892" s="29">
        <v>0.47222222222222227</v>
      </c>
      <c r="M1892" s="29">
        <v>0.47569444444444442</v>
      </c>
      <c r="N1892" s="26">
        <f t="shared" si="62"/>
        <v>3.4722222222221544E-3</v>
      </c>
      <c r="O1892" s="19"/>
    </row>
    <row r="1893" spans="1:15">
      <c r="A1893" s="19">
        <v>1454</v>
      </c>
      <c r="B1893" s="34">
        <v>564</v>
      </c>
      <c r="C1893" s="24" t="str">
        <f>VLOOKUP($E1893,'[1]DS HSSV 2013-14'!$B$2:$I$5181,2,0)</f>
        <v>Nguyễn Hoàng Anh</v>
      </c>
      <c r="D1893" s="23" t="str">
        <f>VLOOKUP($E1893,'[1]DS HSSV 2013-14'!$B$2:$I$5181,3,0)</f>
        <v>Vũ</v>
      </c>
      <c r="E1893" s="31" t="s">
        <v>190</v>
      </c>
      <c r="F1893" s="28" t="str">
        <f>VLOOKUP($E1893,'[1]DS HSSV 2013-14'!$B$2:$I$5181,5,0)</f>
        <v>14TC-Ô2</v>
      </c>
      <c r="G1893" s="138">
        <v>18</v>
      </c>
      <c r="H1893" s="19">
        <v>16</v>
      </c>
      <c r="I1893" s="19">
        <v>4</v>
      </c>
      <c r="J1893" s="22">
        <v>2015</v>
      </c>
      <c r="K1893" s="27">
        <f t="shared" ref="K1893:K1956" si="63">DATE(J1893,I1893,H1893)</f>
        <v>42110</v>
      </c>
      <c r="L1893" s="29">
        <v>0.47569444444444442</v>
      </c>
      <c r="M1893" s="29">
        <v>0.50694444444444442</v>
      </c>
      <c r="N1893" s="26">
        <f t="shared" si="62"/>
        <v>3.125E-2</v>
      </c>
      <c r="O1893" s="19"/>
    </row>
    <row r="1894" spans="1:15">
      <c r="A1894" s="19">
        <v>1455</v>
      </c>
      <c r="B1894" s="34">
        <v>565</v>
      </c>
      <c r="C1894" s="24" t="str">
        <f>VLOOKUP($E1894,'[1]DS HSSV 2013-14'!$B$2:$I$5181,2,0)</f>
        <v>Nguyễn Thái Vũ</v>
      </c>
      <c r="D1894" s="23" t="str">
        <f>VLOOKUP($E1894,'[1]DS HSSV 2013-14'!$B$2:$I$5181,3,0)</f>
        <v>Nhi</v>
      </c>
      <c r="E1894" s="33">
        <v>14000227</v>
      </c>
      <c r="F1894" s="28" t="str">
        <f>VLOOKUP($E1894,'[1]DS HSSV 2013-14'!$B$2:$I$5181,5,0)</f>
        <v>14TC-Ô1</v>
      </c>
      <c r="G1894" s="138">
        <v>3</v>
      </c>
      <c r="H1894" s="19">
        <v>16</v>
      </c>
      <c r="I1894" s="19">
        <v>4</v>
      </c>
      <c r="J1894" s="22">
        <v>2015</v>
      </c>
      <c r="K1894" s="27">
        <f t="shared" si="63"/>
        <v>42110</v>
      </c>
      <c r="L1894" s="29">
        <v>0.47569444444444442</v>
      </c>
      <c r="M1894" s="29">
        <v>0.51736111111111105</v>
      </c>
      <c r="N1894" s="26">
        <f t="shared" si="62"/>
        <v>4.166666666666663E-2</v>
      </c>
      <c r="O1894" s="19"/>
    </row>
    <row r="1895" spans="1:15">
      <c r="A1895" s="19">
        <v>1456</v>
      </c>
      <c r="B1895" s="34">
        <v>566</v>
      </c>
      <c r="C1895" s="24" t="str">
        <f>VLOOKUP($E1895,'[1]DS HSSV 2013-14'!$B$2:$I$5181,2,0)</f>
        <v>Nguyễn Kiều Vũ</v>
      </c>
      <c r="D1895" s="23" t="str">
        <f>VLOOKUP($E1895,'[1]DS HSSV 2013-14'!$B$2:$I$5181,3,0)</f>
        <v>Du</v>
      </c>
      <c r="E1895" s="19">
        <v>14000542</v>
      </c>
      <c r="F1895" s="28" t="str">
        <f>VLOOKUP($E1895,'[1]DS HSSV 2013-14'!$B$2:$I$5181,5,0)</f>
        <v>14CĐ-Đ2</v>
      </c>
      <c r="G1895" s="138">
        <v>14</v>
      </c>
      <c r="H1895" s="19">
        <v>16</v>
      </c>
      <c r="I1895" s="19">
        <v>4</v>
      </c>
      <c r="J1895" s="22">
        <v>2015</v>
      </c>
      <c r="K1895" s="27">
        <f t="shared" si="63"/>
        <v>42110</v>
      </c>
      <c r="L1895" s="29">
        <v>0.48958333333333331</v>
      </c>
      <c r="M1895" s="29">
        <v>0.5625</v>
      </c>
      <c r="N1895" s="26">
        <f t="shared" si="62"/>
        <v>7.2916666666666685E-2</v>
      </c>
      <c r="O1895" s="19"/>
    </row>
    <row r="1896" spans="1:15">
      <c r="A1896" s="19">
        <v>1457</v>
      </c>
      <c r="B1896" s="34">
        <v>567</v>
      </c>
      <c r="C1896" s="24" t="str">
        <f>VLOOKUP($E1896,'[1]DS HSSV 2013-14'!$B$2:$I$5181,2,0)</f>
        <v xml:space="preserve">Hà Minh  </v>
      </c>
      <c r="D1896" s="23" t="str">
        <f>VLOOKUP($E1896,'[1]DS HSSV 2013-14'!$B$2:$I$5181,3,0)</f>
        <v>Trí</v>
      </c>
      <c r="E1896" s="19">
        <v>14000573</v>
      </c>
      <c r="F1896" s="28" t="str">
        <f>VLOOKUP($E1896,'[1]DS HSSV 2013-14'!$B$2:$I$5181,5,0)</f>
        <v>14CĐ-Đ2</v>
      </c>
      <c r="G1896" s="138">
        <v>6</v>
      </c>
      <c r="H1896" s="19">
        <v>16</v>
      </c>
      <c r="I1896" s="19">
        <v>4</v>
      </c>
      <c r="J1896" s="22">
        <v>2015</v>
      </c>
      <c r="K1896" s="27">
        <f t="shared" si="63"/>
        <v>42110</v>
      </c>
      <c r="L1896" s="29">
        <v>0.49652777777777773</v>
      </c>
      <c r="M1896" s="29">
        <v>0.56041666666666667</v>
      </c>
      <c r="N1896" s="26">
        <f t="shared" si="62"/>
        <v>6.3888888888888939E-2</v>
      </c>
      <c r="O1896" s="19"/>
    </row>
    <row r="1897" spans="1:15">
      <c r="A1897" s="19">
        <v>1458</v>
      </c>
      <c r="B1897" s="34">
        <v>568</v>
      </c>
      <c r="C1897" s="24" t="str">
        <f>VLOOKUP($E1897,'[1]DS HSSV 2013-14'!$B$2:$I$5181,2,0)</f>
        <v xml:space="preserve">Võ Văn  </v>
      </c>
      <c r="D1897" s="23" t="str">
        <f>VLOOKUP($E1897,'[1]DS HSSV 2013-14'!$B$2:$I$5181,3,0)</f>
        <v>Trưng</v>
      </c>
      <c r="E1897" s="19">
        <v>14000577</v>
      </c>
      <c r="F1897" s="28" t="str">
        <f>VLOOKUP($E1897,'[1]DS HSSV 2013-14'!$B$2:$I$5181,5,0)</f>
        <v>14CĐ-Đ2</v>
      </c>
      <c r="G1897" s="138">
        <v>5</v>
      </c>
      <c r="H1897" s="19">
        <v>16</v>
      </c>
      <c r="I1897" s="19">
        <v>4</v>
      </c>
      <c r="J1897" s="22">
        <v>2015</v>
      </c>
      <c r="K1897" s="27">
        <f t="shared" si="63"/>
        <v>42110</v>
      </c>
      <c r="L1897" s="29">
        <v>0.50347222222222221</v>
      </c>
      <c r="M1897" s="29">
        <v>0.56041666666666667</v>
      </c>
      <c r="N1897" s="26">
        <f t="shared" si="62"/>
        <v>5.6944444444444464E-2</v>
      </c>
      <c r="O1897" s="19"/>
    </row>
    <row r="1898" spans="1:15">
      <c r="A1898" s="19">
        <v>1459</v>
      </c>
      <c r="B1898" s="34">
        <v>569</v>
      </c>
      <c r="C1898" s="24" t="str">
        <f>VLOOKUP($E1898,'[1]DS HSSV 2013-14'!$B$2:$I$5181,2,0)</f>
        <v>Võ Thị Hồng</v>
      </c>
      <c r="D1898" s="23" t="str">
        <f>VLOOKUP($E1898,'[1]DS HSSV 2013-14'!$B$2:$I$5181,3,0)</f>
        <v>Nhiên</v>
      </c>
      <c r="E1898" s="19">
        <v>14001117</v>
      </c>
      <c r="F1898" s="28" t="str">
        <f>VLOOKUP($E1898,'[1]DS HSSV 2013-14'!$B$2:$I$5181,5,0)</f>
        <v>14CĐ-M1</v>
      </c>
      <c r="G1898" s="138">
        <v>13</v>
      </c>
      <c r="H1898" s="19">
        <v>16</v>
      </c>
      <c r="I1898" s="19">
        <v>4</v>
      </c>
      <c r="J1898" s="22">
        <v>2015</v>
      </c>
      <c r="K1898" s="27">
        <f t="shared" si="63"/>
        <v>42110</v>
      </c>
      <c r="L1898" s="29">
        <v>0.51041666666666663</v>
      </c>
      <c r="M1898" s="29">
        <v>0.54861111111111105</v>
      </c>
      <c r="N1898" s="26">
        <f t="shared" si="62"/>
        <v>3.819444444444442E-2</v>
      </c>
      <c r="O1898" s="19"/>
    </row>
    <row r="1899" spans="1:15">
      <c r="A1899" s="19">
        <v>1460</v>
      </c>
      <c r="B1899" s="34">
        <v>570</v>
      </c>
      <c r="C1899" s="24" t="str">
        <f>VLOOKUP($E1899,'[1]DS HSSV 2013-14'!$B$2:$I$5181,2,0)</f>
        <v>Ngô Thị</v>
      </c>
      <c r="D1899" s="23" t="str">
        <f>VLOOKUP($E1899,'[1]DS HSSV 2013-14'!$B$2:$I$5181,3,0)</f>
        <v>Phúc</v>
      </c>
      <c r="E1899" s="19">
        <v>14001191</v>
      </c>
      <c r="F1899" s="28" t="str">
        <f>VLOOKUP($E1899,'[1]DS HSSV 2013-14'!$B$2:$I$5181,5,0)</f>
        <v>14CĐ-TP2</v>
      </c>
      <c r="G1899" s="138">
        <v>11</v>
      </c>
      <c r="H1899" s="19">
        <v>16</v>
      </c>
      <c r="I1899" s="19">
        <v>4</v>
      </c>
      <c r="J1899" s="22">
        <v>2015</v>
      </c>
      <c r="K1899" s="27">
        <f t="shared" si="63"/>
        <v>42110</v>
      </c>
      <c r="L1899" s="29">
        <v>0.52083333333333337</v>
      </c>
      <c r="M1899" s="29">
        <v>0.53472222222222221</v>
      </c>
      <c r="N1899" s="26">
        <f t="shared" si="62"/>
        <v>1.388888888888884E-2</v>
      </c>
      <c r="O1899" s="19"/>
    </row>
    <row r="1900" spans="1:15">
      <c r="A1900" s="19">
        <v>1461</v>
      </c>
      <c r="B1900" s="34">
        <v>571</v>
      </c>
      <c r="C1900" s="24" t="str">
        <f>VLOOKUP($E1900,'[1]DS HSSV 2013-14'!$B$2:$I$5181,2,0)</f>
        <v>Huỳnh Thị</v>
      </c>
      <c r="D1900" s="23" t="str">
        <f>VLOOKUP($E1900,'[1]DS HSSV 2013-14'!$B$2:$I$5181,3,0)</f>
        <v>Huệ</v>
      </c>
      <c r="E1900" s="19" t="s">
        <v>150</v>
      </c>
      <c r="F1900" s="28" t="str">
        <f>VLOOKUP($E1900,'[1]DS HSSV 2013-14'!$B$2:$I$5181,5,0)</f>
        <v>13TC-MT</v>
      </c>
      <c r="G1900" s="138">
        <v>12</v>
      </c>
      <c r="H1900" s="19">
        <v>16</v>
      </c>
      <c r="I1900" s="19">
        <v>4</v>
      </c>
      <c r="J1900" s="22">
        <v>2015</v>
      </c>
      <c r="K1900" s="27">
        <f t="shared" si="63"/>
        <v>42110</v>
      </c>
      <c r="L1900" s="29">
        <v>0.53819444444444442</v>
      </c>
      <c r="M1900" s="29">
        <v>0.70833333333333337</v>
      </c>
      <c r="N1900" s="26">
        <f t="shared" si="62"/>
        <v>0.17013888888888895</v>
      </c>
      <c r="O1900" s="19"/>
    </row>
    <row r="1901" spans="1:15">
      <c r="A1901" s="19">
        <v>1462</v>
      </c>
      <c r="B1901" s="34">
        <v>572</v>
      </c>
      <c r="C1901" s="24" t="str">
        <f>VLOOKUP($E1901,'[1]DS HSSV 2013-14'!$B$2:$I$5181,2,0)</f>
        <v xml:space="preserve">Nguyễn Huỳnh  </v>
      </c>
      <c r="D1901" s="23" t="str">
        <f>VLOOKUP($E1901,'[1]DS HSSV 2013-14'!$B$2:$I$5181,3,0)</f>
        <v>Triết</v>
      </c>
      <c r="E1901" s="19">
        <v>14000574</v>
      </c>
      <c r="F1901" s="28" t="str">
        <f>VLOOKUP($E1901,'[1]DS HSSV 2013-14'!$B$2:$I$5181,5,0)</f>
        <v>14CĐ-Đ2</v>
      </c>
      <c r="G1901" s="138">
        <v>11</v>
      </c>
      <c r="H1901" s="19">
        <v>16</v>
      </c>
      <c r="I1901" s="19">
        <v>4</v>
      </c>
      <c r="J1901" s="22">
        <v>2015</v>
      </c>
      <c r="K1901" s="27">
        <f t="shared" si="63"/>
        <v>42110</v>
      </c>
      <c r="L1901" s="29">
        <v>0.53819444444444442</v>
      </c>
      <c r="M1901" s="29">
        <v>0.5625</v>
      </c>
      <c r="N1901" s="26">
        <f t="shared" si="62"/>
        <v>2.430555555555558E-2</v>
      </c>
      <c r="O1901" s="19"/>
    </row>
    <row r="1902" spans="1:15">
      <c r="A1902" s="19">
        <v>1463</v>
      </c>
      <c r="B1902" s="34">
        <v>573</v>
      </c>
      <c r="C1902" s="24" t="str">
        <f>VLOOKUP($E1902,'[1]DS HSSV 2013-14'!$B$2:$I$5181,2,0)</f>
        <v>Trần Hữu</v>
      </c>
      <c r="D1902" s="23" t="str">
        <f>VLOOKUP($E1902,'[1]DS HSSV 2013-14'!$B$2:$I$5181,3,0)</f>
        <v>Phước</v>
      </c>
      <c r="E1902" s="19" t="s">
        <v>145</v>
      </c>
      <c r="F1902" s="28" t="str">
        <f>VLOOKUP($E1902,'[1]DS HSSV 2013-14'!$B$2:$I$5181,5,0)</f>
        <v>13CĐ-Đ2</v>
      </c>
      <c r="G1902" s="138">
        <v>3</v>
      </c>
      <c r="H1902" s="19">
        <v>16</v>
      </c>
      <c r="I1902" s="19">
        <v>4</v>
      </c>
      <c r="J1902" s="22">
        <v>2015</v>
      </c>
      <c r="K1902" s="27">
        <f t="shared" si="63"/>
        <v>42110</v>
      </c>
      <c r="L1902" s="29">
        <v>0.55555555555555558</v>
      </c>
      <c r="M1902" s="29">
        <v>0.62847222222222221</v>
      </c>
      <c r="N1902" s="26">
        <f t="shared" si="62"/>
        <v>7.291666666666663E-2</v>
      </c>
      <c r="O1902" s="19"/>
    </row>
    <row r="1903" spans="1:15">
      <c r="A1903" s="19">
        <v>1464</v>
      </c>
      <c r="B1903" s="34">
        <v>574</v>
      </c>
      <c r="C1903" s="24" t="str">
        <f>VLOOKUP($E1903,'[1]DS HSSV 2013-14'!$B$2:$I$5181,2,0)</f>
        <v>Đỗ Văn</v>
      </c>
      <c r="D1903" s="23" t="str">
        <f>VLOOKUP($E1903,'[1]DS HSSV 2013-14'!$B$2:$I$5181,3,0)</f>
        <v>Cường</v>
      </c>
      <c r="E1903" s="19" t="s">
        <v>189</v>
      </c>
      <c r="F1903" s="28" t="str">
        <f>VLOOKUP($E1903,'[1]DS HSSV 2013-14'!$B$2:$I$5181,5,0)</f>
        <v>12CĐ-NL1</v>
      </c>
      <c r="G1903" s="138">
        <v>15</v>
      </c>
      <c r="H1903" s="19">
        <v>16</v>
      </c>
      <c r="I1903" s="19">
        <v>4</v>
      </c>
      <c r="J1903" s="22">
        <v>2015</v>
      </c>
      <c r="K1903" s="27">
        <f t="shared" si="63"/>
        <v>42110</v>
      </c>
      <c r="L1903" s="29">
        <v>0.5625</v>
      </c>
      <c r="M1903" s="29">
        <v>0.60763888888888895</v>
      </c>
      <c r="N1903" s="26">
        <f t="shared" si="62"/>
        <v>4.5138888888888951E-2</v>
      </c>
      <c r="O1903" s="19"/>
    </row>
    <row r="1904" spans="1:15">
      <c r="A1904" s="19">
        <v>1465</v>
      </c>
      <c r="B1904" s="34">
        <v>575</v>
      </c>
      <c r="C1904" s="24" t="s">
        <v>33</v>
      </c>
      <c r="D1904" s="23" t="s">
        <v>32</v>
      </c>
      <c r="E1904" s="31"/>
      <c r="F1904" s="28" t="s">
        <v>31</v>
      </c>
      <c r="G1904" s="138">
        <v>13</v>
      </c>
      <c r="H1904" s="19">
        <v>16</v>
      </c>
      <c r="I1904" s="19">
        <v>4</v>
      </c>
      <c r="J1904" s="22">
        <v>2015</v>
      </c>
      <c r="K1904" s="27">
        <f t="shared" si="63"/>
        <v>42110</v>
      </c>
      <c r="L1904" s="29">
        <v>0.58333333333333337</v>
      </c>
      <c r="M1904" s="29">
        <v>0.59375</v>
      </c>
      <c r="N1904" s="26">
        <f t="shared" si="62"/>
        <v>1.041666666666663E-2</v>
      </c>
      <c r="O1904" s="19"/>
    </row>
    <row r="1905" spans="1:15">
      <c r="A1905" s="19">
        <v>1466</v>
      </c>
      <c r="B1905" s="34">
        <v>576</v>
      </c>
      <c r="C1905" s="24" t="s">
        <v>185</v>
      </c>
      <c r="D1905" s="23" t="s">
        <v>184</v>
      </c>
      <c r="E1905" s="19"/>
      <c r="F1905" s="28" t="s">
        <v>183</v>
      </c>
      <c r="G1905" s="138">
        <v>1</v>
      </c>
      <c r="H1905" s="19">
        <v>16</v>
      </c>
      <c r="I1905" s="19">
        <v>4</v>
      </c>
      <c r="J1905" s="22">
        <v>2015</v>
      </c>
      <c r="K1905" s="27">
        <f t="shared" si="63"/>
        <v>42110</v>
      </c>
      <c r="L1905" s="29">
        <v>0.58750000000000002</v>
      </c>
      <c r="M1905" s="29">
        <v>0.59375</v>
      </c>
      <c r="N1905" s="26">
        <f t="shared" si="62"/>
        <v>6.2499999999999778E-3</v>
      </c>
      <c r="O1905" s="19"/>
    </row>
    <row r="1906" spans="1:15">
      <c r="A1906" s="19">
        <v>1467</v>
      </c>
      <c r="B1906" s="34">
        <v>577</v>
      </c>
      <c r="C1906" s="24" t="str">
        <f>VLOOKUP($E1906,'[1]DS HSSV 2013-14'!$B$2:$I$5181,2,0)</f>
        <v>Đỗ Văn</v>
      </c>
      <c r="D1906" s="23" t="str">
        <f>VLOOKUP($E1906,'[1]DS HSSV 2013-14'!$B$2:$I$5181,3,0)</f>
        <v>Cường</v>
      </c>
      <c r="E1906" s="19" t="s">
        <v>189</v>
      </c>
      <c r="F1906" s="28" t="str">
        <f>VLOOKUP($E1906,'[1]DS HSSV 2013-14'!$B$2:$I$5181,5,0)</f>
        <v>12CĐ-NL1</v>
      </c>
      <c r="G1906" s="138">
        <v>15</v>
      </c>
      <c r="H1906" s="19">
        <v>16</v>
      </c>
      <c r="I1906" s="19">
        <v>4</v>
      </c>
      <c r="J1906" s="22">
        <v>2015</v>
      </c>
      <c r="K1906" s="27">
        <f t="shared" si="63"/>
        <v>42110</v>
      </c>
      <c r="L1906" s="29">
        <v>0.63541666666666663</v>
      </c>
      <c r="M1906" s="29">
        <v>0.70833333333333337</v>
      </c>
      <c r="N1906" s="26">
        <f t="shared" si="62"/>
        <v>7.2916666666666741E-2</v>
      </c>
      <c r="O1906" s="19"/>
    </row>
    <row r="1907" spans="1:15">
      <c r="A1907" s="19">
        <v>1468</v>
      </c>
      <c r="B1907" s="34">
        <v>578</v>
      </c>
      <c r="C1907" s="24" t="str">
        <f>VLOOKUP($E1907,'[1]DS HSSV 2013-14'!$B$2:$I$5181,2,0)</f>
        <v xml:space="preserve">Nguyễn Văn  </v>
      </c>
      <c r="D1907" s="23" t="str">
        <f>VLOOKUP($E1907,'[1]DS HSSV 2013-14'!$B$2:$I$5181,3,0)</f>
        <v>Hảo</v>
      </c>
      <c r="E1907" s="19" t="s">
        <v>188</v>
      </c>
      <c r="F1907" s="28" t="str">
        <f>VLOOKUP($E1907,'[1]DS HSSV 2013-14'!$B$2:$I$5181,5,0)</f>
        <v>12CĐ-NL1</v>
      </c>
      <c r="G1907" s="138">
        <v>16</v>
      </c>
      <c r="H1907" s="19">
        <v>16</v>
      </c>
      <c r="I1907" s="19">
        <v>4</v>
      </c>
      <c r="J1907" s="22">
        <v>2015</v>
      </c>
      <c r="K1907" s="27">
        <f t="shared" si="63"/>
        <v>42110</v>
      </c>
      <c r="L1907" s="29">
        <v>0.63541666666666663</v>
      </c>
      <c r="M1907" s="29">
        <v>0.68055555555555547</v>
      </c>
      <c r="N1907" s="26">
        <f t="shared" si="62"/>
        <v>4.513888888888884E-2</v>
      </c>
      <c r="O1907" s="19"/>
    </row>
    <row r="1908" spans="1:15">
      <c r="A1908" s="19">
        <v>1469</v>
      </c>
      <c r="B1908" s="34">
        <v>579</v>
      </c>
      <c r="C1908" s="24" t="s">
        <v>187</v>
      </c>
      <c r="D1908" s="23" t="s">
        <v>186</v>
      </c>
      <c r="E1908" s="19"/>
      <c r="F1908" s="28" t="s">
        <v>183</v>
      </c>
      <c r="G1908" s="138">
        <v>4</v>
      </c>
      <c r="H1908" s="19">
        <v>16</v>
      </c>
      <c r="I1908" s="19">
        <v>4</v>
      </c>
      <c r="J1908" s="22">
        <v>2015</v>
      </c>
      <c r="K1908" s="27">
        <f t="shared" si="63"/>
        <v>42110</v>
      </c>
      <c r="L1908" s="29">
        <v>0.65972222222222221</v>
      </c>
      <c r="M1908" s="29">
        <v>0.67013888888888884</v>
      </c>
      <c r="N1908" s="26">
        <f t="shared" si="62"/>
        <v>1.041666666666663E-2</v>
      </c>
      <c r="O1908" s="19"/>
    </row>
    <row r="1909" spans="1:15">
      <c r="A1909" s="19">
        <v>1470</v>
      </c>
      <c r="B1909" s="34">
        <v>580</v>
      </c>
      <c r="C1909" s="24" t="s">
        <v>185</v>
      </c>
      <c r="D1909" s="23" t="s">
        <v>184</v>
      </c>
      <c r="E1909" s="19"/>
      <c r="F1909" s="28" t="s">
        <v>183</v>
      </c>
      <c r="G1909" s="138">
        <v>1</v>
      </c>
      <c r="H1909" s="19">
        <v>16</v>
      </c>
      <c r="I1909" s="19">
        <v>4</v>
      </c>
      <c r="J1909" s="22">
        <v>2015</v>
      </c>
      <c r="K1909" s="27">
        <f t="shared" si="63"/>
        <v>42110</v>
      </c>
      <c r="L1909" s="29">
        <v>0.57638888888888895</v>
      </c>
      <c r="M1909" s="29">
        <v>0.67013888888888884</v>
      </c>
      <c r="N1909" s="26">
        <f t="shared" si="62"/>
        <v>9.3749999999999889E-2</v>
      </c>
      <c r="O1909" s="19"/>
    </row>
    <row r="1910" spans="1:15">
      <c r="A1910" s="19">
        <v>1471</v>
      </c>
      <c r="B1910" s="34">
        <v>581</v>
      </c>
      <c r="C1910" s="24" t="str">
        <f>VLOOKUP($E1910,'[1]DS HSSV 2013-14'!$B$2:$I$5181,2,0)</f>
        <v xml:space="preserve">Huỳnh Anh  </v>
      </c>
      <c r="D1910" s="23" t="str">
        <f>VLOOKUP($E1910,'[1]DS HSSV 2013-14'!$B$2:$I$5181,3,0)</f>
        <v>Tuấn</v>
      </c>
      <c r="E1910" s="33" t="s">
        <v>39</v>
      </c>
      <c r="F1910" s="28" t="str">
        <f>VLOOKUP($E1910,'[1]DS HSSV 2013-14'!$B$2:$I$5181,5,0)</f>
        <v>14CĐ-ĐT1</v>
      </c>
      <c r="G1910" s="138">
        <v>3</v>
      </c>
      <c r="H1910" s="19">
        <v>17</v>
      </c>
      <c r="I1910" s="19">
        <v>4</v>
      </c>
      <c r="J1910" s="22">
        <v>2015</v>
      </c>
      <c r="K1910" s="27">
        <f t="shared" si="63"/>
        <v>42111</v>
      </c>
      <c r="L1910" s="29">
        <v>0.29166666666666669</v>
      </c>
      <c r="M1910" s="29">
        <v>0.43055555555555558</v>
      </c>
      <c r="N1910" s="26">
        <f t="shared" si="62"/>
        <v>0.1388888888888889</v>
      </c>
      <c r="O1910" s="19"/>
    </row>
    <row r="1911" spans="1:15">
      <c r="A1911" s="19">
        <v>1472</v>
      </c>
      <c r="B1911" s="34">
        <v>582</v>
      </c>
      <c r="C1911" s="24" t="str">
        <f>VLOOKUP($E1911,'[1]DS HSSV 2013-14'!$B$2:$I$5181,2,0)</f>
        <v xml:space="preserve">Nguyễn Phú  </v>
      </c>
      <c r="D1911" s="23" t="str">
        <f>VLOOKUP($E1911,'[1]DS HSSV 2013-14'!$B$2:$I$5181,3,0)</f>
        <v>Vinh</v>
      </c>
      <c r="E1911" s="35" t="s">
        <v>46</v>
      </c>
      <c r="F1911" s="28" t="str">
        <f>VLOOKUP($E1911,'[1]DS HSSV 2013-14'!$B$2:$I$5181,5,0)</f>
        <v>14CĐ-TM1</v>
      </c>
      <c r="G1911" s="138">
        <v>14</v>
      </c>
      <c r="H1911" s="19">
        <v>17</v>
      </c>
      <c r="I1911" s="19">
        <v>4</v>
      </c>
      <c r="J1911" s="22">
        <v>2015</v>
      </c>
      <c r="K1911" s="27">
        <f t="shared" si="63"/>
        <v>42111</v>
      </c>
      <c r="L1911" s="29">
        <v>0.30555555555555552</v>
      </c>
      <c r="M1911" s="29">
        <v>0.31944444444444448</v>
      </c>
      <c r="N1911" s="26">
        <f t="shared" si="62"/>
        <v>1.3888888888888951E-2</v>
      </c>
      <c r="O1911" s="19"/>
    </row>
    <row r="1912" spans="1:15">
      <c r="A1912" s="19">
        <v>1473</v>
      </c>
      <c r="B1912" s="34">
        <v>583</v>
      </c>
      <c r="C1912" s="24" t="str">
        <f>VLOOKUP($E1912,'[1]DS HSSV 2013-14'!$B$2:$I$5181,2,0)</f>
        <v xml:space="preserve">Lê Thanh  </v>
      </c>
      <c r="D1912" s="23" t="str">
        <f>VLOOKUP($E1912,'[1]DS HSSV 2013-14'!$B$2:$I$5181,3,0)</f>
        <v>Hải</v>
      </c>
      <c r="E1912" s="33" t="s">
        <v>75</v>
      </c>
      <c r="F1912" s="28" t="str">
        <f>VLOOKUP($E1912,'[1]DS HSSV 2013-14'!$B$2:$I$5181,5,0)</f>
        <v>14CĐ-TM1</v>
      </c>
      <c r="G1912" s="138">
        <v>15</v>
      </c>
      <c r="H1912" s="19">
        <v>17</v>
      </c>
      <c r="I1912" s="19">
        <v>4</v>
      </c>
      <c r="J1912" s="22">
        <v>2015</v>
      </c>
      <c r="K1912" s="27">
        <f t="shared" si="63"/>
        <v>42111</v>
      </c>
      <c r="L1912" s="29">
        <v>0.30555555555555552</v>
      </c>
      <c r="M1912" s="29">
        <v>0.32083333333333336</v>
      </c>
      <c r="N1912" s="26">
        <f t="shared" si="62"/>
        <v>1.5277777777777835E-2</v>
      </c>
      <c r="O1912" s="19"/>
    </row>
    <row r="1913" spans="1:15">
      <c r="A1913" s="19">
        <v>1474</v>
      </c>
      <c r="B1913" s="34">
        <v>584</v>
      </c>
      <c r="C1913" s="24" t="str">
        <f>VLOOKUP($E1913,'[1]DS HSSV 2013-14'!$B$2:$I$5181,2,0)</f>
        <v>Võ Văn</v>
      </c>
      <c r="D1913" s="23" t="str">
        <f>VLOOKUP($E1913,'[1]DS HSSV 2013-14'!$B$2:$I$5181,3,0)</f>
        <v>Đại</v>
      </c>
      <c r="E1913" s="19" t="s">
        <v>80</v>
      </c>
      <c r="F1913" s="28" t="str">
        <f>VLOOKUP($E1913,'[1]DS HSSV 2013-14'!$B$2:$I$5181,5,0)</f>
        <v>13CĐ-ĐT4</v>
      </c>
      <c r="G1913" s="138">
        <v>17</v>
      </c>
      <c r="H1913" s="19">
        <v>17</v>
      </c>
      <c r="I1913" s="19">
        <v>4</v>
      </c>
      <c r="J1913" s="22">
        <v>2015</v>
      </c>
      <c r="K1913" s="27">
        <f t="shared" si="63"/>
        <v>42111</v>
      </c>
      <c r="L1913" s="29">
        <v>0.31944444444444448</v>
      </c>
      <c r="M1913" s="29">
        <v>0.47916666666666669</v>
      </c>
      <c r="N1913" s="26">
        <f t="shared" si="62"/>
        <v>0.15972222222222221</v>
      </c>
      <c r="O1913" s="19"/>
    </row>
    <row r="1914" spans="1:15">
      <c r="A1914" s="19">
        <v>1475</v>
      </c>
      <c r="B1914" s="34">
        <v>585</v>
      </c>
      <c r="C1914" s="24" t="str">
        <f>VLOOKUP($E1914,'[1]DS HSSV 2013-14'!$B$2:$I$5181,2,0)</f>
        <v>Nguyễn Tấn</v>
      </c>
      <c r="D1914" s="23" t="str">
        <f>VLOOKUP($E1914,'[1]DS HSSV 2013-14'!$B$2:$I$5181,3,0)</f>
        <v>Đạt</v>
      </c>
      <c r="E1914" s="19" t="s">
        <v>182</v>
      </c>
      <c r="F1914" s="28" t="str">
        <f>VLOOKUP($E1914,'[1]DS HSSV 2013-14'!$B$2:$I$5181,5,0)</f>
        <v>13CĐ-ĐT4</v>
      </c>
      <c r="G1914" s="138">
        <v>16</v>
      </c>
      <c r="H1914" s="19">
        <v>17</v>
      </c>
      <c r="I1914" s="19">
        <v>4</v>
      </c>
      <c r="J1914" s="22">
        <v>2015</v>
      </c>
      <c r="K1914" s="27">
        <f t="shared" si="63"/>
        <v>42111</v>
      </c>
      <c r="L1914" s="29">
        <v>0.31944444444444448</v>
      </c>
      <c r="M1914" s="29">
        <v>0.47916666666666669</v>
      </c>
      <c r="N1914" s="26">
        <f t="shared" si="62"/>
        <v>0.15972222222222221</v>
      </c>
      <c r="O1914" s="19"/>
    </row>
    <row r="1915" spans="1:15">
      <c r="A1915" s="19">
        <v>1476</v>
      </c>
      <c r="B1915" s="34">
        <v>586</v>
      </c>
      <c r="C1915" s="24" t="str">
        <f>VLOOKUP($E1915,'[1]DS HSSV 2013-14'!$B$2:$I$5181,2,0)</f>
        <v xml:space="preserve">Phạm Quang  </v>
      </c>
      <c r="D1915" s="23" t="str">
        <f>VLOOKUP($E1915,'[1]DS HSSV 2013-14'!$B$2:$I$5181,3,0)</f>
        <v>Trường</v>
      </c>
      <c r="E1915" s="19">
        <v>14000420</v>
      </c>
      <c r="F1915" s="28" t="str">
        <f>VLOOKUP($E1915,'[1]DS HSSV 2013-14'!$B$2:$I$5181,5,0)</f>
        <v>14CĐ-ĐT1</v>
      </c>
      <c r="G1915" s="138">
        <v>1</v>
      </c>
      <c r="H1915" s="19">
        <v>17</v>
      </c>
      <c r="I1915" s="19">
        <v>4</v>
      </c>
      <c r="J1915" s="22">
        <v>2015</v>
      </c>
      <c r="K1915" s="27">
        <f t="shared" si="63"/>
        <v>42111</v>
      </c>
      <c r="L1915" s="29">
        <v>0.36805555555555558</v>
      </c>
      <c r="M1915" s="29">
        <v>0.5</v>
      </c>
      <c r="N1915" s="26">
        <f t="shared" si="62"/>
        <v>0.13194444444444442</v>
      </c>
      <c r="O1915" s="19"/>
    </row>
    <row r="1916" spans="1:15">
      <c r="A1916" s="19">
        <v>1477</v>
      </c>
      <c r="B1916" s="34">
        <v>587</v>
      </c>
      <c r="C1916" s="24" t="str">
        <f>VLOOKUP($E1916,'[1]DS HSSV 2013-14'!$B$2:$I$5181,2,0)</f>
        <v>Nguyễn Chí</v>
      </c>
      <c r="D1916" s="23" t="str">
        <f>VLOOKUP($E1916,'[1]DS HSSV 2013-14'!$B$2:$I$5181,3,0)</f>
        <v>Cường</v>
      </c>
      <c r="E1916" s="19" t="s">
        <v>181</v>
      </c>
      <c r="F1916" s="28" t="str">
        <f>VLOOKUP($E1916,'[1]DS HSSV 2013-14'!$B$2:$I$5181,5,0)</f>
        <v>13CĐ-Đ1</v>
      </c>
      <c r="G1916" s="138">
        <v>15</v>
      </c>
      <c r="H1916" s="19">
        <v>17</v>
      </c>
      <c r="I1916" s="19">
        <v>4</v>
      </c>
      <c r="J1916" s="22">
        <v>2015</v>
      </c>
      <c r="K1916" s="27">
        <f t="shared" si="63"/>
        <v>42111</v>
      </c>
      <c r="L1916" s="29">
        <v>0.37847222222222227</v>
      </c>
      <c r="M1916" s="29">
        <v>0.44791666666666669</v>
      </c>
      <c r="N1916" s="26">
        <f t="shared" si="62"/>
        <v>6.944444444444442E-2</v>
      </c>
      <c r="O1916" s="19"/>
    </row>
    <row r="1917" spans="1:15">
      <c r="A1917" s="19">
        <v>1478</v>
      </c>
      <c r="B1917" s="34">
        <v>588</v>
      </c>
      <c r="C1917" s="24" t="str">
        <f>VLOOKUP($E1917,'[1]DS HSSV 2013-14'!$B$2:$I$5181,2,0)</f>
        <v>Lê Phú</v>
      </c>
      <c r="D1917" s="23" t="str">
        <f>VLOOKUP($E1917,'[1]DS HSSV 2013-14'!$B$2:$I$5181,3,0)</f>
        <v>Sang</v>
      </c>
      <c r="E1917" s="19" t="s">
        <v>88</v>
      </c>
      <c r="F1917" s="28" t="str">
        <f>VLOOKUP($E1917,'[1]DS HSSV 2013-14'!$B$2:$I$5181,5,0)</f>
        <v>13TC-QTM</v>
      </c>
      <c r="G1917" s="138">
        <v>2</v>
      </c>
      <c r="H1917" s="19">
        <v>17</v>
      </c>
      <c r="I1917" s="19">
        <v>4</v>
      </c>
      <c r="J1917" s="22">
        <v>2015</v>
      </c>
      <c r="K1917" s="27">
        <f t="shared" si="63"/>
        <v>42111</v>
      </c>
      <c r="L1917" s="29">
        <v>0.38958333333333334</v>
      </c>
      <c r="M1917" s="29">
        <v>0.40208333333333335</v>
      </c>
      <c r="N1917" s="26">
        <f t="shared" si="62"/>
        <v>1.2500000000000011E-2</v>
      </c>
      <c r="O1917" s="19"/>
    </row>
    <row r="1918" spans="1:15">
      <c r="A1918" s="19">
        <v>1479</v>
      </c>
      <c r="B1918" s="34">
        <v>589</v>
      </c>
      <c r="C1918" s="24" t="str">
        <f>VLOOKUP($E1918,'[1]DS HSSV 2013-14'!$B$2:$I$5181,2,0)</f>
        <v>Trần Nguyễn Khánh</v>
      </c>
      <c r="D1918" s="23" t="str">
        <f>VLOOKUP($E1918,'[1]DS HSSV 2013-14'!$B$2:$I$5181,3,0)</f>
        <v>Thức</v>
      </c>
      <c r="E1918" s="19">
        <v>14000170</v>
      </c>
      <c r="F1918" s="28" t="str">
        <f>VLOOKUP($E1918,'[1]DS HSSV 2013-14'!$B$2:$I$5181,5,0)</f>
        <v>14TC-CKT</v>
      </c>
      <c r="G1918" s="138">
        <v>11</v>
      </c>
      <c r="H1918" s="19">
        <v>17</v>
      </c>
      <c r="I1918" s="19">
        <v>4</v>
      </c>
      <c r="J1918" s="22">
        <v>2015</v>
      </c>
      <c r="K1918" s="27">
        <f t="shared" si="63"/>
        <v>42111</v>
      </c>
      <c r="L1918" s="29">
        <v>0.3923611111111111</v>
      </c>
      <c r="M1918" s="29">
        <v>0.47569444444444442</v>
      </c>
      <c r="N1918" s="26">
        <f t="shared" si="62"/>
        <v>8.3333333333333315E-2</v>
      </c>
      <c r="O1918" s="19"/>
    </row>
    <row r="1919" spans="1:15">
      <c r="A1919" s="19">
        <v>1480</v>
      </c>
      <c r="B1919" s="34">
        <v>590</v>
      </c>
      <c r="C1919" s="24" t="str">
        <f>VLOOKUP($E1919,'[1]DS HSSV 2013-14'!$B$2:$I$5181,2,0)</f>
        <v>Phan Văn</v>
      </c>
      <c r="D1919" s="23" t="str">
        <f>VLOOKUP($E1919,'[1]DS HSSV 2013-14'!$B$2:$I$5181,3,0)</f>
        <v>Sang</v>
      </c>
      <c r="E1919" s="19" t="s">
        <v>180</v>
      </c>
      <c r="F1919" s="28" t="str">
        <f>VLOOKUP($E1919,'[1]DS HSSV 2013-14'!$B$2:$I$5181,5,0)</f>
        <v>13CĐ-Ô4</v>
      </c>
      <c r="G1919" s="138">
        <v>14</v>
      </c>
      <c r="H1919" s="19">
        <v>17</v>
      </c>
      <c r="I1919" s="19">
        <v>4</v>
      </c>
      <c r="J1919" s="22">
        <v>2015</v>
      </c>
      <c r="K1919" s="27">
        <f t="shared" si="63"/>
        <v>42111</v>
      </c>
      <c r="L1919" s="29">
        <v>0.39652777777777781</v>
      </c>
      <c r="M1919" s="29">
        <v>0.40486111111111112</v>
      </c>
      <c r="N1919" s="26">
        <f t="shared" si="62"/>
        <v>8.3333333333333037E-3</v>
      </c>
      <c r="O1919" s="19"/>
    </row>
    <row r="1920" spans="1:15">
      <c r="A1920" s="19">
        <v>1481</v>
      </c>
      <c r="B1920" s="34">
        <v>591</v>
      </c>
      <c r="C1920" s="24" t="str">
        <f>VLOOKUP($E1920,'[1]DS HSSV 2013-14'!$B$2:$I$5181,2,0)</f>
        <v>Trần Quốc</v>
      </c>
      <c r="D1920" s="23" t="str">
        <f>VLOOKUP($E1920,'[1]DS HSSV 2013-14'!$B$2:$I$5181,3,0)</f>
        <v>Đạt</v>
      </c>
      <c r="E1920" s="19" t="s">
        <v>179</v>
      </c>
      <c r="F1920" s="28" t="str">
        <f>VLOOKUP($E1920,'[1]DS HSSV 2013-14'!$B$2:$I$5181,5,0)</f>
        <v>13CĐ-Ô4</v>
      </c>
      <c r="G1920" s="138">
        <v>13</v>
      </c>
      <c r="H1920" s="19">
        <v>17</v>
      </c>
      <c r="I1920" s="19">
        <v>4</v>
      </c>
      <c r="J1920" s="22">
        <v>2015</v>
      </c>
      <c r="K1920" s="27">
        <f t="shared" si="63"/>
        <v>42111</v>
      </c>
      <c r="L1920" s="29">
        <v>0.40277777777777773</v>
      </c>
      <c r="M1920" s="29">
        <v>0.40625</v>
      </c>
      <c r="N1920" s="26">
        <f t="shared" si="62"/>
        <v>3.4722222222222654E-3</v>
      </c>
      <c r="O1920" s="19"/>
    </row>
    <row r="1921" spans="1:15">
      <c r="A1921" s="19">
        <v>1482</v>
      </c>
      <c r="B1921" s="34">
        <v>592</v>
      </c>
      <c r="C1921" s="24" t="str">
        <f>VLOOKUP($E1921,'[1]DS HSSV 2013-14'!$B$2:$I$5181,2,0)</f>
        <v>Nguyễn Hoàng</v>
      </c>
      <c r="D1921" s="23" t="str">
        <f>VLOOKUP($E1921,'[1]DS HSSV 2013-14'!$B$2:$I$5181,3,0)</f>
        <v>Duy</v>
      </c>
      <c r="E1921" s="31" t="s">
        <v>178</v>
      </c>
      <c r="F1921" s="28" t="str">
        <f>VLOOKUP($E1921,'[1]DS HSSV 2013-14'!$B$2:$I$5181,5,0)</f>
        <v>14TC-CKT</v>
      </c>
      <c r="G1921" s="138">
        <v>12</v>
      </c>
      <c r="H1921" s="19">
        <v>17</v>
      </c>
      <c r="I1921" s="19">
        <v>4</v>
      </c>
      <c r="J1921" s="22">
        <v>2015</v>
      </c>
      <c r="K1921" s="27">
        <f t="shared" si="63"/>
        <v>42111</v>
      </c>
      <c r="L1921" s="29">
        <v>0.41666666666666669</v>
      </c>
      <c r="M1921" s="29">
        <v>0.47569444444444442</v>
      </c>
      <c r="N1921" s="26">
        <f t="shared" si="62"/>
        <v>5.9027777777777735E-2</v>
      </c>
      <c r="O1921" s="19"/>
    </row>
    <row r="1922" spans="1:15">
      <c r="A1922" s="19">
        <v>1483</v>
      </c>
      <c r="B1922" s="34">
        <v>593</v>
      </c>
      <c r="C1922" s="24" t="str">
        <f>VLOOKUP($E1922,'[1]DS HSSV 2013-14'!$B$2:$I$5181,2,0)</f>
        <v>Đỗ Linh</v>
      </c>
      <c r="D1922" s="23" t="str">
        <f>VLOOKUP($E1922,'[1]DS HSSV 2013-14'!$B$2:$I$5181,3,0)</f>
        <v>Kha</v>
      </c>
      <c r="E1922" s="19" t="s">
        <v>177</v>
      </c>
      <c r="F1922" s="28" t="str">
        <f>VLOOKUP($E1922,'[1]DS HSSV 2013-14'!$B$2:$I$5181,5,0)</f>
        <v>13CĐ-CK3</v>
      </c>
      <c r="G1922" s="138">
        <v>13</v>
      </c>
      <c r="H1922" s="19">
        <v>17</v>
      </c>
      <c r="I1922" s="19">
        <v>4</v>
      </c>
      <c r="J1922" s="22">
        <v>2015</v>
      </c>
      <c r="K1922" s="27">
        <f t="shared" si="63"/>
        <v>42111</v>
      </c>
      <c r="L1922" s="29">
        <v>0.43055555555555558</v>
      </c>
      <c r="M1922" s="29">
        <v>0.44097222222222227</v>
      </c>
      <c r="N1922" s="26">
        <f t="shared" si="62"/>
        <v>1.0416666666666685E-2</v>
      </c>
      <c r="O1922" s="19"/>
    </row>
    <row r="1923" spans="1:15">
      <c r="A1923" s="19">
        <v>1484</v>
      </c>
      <c r="B1923" s="34">
        <v>594</v>
      </c>
      <c r="C1923" s="24" t="str">
        <f>VLOOKUP($E1923,'[1]DS HSSV 2013-14'!$B$2:$I$5181,2,0)</f>
        <v>Phan Thị</v>
      </c>
      <c r="D1923" s="23" t="str">
        <f>VLOOKUP($E1923,'[1]DS HSSV 2013-14'!$B$2:$I$5181,3,0)</f>
        <v>Hết</v>
      </c>
      <c r="E1923" s="19" t="s">
        <v>104</v>
      </c>
      <c r="F1923" s="28" t="str">
        <f>VLOOKUP($E1923,'[1]DS HSSV 2013-14'!$B$2:$I$5181,5,0)</f>
        <v>13CĐ-NL1</v>
      </c>
      <c r="G1923" s="138">
        <v>14</v>
      </c>
      <c r="H1923" s="19">
        <v>17</v>
      </c>
      <c r="I1923" s="19">
        <v>4</v>
      </c>
      <c r="J1923" s="22">
        <v>2015</v>
      </c>
      <c r="K1923" s="27">
        <f t="shared" si="63"/>
        <v>42111</v>
      </c>
      <c r="L1923" s="29">
        <v>0.43055555555555558</v>
      </c>
      <c r="M1923" s="29">
        <v>0.51736111111111105</v>
      </c>
      <c r="N1923" s="26">
        <f t="shared" si="62"/>
        <v>8.6805555555555469E-2</v>
      </c>
      <c r="O1923" s="19"/>
    </row>
    <row r="1924" spans="1:15">
      <c r="A1924" s="19">
        <v>1485</v>
      </c>
      <c r="B1924" s="34">
        <v>595</v>
      </c>
      <c r="C1924" s="24" t="str">
        <f>VLOOKUP($E1924,'[1]DS HSSV 2013-14'!$B$2:$I$5181,2,0)</f>
        <v>Nguyễn Minh</v>
      </c>
      <c r="D1924" s="23" t="str">
        <f>VLOOKUP($E1924,'[1]DS HSSV 2013-14'!$B$2:$I$5181,3,0)</f>
        <v>Quân</v>
      </c>
      <c r="E1924" s="36">
        <v>14000156</v>
      </c>
      <c r="F1924" s="28" t="str">
        <f>VLOOKUP($E1924,'[1]DS HSSV 2013-14'!$B$2:$I$5181,5,0)</f>
        <v>14TC-CKT</v>
      </c>
      <c r="G1924" s="138">
        <v>2</v>
      </c>
      <c r="H1924" s="19">
        <v>17</v>
      </c>
      <c r="I1924" s="19">
        <v>4</v>
      </c>
      <c r="J1924" s="22">
        <v>2015</v>
      </c>
      <c r="K1924" s="27">
        <f t="shared" si="63"/>
        <v>42111</v>
      </c>
      <c r="L1924" s="29">
        <v>0.43402777777777773</v>
      </c>
      <c r="M1924" s="29">
        <v>0.47569444444444442</v>
      </c>
      <c r="N1924" s="26">
        <f t="shared" si="62"/>
        <v>4.1666666666666685E-2</v>
      </c>
      <c r="O1924" s="19"/>
    </row>
    <row r="1925" spans="1:15">
      <c r="A1925" s="19">
        <v>1486</v>
      </c>
      <c r="B1925" s="34">
        <v>596</v>
      </c>
      <c r="C1925" s="24" t="s">
        <v>142</v>
      </c>
      <c r="D1925" s="23" t="s">
        <v>141</v>
      </c>
      <c r="E1925" s="19"/>
      <c r="F1925" s="28" t="s">
        <v>120</v>
      </c>
      <c r="G1925" s="138">
        <v>3</v>
      </c>
      <c r="H1925" s="19">
        <v>17</v>
      </c>
      <c r="I1925" s="19">
        <v>4</v>
      </c>
      <c r="J1925" s="22">
        <v>2015</v>
      </c>
      <c r="K1925" s="27">
        <f t="shared" si="63"/>
        <v>42111</v>
      </c>
      <c r="L1925" s="29">
        <v>0.43402777777777773</v>
      </c>
      <c r="M1925" s="29">
        <v>0.47569444444444442</v>
      </c>
      <c r="N1925" s="26">
        <f t="shared" si="62"/>
        <v>4.1666666666666685E-2</v>
      </c>
      <c r="O1925" s="19"/>
    </row>
    <row r="1926" spans="1:15">
      <c r="A1926" s="19">
        <v>1487</v>
      </c>
      <c r="B1926" s="34">
        <v>597</v>
      </c>
      <c r="C1926" s="24" t="s">
        <v>122</v>
      </c>
      <c r="D1926" s="23" t="s">
        <v>121</v>
      </c>
      <c r="E1926" s="19"/>
      <c r="F1926" s="28" t="s">
        <v>120</v>
      </c>
      <c r="G1926" s="138">
        <v>6</v>
      </c>
      <c r="H1926" s="19">
        <v>17</v>
      </c>
      <c r="I1926" s="19">
        <v>4</v>
      </c>
      <c r="J1926" s="22">
        <v>2015</v>
      </c>
      <c r="K1926" s="27">
        <f t="shared" si="63"/>
        <v>42111</v>
      </c>
      <c r="L1926" s="29">
        <v>0.43402777777777773</v>
      </c>
      <c r="M1926" s="29">
        <v>0.44097222222222227</v>
      </c>
      <c r="N1926" s="26">
        <f t="shared" si="62"/>
        <v>6.9444444444445308E-3</v>
      </c>
      <c r="O1926" s="19"/>
    </row>
    <row r="1927" spans="1:15">
      <c r="A1927" s="19">
        <v>1488</v>
      </c>
      <c r="B1927" s="34">
        <v>598</v>
      </c>
      <c r="C1927" s="24" t="s">
        <v>176</v>
      </c>
      <c r="D1927" s="23" t="s">
        <v>175</v>
      </c>
      <c r="E1927" s="19"/>
      <c r="F1927" s="28" t="s">
        <v>120</v>
      </c>
      <c r="G1927" s="138">
        <v>5</v>
      </c>
      <c r="H1927" s="19">
        <v>17</v>
      </c>
      <c r="I1927" s="19">
        <v>4</v>
      </c>
      <c r="J1927" s="22">
        <v>2015</v>
      </c>
      <c r="K1927" s="27">
        <f t="shared" si="63"/>
        <v>42111</v>
      </c>
      <c r="L1927" s="29">
        <v>0.43402777777777773</v>
      </c>
      <c r="M1927" s="29">
        <v>0.47916666666666669</v>
      </c>
      <c r="N1927" s="26">
        <f t="shared" si="62"/>
        <v>4.5138888888888951E-2</v>
      </c>
      <c r="O1927" s="19"/>
    </row>
    <row r="1928" spans="1:15">
      <c r="A1928" s="19">
        <v>1489</v>
      </c>
      <c r="B1928" s="34">
        <v>599</v>
      </c>
      <c r="C1928" s="24" t="str">
        <f>VLOOKUP($E1928,'[1]DS HSSV 2013-14'!$B$2:$I$5181,2,0)</f>
        <v>Lê Tiến</v>
      </c>
      <c r="D1928" s="23" t="str">
        <f>VLOOKUP($E1928,'[1]DS HSSV 2013-14'!$B$2:$I$5181,3,0)</f>
        <v>Hùng</v>
      </c>
      <c r="E1928" s="19" t="s">
        <v>174</v>
      </c>
      <c r="F1928" s="28" t="str">
        <f>VLOOKUP($E1928,'[1]DS HSSV 2013-14'!$B$2:$I$5181,5,0)</f>
        <v>12CĐ-TM1</v>
      </c>
      <c r="G1928" s="138">
        <v>18</v>
      </c>
      <c r="H1928" s="19">
        <v>17</v>
      </c>
      <c r="I1928" s="19">
        <v>4</v>
      </c>
      <c r="J1928" s="22">
        <v>2015</v>
      </c>
      <c r="K1928" s="27">
        <f t="shared" si="63"/>
        <v>42111</v>
      </c>
      <c r="L1928" s="29">
        <v>0.4375</v>
      </c>
      <c r="M1928" s="29">
        <v>0.46180555555555558</v>
      </c>
      <c r="N1928" s="26">
        <f t="shared" si="62"/>
        <v>2.430555555555558E-2</v>
      </c>
      <c r="O1928" s="19"/>
    </row>
    <row r="1929" spans="1:15">
      <c r="A1929" s="19">
        <v>1490</v>
      </c>
      <c r="B1929" s="34">
        <v>600</v>
      </c>
      <c r="C1929" s="24" t="s">
        <v>173</v>
      </c>
      <c r="D1929" s="23" t="s">
        <v>172</v>
      </c>
      <c r="E1929" s="19"/>
      <c r="F1929" s="28" t="s">
        <v>171</v>
      </c>
      <c r="G1929" s="138">
        <v>17</v>
      </c>
      <c r="H1929" s="19">
        <v>17</v>
      </c>
      <c r="I1929" s="19">
        <v>4</v>
      </c>
      <c r="J1929" s="22">
        <v>2015</v>
      </c>
      <c r="K1929" s="27">
        <f t="shared" si="63"/>
        <v>42111</v>
      </c>
      <c r="L1929" s="29">
        <v>0.4375</v>
      </c>
      <c r="M1929" s="29">
        <v>0.55208333333333337</v>
      </c>
      <c r="N1929" s="26">
        <f t="shared" si="62"/>
        <v>0.11458333333333337</v>
      </c>
      <c r="O1929" s="19"/>
    </row>
    <row r="1930" spans="1:15">
      <c r="A1930" s="19">
        <v>1491</v>
      </c>
      <c r="B1930" s="34">
        <v>601</v>
      </c>
      <c r="C1930" s="24" t="s">
        <v>122</v>
      </c>
      <c r="D1930" s="23" t="s">
        <v>121</v>
      </c>
      <c r="E1930" s="19"/>
      <c r="F1930" s="28" t="s">
        <v>120</v>
      </c>
      <c r="G1930" s="138">
        <v>13</v>
      </c>
      <c r="H1930" s="19">
        <v>17</v>
      </c>
      <c r="I1930" s="19">
        <v>4</v>
      </c>
      <c r="J1930" s="22">
        <v>2015</v>
      </c>
      <c r="K1930" s="27">
        <f t="shared" si="63"/>
        <v>42111</v>
      </c>
      <c r="L1930" s="29">
        <v>0.44097222222222227</v>
      </c>
      <c r="M1930" s="29">
        <v>0.47222222222222227</v>
      </c>
      <c r="N1930" s="26">
        <f t="shared" si="62"/>
        <v>3.125E-2</v>
      </c>
      <c r="O1930" s="19"/>
    </row>
    <row r="1931" spans="1:15">
      <c r="A1931" s="19">
        <v>1492</v>
      </c>
      <c r="B1931" s="34">
        <v>602</v>
      </c>
      <c r="C1931" s="24" t="s">
        <v>170</v>
      </c>
      <c r="D1931" s="23" t="s">
        <v>169</v>
      </c>
      <c r="E1931" s="19"/>
      <c r="F1931" s="28" t="s">
        <v>31</v>
      </c>
      <c r="G1931" s="138">
        <v>12</v>
      </c>
      <c r="H1931" s="19">
        <v>17</v>
      </c>
      <c r="I1931" s="19">
        <v>4</v>
      </c>
      <c r="J1931" s="22">
        <v>2015</v>
      </c>
      <c r="K1931" s="27">
        <f t="shared" si="63"/>
        <v>42111</v>
      </c>
      <c r="L1931" s="29">
        <v>0.47222222222222227</v>
      </c>
      <c r="M1931" s="29">
        <v>0.51388888888888895</v>
      </c>
      <c r="N1931" s="26">
        <f t="shared" ref="N1931:N1994" si="64">M1931-L1931</f>
        <v>4.1666666666666685E-2</v>
      </c>
      <c r="O1931" s="19"/>
    </row>
    <row r="1932" spans="1:15">
      <c r="A1932" s="19">
        <v>1493</v>
      </c>
      <c r="B1932" s="34">
        <v>603</v>
      </c>
      <c r="C1932" s="24" t="s">
        <v>168</v>
      </c>
      <c r="D1932" s="23" t="s">
        <v>167</v>
      </c>
      <c r="E1932" s="19"/>
      <c r="F1932" s="28" t="s">
        <v>31</v>
      </c>
      <c r="G1932" s="138">
        <v>11</v>
      </c>
      <c r="H1932" s="19">
        <v>17</v>
      </c>
      <c r="I1932" s="19">
        <v>4</v>
      </c>
      <c r="J1932" s="22">
        <v>2015</v>
      </c>
      <c r="K1932" s="27">
        <f t="shared" si="63"/>
        <v>42111</v>
      </c>
      <c r="L1932" s="29">
        <v>0.47222222222222227</v>
      </c>
      <c r="M1932" s="29">
        <v>0.51388888888888895</v>
      </c>
      <c r="N1932" s="26">
        <f t="shared" si="64"/>
        <v>4.1666666666666685E-2</v>
      </c>
      <c r="O1932" s="19"/>
    </row>
    <row r="1933" spans="1:15">
      <c r="A1933" s="19">
        <v>1494</v>
      </c>
      <c r="B1933" s="34">
        <v>604</v>
      </c>
      <c r="C1933" s="24" t="s">
        <v>166</v>
      </c>
      <c r="D1933" s="23" t="s">
        <v>165</v>
      </c>
      <c r="E1933" s="19"/>
      <c r="F1933" s="28" t="s">
        <v>164</v>
      </c>
      <c r="G1933" s="138">
        <v>13</v>
      </c>
      <c r="H1933" s="19">
        <v>17</v>
      </c>
      <c r="I1933" s="19">
        <v>4</v>
      </c>
      <c r="J1933" s="22">
        <v>2015</v>
      </c>
      <c r="K1933" s="27">
        <f t="shared" si="63"/>
        <v>42111</v>
      </c>
      <c r="L1933" s="29">
        <v>0.47569444444444442</v>
      </c>
      <c r="M1933" s="29">
        <v>0.54166666666666663</v>
      </c>
      <c r="N1933" s="26">
        <f t="shared" si="64"/>
        <v>6.597222222222221E-2</v>
      </c>
      <c r="O1933" s="19"/>
    </row>
    <row r="1934" spans="1:15">
      <c r="A1934" s="19">
        <v>1495</v>
      </c>
      <c r="B1934" s="34">
        <v>605</v>
      </c>
      <c r="C1934" s="24" t="s">
        <v>163</v>
      </c>
      <c r="D1934" s="23" t="s">
        <v>162</v>
      </c>
      <c r="E1934" s="19"/>
      <c r="F1934" s="28" t="s">
        <v>156</v>
      </c>
      <c r="G1934" s="138">
        <v>5</v>
      </c>
      <c r="H1934" s="19">
        <v>17</v>
      </c>
      <c r="I1934" s="19">
        <v>4</v>
      </c>
      <c r="J1934" s="22">
        <v>2015</v>
      </c>
      <c r="K1934" s="27">
        <f t="shared" si="63"/>
        <v>42111</v>
      </c>
      <c r="L1934" s="29">
        <v>0.4826388888888889</v>
      </c>
      <c r="M1934" s="29">
        <v>0.48958333333333331</v>
      </c>
      <c r="N1934" s="26">
        <f t="shared" si="64"/>
        <v>6.9444444444444198E-3</v>
      </c>
      <c r="O1934" s="19"/>
    </row>
    <row r="1935" spans="1:15">
      <c r="A1935" s="19">
        <v>1496</v>
      </c>
      <c r="B1935" s="34">
        <v>606</v>
      </c>
      <c r="C1935" s="24" t="s">
        <v>33</v>
      </c>
      <c r="D1935" s="23" t="s">
        <v>32</v>
      </c>
      <c r="E1935" s="31"/>
      <c r="F1935" s="28" t="s">
        <v>31</v>
      </c>
      <c r="G1935" s="138">
        <v>11</v>
      </c>
      <c r="H1935" s="19">
        <v>17</v>
      </c>
      <c r="I1935" s="19">
        <v>4</v>
      </c>
      <c r="J1935" s="22">
        <v>2015</v>
      </c>
      <c r="K1935" s="27">
        <f t="shared" si="63"/>
        <v>42111</v>
      </c>
      <c r="L1935" s="29">
        <v>0.51388888888888895</v>
      </c>
      <c r="M1935" s="29">
        <v>0.52083333333333337</v>
      </c>
      <c r="N1935" s="26">
        <f t="shared" si="64"/>
        <v>6.9444444444444198E-3</v>
      </c>
      <c r="O1935" s="19"/>
    </row>
    <row r="1936" spans="1:15">
      <c r="A1936" s="19">
        <v>1497</v>
      </c>
      <c r="B1936" s="34">
        <v>607</v>
      </c>
      <c r="C1936" s="24" t="s">
        <v>161</v>
      </c>
      <c r="D1936" s="23" t="s">
        <v>160</v>
      </c>
      <c r="E1936" s="19"/>
      <c r="F1936" s="28" t="s">
        <v>159</v>
      </c>
      <c r="G1936" s="138">
        <v>5</v>
      </c>
      <c r="H1936" s="19">
        <v>17</v>
      </c>
      <c r="I1936" s="19">
        <v>4</v>
      </c>
      <c r="J1936" s="22">
        <v>2015</v>
      </c>
      <c r="K1936" s="27">
        <f t="shared" si="63"/>
        <v>42111</v>
      </c>
      <c r="L1936" s="29">
        <v>0.50694444444444442</v>
      </c>
      <c r="M1936" s="29">
        <v>0.59027777777777779</v>
      </c>
      <c r="N1936" s="26">
        <f t="shared" si="64"/>
        <v>8.333333333333337E-2</v>
      </c>
      <c r="O1936" s="19"/>
    </row>
    <row r="1937" spans="1:15">
      <c r="A1937" s="19">
        <v>1498</v>
      </c>
      <c r="B1937" s="34">
        <v>608</v>
      </c>
      <c r="C1937" s="24" t="s">
        <v>158</v>
      </c>
      <c r="D1937" s="23" t="s">
        <v>157</v>
      </c>
      <c r="E1937" s="19"/>
      <c r="F1937" s="28" t="s">
        <v>156</v>
      </c>
      <c r="G1937" s="138">
        <v>6</v>
      </c>
      <c r="H1937" s="19">
        <v>17</v>
      </c>
      <c r="I1937" s="19">
        <v>4</v>
      </c>
      <c r="J1937" s="22">
        <v>2015</v>
      </c>
      <c r="K1937" s="27">
        <f t="shared" si="63"/>
        <v>42111</v>
      </c>
      <c r="L1937" s="29">
        <v>0.4826388888888889</v>
      </c>
      <c r="M1937" s="29">
        <v>0.48958333333333331</v>
      </c>
      <c r="N1937" s="26">
        <f t="shared" si="64"/>
        <v>6.9444444444444198E-3</v>
      </c>
      <c r="O1937" s="19"/>
    </row>
    <row r="1938" spans="1:15">
      <c r="A1938" s="19">
        <v>1499</v>
      </c>
      <c r="B1938" s="34">
        <v>609</v>
      </c>
      <c r="C1938" s="24" t="str">
        <f>VLOOKUP($E1938,'[1]DS HSSV 2013-14'!$B$2:$I$5181,2,0)</f>
        <v>Nguyễn Minh</v>
      </c>
      <c r="D1938" s="23" t="str">
        <f>VLOOKUP($E1938,'[1]DS HSSV 2013-14'!$B$2:$I$5181,3,0)</f>
        <v>Quân</v>
      </c>
      <c r="E1938" s="19">
        <v>14000156</v>
      </c>
      <c r="F1938" s="28" t="str">
        <f>VLOOKUP($E1938,'[1]DS HSSV 2013-14'!$B$2:$I$5181,5,0)</f>
        <v>14TC-CKT</v>
      </c>
      <c r="G1938" s="138">
        <v>12</v>
      </c>
      <c r="H1938" s="19">
        <v>17</v>
      </c>
      <c r="I1938" s="19">
        <v>4</v>
      </c>
      <c r="J1938" s="22">
        <v>2015</v>
      </c>
      <c r="K1938" s="27">
        <f t="shared" si="63"/>
        <v>42111</v>
      </c>
      <c r="L1938" s="29">
        <v>0.51388888888888895</v>
      </c>
      <c r="M1938" s="29">
        <v>0.65277777777777779</v>
      </c>
      <c r="N1938" s="26">
        <f t="shared" si="64"/>
        <v>0.13888888888888884</v>
      </c>
      <c r="O1938" s="19"/>
    </row>
    <row r="1939" spans="1:15">
      <c r="A1939" s="19">
        <v>1500</v>
      </c>
      <c r="B1939" s="34">
        <v>610</v>
      </c>
      <c r="C1939" s="24" t="s">
        <v>155</v>
      </c>
      <c r="D1939" s="23" t="s">
        <v>154</v>
      </c>
      <c r="E1939" s="19"/>
      <c r="F1939" s="28" t="s">
        <v>153</v>
      </c>
      <c r="G1939" s="138">
        <v>14</v>
      </c>
      <c r="H1939" s="19">
        <v>17</v>
      </c>
      <c r="I1939" s="19">
        <v>4</v>
      </c>
      <c r="J1939" s="22">
        <v>2015</v>
      </c>
      <c r="K1939" s="27">
        <f t="shared" si="63"/>
        <v>42111</v>
      </c>
      <c r="L1939" s="29">
        <v>0.52083333333333337</v>
      </c>
      <c r="M1939" s="29">
        <v>0.57152777777777775</v>
      </c>
      <c r="N1939" s="26">
        <f t="shared" si="64"/>
        <v>5.0694444444444375E-2</v>
      </c>
      <c r="O1939" s="19"/>
    </row>
    <row r="1940" spans="1:15">
      <c r="A1940" s="19">
        <v>1501</v>
      </c>
      <c r="B1940" s="34">
        <v>611</v>
      </c>
      <c r="C1940" s="24" t="str">
        <f>VLOOKUP($E1940,'[1]DS HSSV 2013-14'!$B$2:$I$5181,2,0)</f>
        <v xml:space="preserve">Hồ Văn  </v>
      </c>
      <c r="D1940" s="23" t="str">
        <f>VLOOKUP($E1940,'[1]DS HSSV 2013-14'!$B$2:$I$5181,3,0)</f>
        <v>Hiếu</v>
      </c>
      <c r="E1940" s="19">
        <v>14000643</v>
      </c>
      <c r="F1940" s="28" t="str">
        <f>VLOOKUP($E1940,'[1]DS HSSV 2013-14'!$B$2:$I$5181,5,0)</f>
        <v>14CĐ-CK1</v>
      </c>
      <c r="G1940" s="138">
        <v>11</v>
      </c>
      <c r="H1940" s="19">
        <v>17</v>
      </c>
      <c r="I1940" s="19">
        <v>4</v>
      </c>
      <c r="J1940" s="22">
        <v>2015</v>
      </c>
      <c r="K1940" s="27">
        <f t="shared" si="63"/>
        <v>42111</v>
      </c>
      <c r="L1940" s="29">
        <v>0.52500000000000002</v>
      </c>
      <c r="M1940" s="29">
        <v>0.65972222222222221</v>
      </c>
      <c r="N1940" s="26">
        <f t="shared" si="64"/>
        <v>0.13472222222222219</v>
      </c>
      <c r="O1940" s="19"/>
    </row>
    <row r="1941" spans="1:15">
      <c r="A1941" s="19">
        <v>1502</v>
      </c>
      <c r="B1941" s="34">
        <v>612</v>
      </c>
      <c r="C1941" s="24" t="str">
        <f>VLOOKUP($E1941,'[1]DS HSSV 2013-14'!$B$2:$I$5181,2,0)</f>
        <v xml:space="preserve">Phạm Nguyễn Tấn </v>
      </c>
      <c r="D1941" s="23" t="str">
        <f>VLOOKUP($E1941,'[1]DS HSSV 2013-14'!$B$2:$I$5181,3,0)</f>
        <v>Phát</v>
      </c>
      <c r="E1941" s="19">
        <v>14000607</v>
      </c>
      <c r="F1941" s="28" t="str">
        <f>VLOOKUP($E1941,'[1]DS HSSV 2013-14'!$B$2:$I$5181,5,0)</f>
        <v>14CĐ-NL1</v>
      </c>
      <c r="G1941" s="138">
        <v>16</v>
      </c>
      <c r="H1941" s="19">
        <v>17</v>
      </c>
      <c r="I1941" s="19">
        <v>4</v>
      </c>
      <c r="J1941" s="22">
        <v>2015</v>
      </c>
      <c r="K1941" s="27">
        <f t="shared" si="63"/>
        <v>42111</v>
      </c>
      <c r="L1941" s="29">
        <v>0.52569444444444446</v>
      </c>
      <c r="M1941" s="29">
        <v>0.54166666666666663</v>
      </c>
      <c r="N1941" s="26">
        <f t="shared" si="64"/>
        <v>1.5972222222222165E-2</v>
      </c>
      <c r="O1941" s="19"/>
    </row>
    <row r="1942" spans="1:15">
      <c r="A1942" s="19">
        <v>1503</v>
      </c>
      <c r="B1942" s="34">
        <v>613</v>
      </c>
      <c r="C1942" s="24" t="str">
        <f>VLOOKUP($E1942,'[1]DS HSSV 2013-14'!$B$2:$I$5181,2,0)</f>
        <v>Nguyễn Khắc</v>
      </c>
      <c r="D1942" s="23" t="str">
        <f>VLOOKUP($E1942,'[1]DS HSSV 2013-14'!$B$2:$I$5181,3,0)</f>
        <v>Nam</v>
      </c>
      <c r="E1942" s="19" t="s">
        <v>152</v>
      </c>
      <c r="F1942" s="28" t="str">
        <f>VLOOKUP($E1942,'[1]DS HSSV 2013-14'!$B$2:$I$5181,5,0)</f>
        <v>13CĐ-Đ4</v>
      </c>
      <c r="G1942" s="138">
        <v>16</v>
      </c>
      <c r="H1942" s="19">
        <v>17</v>
      </c>
      <c r="I1942" s="19">
        <v>4</v>
      </c>
      <c r="J1942" s="22">
        <v>2015</v>
      </c>
      <c r="K1942" s="27">
        <f t="shared" si="63"/>
        <v>42111</v>
      </c>
      <c r="L1942" s="29">
        <v>0.54166666666666663</v>
      </c>
      <c r="M1942" s="29">
        <v>0.63541666666666663</v>
      </c>
      <c r="N1942" s="26">
        <f t="shared" si="64"/>
        <v>9.375E-2</v>
      </c>
      <c r="O1942" s="19"/>
    </row>
    <row r="1943" spans="1:15">
      <c r="A1943" s="19">
        <v>1504</v>
      </c>
      <c r="B1943" s="34">
        <v>614</v>
      </c>
      <c r="C1943" s="24" t="str">
        <f>VLOOKUP($E1943,'[1]DS HSSV 2013-14'!$B$2:$I$5181,2,0)</f>
        <v>Huỳnh Thị Thanh</v>
      </c>
      <c r="D1943" s="23" t="str">
        <f>VLOOKUP($E1943,'[1]DS HSSV 2013-14'!$B$2:$I$5181,3,0)</f>
        <v>Tuyền</v>
      </c>
      <c r="E1943" s="19" t="s">
        <v>151</v>
      </c>
      <c r="F1943" s="28" t="str">
        <f>VLOOKUP($E1943,'[1]DS HSSV 2013-14'!$B$2:$I$5181,5,0)</f>
        <v>13TC-MT</v>
      </c>
      <c r="G1943" s="138">
        <v>2</v>
      </c>
      <c r="H1943" s="19">
        <v>17</v>
      </c>
      <c r="I1943" s="19">
        <v>4</v>
      </c>
      <c r="J1943" s="22">
        <v>2015</v>
      </c>
      <c r="K1943" s="27">
        <f t="shared" si="63"/>
        <v>42111</v>
      </c>
      <c r="L1943" s="29">
        <v>0.54513888888888895</v>
      </c>
      <c r="M1943" s="29">
        <v>0.70486111111111116</v>
      </c>
      <c r="N1943" s="26">
        <f t="shared" si="64"/>
        <v>0.15972222222222221</v>
      </c>
      <c r="O1943" s="19"/>
    </row>
    <row r="1944" spans="1:15">
      <c r="A1944" s="19">
        <v>1505</v>
      </c>
      <c r="B1944" s="34">
        <v>615</v>
      </c>
      <c r="C1944" s="24" t="str">
        <f>VLOOKUP($E1944,'[1]DS HSSV 2013-14'!$B$2:$I$5181,2,0)</f>
        <v>Huỳnh Thị</v>
      </c>
      <c r="D1944" s="23" t="str">
        <f>VLOOKUP($E1944,'[1]DS HSSV 2013-14'!$B$2:$I$5181,3,0)</f>
        <v>Huệ</v>
      </c>
      <c r="E1944" s="19" t="s">
        <v>150</v>
      </c>
      <c r="F1944" s="28" t="str">
        <f>VLOOKUP($E1944,'[1]DS HSSV 2013-14'!$B$2:$I$5181,5,0)</f>
        <v>13TC-MT</v>
      </c>
      <c r="G1944" s="138">
        <v>13</v>
      </c>
      <c r="H1944" s="19">
        <v>17</v>
      </c>
      <c r="I1944" s="19">
        <v>4</v>
      </c>
      <c r="J1944" s="22">
        <v>2015</v>
      </c>
      <c r="K1944" s="27">
        <f t="shared" si="63"/>
        <v>42111</v>
      </c>
      <c r="L1944" s="29">
        <v>0.54513888888888895</v>
      </c>
      <c r="M1944" s="29">
        <v>0.70486111111111116</v>
      </c>
      <c r="N1944" s="26">
        <f t="shared" si="64"/>
        <v>0.15972222222222221</v>
      </c>
      <c r="O1944" s="19"/>
    </row>
    <row r="1945" spans="1:15">
      <c r="A1945" s="19">
        <v>1506</v>
      </c>
      <c r="B1945" s="34">
        <v>616</v>
      </c>
      <c r="C1945" s="24" t="s">
        <v>149</v>
      </c>
      <c r="D1945" s="23" t="s">
        <v>148</v>
      </c>
      <c r="E1945" s="19"/>
      <c r="F1945" s="28" t="s">
        <v>147</v>
      </c>
      <c r="G1945" s="138">
        <v>6</v>
      </c>
      <c r="H1945" s="19">
        <v>17</v>
      </c>
      <c r="I1945" s="19">
        <v>4</v>
      </c>
      <c r="J1945" s="22">
        <v>2015</v>
      </c>
      <c r="K1945" s="27">
        <f t="shared" si="63"/>
        <v>42111</v>
      </c>
      <c r="L1945" s="29">
        <v>0.54999999999999993</v>
      </c>
      <c r="M1945" s="29">
        <v>0.55555555555555558</v>
      </c>
      <c r="N1945" s="26">
        <f t="shared" si="64"/>
        <v>5.5555555555556468E-3</v>
      </c>
      <c r="O1945" s="19"/>
    </row>
    <row r="1946" spans="1:15">
      <c r="A1946" s="19">
        <v>1507</v>
      </c>
      <c r="B1946" s="34">
        <v>617</v>
      </c>
      <c r="C1946" s="24" t="str">
        <f>VLOOKUP($E1946,'[1]DS HSSV 2013-14'!$B$2:$I$5181,2,0)</f>
        <v xml:space="preserve">Phạm Nguyễn Anh </v>
      </c>
      <c r="D1946" s="23" t="str">
        <f>VLOOKUP($E1946,'[1]DS HSSV 2013-14'!$B$2:$I$5181,3,0)</f>
        <v>Phong</v>
      </c>
      <c r="E1946" s="19" t="s">
        <v>146</v>
      </c>
      <c r="F1946" s="28" t="str">
        <f>VLOOKUP($E1946,'[1]DS HSSV 2013-14'!$B$2:$I$5181,5,0)</f>
        <v>13CĐ-Đ4</v>
      </c>
      <c r="G1946" s="138">
        <v>15</v>
      </c>
      <c r="H1946" s="19">
        <v>17</v>
      </c>
      <c r="I1946" s="19">
        <v>4</v>
      </c>
      <c r="J1946" s="22">
        <v>2015</v>
      </c>
      <c r="K1946" s="27">
        <f t="shared" si="63"/>
        <v>42111</v>
      </c>
      <c r="L1946" s="29">
        <v>0.66666666666666663</v>
      </c>
      <c r="M1946" s="29">
        <v>0.68402777777777779</v>
      </c>
      <c r="N1946" s="26">
        <f t="shared" si="64"/>
        <v>1.736111111111116E-2</v>
      </c>
      <c r="O1946" s="19"/>
    </row>
    <row r="1947" spans="1:15">
      <c r="A1947" s="19">
        <v>1508</v>
      </c>
      <c r="B1947" s="34">
        <v>618</v>
      </c>
      <c r="C1947" s="24" t="str">
        <f>VLOOKUP($E1947,'[1]DS HSSV 2013-14'!$B$2:$I$5181,2,0)</f>
        <v>Trần Hữu</v>
      </c>
      <c r="D1947" s="23" t="str">
        <f>VLOOKUP($E1947,'[1]DS HSSV 2013-14'!$B$2:$I$5181,3,0)</f>
        <v>Phước</v>
      </c>
      <c r="E1947" s="19" t="s">
        <v>145</v>
      </c>
      <c r="F1947" s="28" t="str">
        <f>VLOOKUP($E1947,'[1]DS HSSV 2013-14'!$B$2:$I$5181,5,0)</f>
        <v>13CĐ-Đ2</v>
      </c>
      <c r="G1947" s="138">
        <v>3</v>
      </c>
      <c r="H1947" s="19">
        <v>17</v>
      </c>
      <c r="I1947" s="19">
        <v>4</v>
      </c>
      <c r="J1947" s="22">
        <v>2015</v>
      </c>
      <c r="K1947" s="27">
        <f t="shared" si="63"/>
        <v>42111</v>
      </c>
      <c r="L1947" s="29">
        <v>0.67361111111111116</v>
      </c>
      <c r="M1947" s="29">
        <v>0.69444444444444453</v>
      </c>
      <c r="N1947" s="26">
        <f t="shared" si="64"/>
        <v>2.083333333333337E-2</v>
      </c>
      <c r="O1947" s="19"/>
    </row>
    <row r="1948" spans="1:15">
      <c r="A1948" s="19">
        <v>1509</v>
      </c>
      <c r="B1948" s="34">
        <v>619</v>
      </c>
      <c r="C1948" s="24" t="str">
        <f>VLOOKUP($E1948,'[1]DS HSSV 2013-14'!$B$2:$I$5181,2,0)</f>
        <v>Phạm Lê Tuấn</v>
      </c>
      <c r="D1948" s="23" t="str">
        <f>VLOOKUP($E1948,'[1]DS HSSV 2013-14'!$B$2:$I$5181,3,0)</f>
        <v>Tú</v>
      </c>
      <c r="E1948" s="19" t="s">
        <v>144</v>
      </c>
      <c r="F1948" s="28" t="str">
        <f>VLOOKUP($E1948,'[1]DS HSSV 2013-14'!$B$2:$I$5181,5,0)</f>
        <v>13CĐ-Đ2</v>
      </c>
      <c r="G1948" s="138">
        <v>5</v>
      </c>
      <c r="H1948" s="19">
        <v>17</v>
      </c>
      <c r="I1948" s="19">
        <v>4</v>
      </c>
      <c r="J1948" s="22">
        <v>2015</v>
      </c>
      <c r="K1948" s="27">
        <f t="shared" si="63"/>
        <v>42111</v>
      </c>
      <c r="L1948" s="29">
        <v>0.67361111111111116</v>
      </c>
      <c r="M1948" s="29">
        <v>0.70138888888888884</v>
      </c>
      <c r="N1948" s="26">
        <f t="shared" si="64"/>
        <v>2.7777777777777679E-2</v>
      </c>
      <c r="O1948" s="19"/>
    </row>
    <row r="1949" spans="1:15">
      <c r="A1949" s="19">
        <v>1510</v>
      </c>
      <c r="B1949" s="34">
        <v>620</v>
      </c>
      <c r="C1949" s="24" t="str">
        <f>VLOOKUP($E1949,'[1]DS HSSV 2013-14'!$B$2:$I$5181,2,0)</f>
        <v xml:space="preserve">Phan Hữu  </v>
      </c>
      <c r="D1949" s="23" t="str">
        <f>VLOOKUP($E1949,'[1]DS HSSV 2013-14'!$B$2:$I$5181,3,0)</f>
        <v>Lộc</v>
      </c>
      <c r="E1949" s="39" t="s">
        <v>143</v>
      </c>
      <c r="F1949" s="28" t="str">
        <f>VLOOKUP($E1949,'[1]DS HSSV 2013-14'!$B$2:$I$5181,5,0)</f>
        <v>14CĐ-NL1</v>
      </c>
      <c r="G1949" s="138">
        <v>3</v>
      </c>
      <c r="H1949" s="19">
        <v>18</v>
      </c>
      <c r="I1949" s="19">
        <v>4</v>
      </c>
      <c r="J1949" s="22">
        <v>2015</v>
      </c>
      <c r="K1949" s="27">
        <f t="shared" si="63"/>
        <v>42112</v>
      </c>
      <c r="L1949" s="29">
        <v>0.34027777777777773</v>
      </c>
      <c r="M1949" s="29">
        <v>0.36805555555555558</v>
      </c>
      <c r="N1949" s="26">
        <f t="shared" si="64"/>
        <v>2.7777777777777846E-2</v>
      </c>
      <c r="O1949" s="19"/>
    </row>
    <row r="1950" spans="1:15">
      <c r="A1950" s="19">
        <v>1511</v>
      </c>
      <c r="B1950" s="34">
        <v>621</v>
      </c>
      <c r="C1950" s="24" t="s">
        <v>142</v>
      </c>
      <c r="D1950" s="23" t="s">
        <v>141</v>
      </c>
      <c r="E1950" s="19"/>
      <c r="F1950" s="28" t="s">
        <v>120</v>
      </c>
      <c r="G1950" s="138">
        <v>15</v>
      </c>
      <c r="H1950" s="19">
        <v>18</v>
      </c>
      <c r="I1950" s="19">
        <v>4</v>
      </c>
      <c r="J1950" s="22">
        <v>2015</v>
      </c>
      <c r="K1950" s="27">
        <f t="shared" si="63"/>
        <v>42112</v>
      </c>
      <c r="L1950" s="29">
        <v>0.3611111111111111</v>
      </c>
      <c r="M1950" s="29">
        <v>0.36805555555555558</v>
      </c>
      <c r="N1950" s="26">
        <f t="shared" si="64"/>
        <v>6.9444444444444753E-3</v>
      </c>
      <c r="O1950" s="19"/>
    </row>
    <row r="1951" spans="1:15">
      <c r="A1951" s="19">
        <v>1512</v>
      </c>
      <c r="B1951" s="34">
        <v>622</v>
      </c>
      <c r="C1951" s="24" t="str">
        <f>VLOOKUP($E1951,'[1]DS HSSV 2013-14'!$B$2:$I$5181,2,0)</f>
        <v>Trần Trung</v>
      </c>
      <c r="D1951" s="23" t="str">
        <f>VLOOKUP($E1951,'[1]DS HSSV 2013-14'!$B$2:$I$5181,3,0)</f>
        <v>Lâm</v>
      </c>
      <c r="E1951" s="19" t="s">
        <v>140</v>
      </c>
      <c r="F1951" s="28" t="str">
        <f>VLOOKUP($E1951,'[1]DS HSSV 2013-14'!$B$2:$I$5181,5,0)</f>
        <v>13TC-Đ2</v>
      </c>
      <c r="G1951" s="138">
        <v>2</v>
      </c>
      <c r="H1951" s="19">
        <v>18</v>
      </c>
      <c r="I1951" s="19">
        <v>4</v>
      </c>
      <c r="J1951" s="22">
        <v>2015</v>
      </c>
      <c r="K1951" s="27">
        <f t="shared" si="63"/>
        <v>42112</v>
      </c>
      <c r="L1951" s="29">
        <v>0.3611111111111111</v>
      </c>
      <c r="M1951" s="29">
        <v>0.36805555555555558</v>
      </c>
      <c r="N1951" s="26">
        <f t="shared" si="64"/>
        <v>6.9444444444444753E-3</v>
      </c>
      <c r="O1951" s="19"/>
    </row>
    <row r="1952" spans="1:15">
      <c r="A1952" s="19">
        <v>1513</v>
      </c>
      <c r="B1952" s="34">
        <v>623</v>
      </c>
      <c r="C1952" s="24" t="s">
        <v>122</v>
      </c>
      <c r="D1952" s="23" t="s">
        <v>121</v>
      </c>
      <c r="E1952" s="19"/>
      <c r="F1952" s="28" t="s">
        <v>120</v>
      </c>
      <c r="G1952" s="138">
        <v>16</v>
      </c>
      <c r="H1952" s="19">
        <v>18</v>
      </c>
      <c r="I1952" s="19">
        <v>4</v>
      </c>
      <c r="J1952" s="22">
        <v>2015</v>
      </c>
      <c r="K1952" s="27">
        <f t="shared" si="63"/>
        <v>42112</v>
      </c>
      <c r="L1952" s="29">
        <v>0.3611111111111111</v>
      </c>
      <c r="M1952" s="29">
        <v>0.36458333333333331</v>
      </c>
      <c r="N1952" s="26">
        <f t="shared" si="64"/>
        <v>3.4722222222222099E-3</v>
      </c>
      <c r="O1952" s="19"/>
    </row>
    <row r="1953" spans="1:15">
      <c r="A1953" s="19">
        <v>1514</v>
      </c>
      <c r="B1953" s="34">
        <v>624</v>
      </c>
      <c r="C1953" s="24" t="s">
        <v>139</v>
      </c>
      <c r="D1953" s="23" t="s">
        <v>138</v>
      </c>
      <c r="E1953" s="19"/>
      <c r="F1953" s="28" t="s">
        <v>120</v>
      </c>
      <c r="G1953" s="138">
        <v>1</v>
      </c>
      <c r="H1953" s="19">
        <v>18</v>
      </c>
      <c r="I1953" s="19">
        <v>4</v>
      </c>
      <c r="J1953" s="22">
        <v>2015</v>
      </c>
      <c r="K1953" s="27">
        <f t="shared" si="63"/>
        <v>42112</v>
      </c>
      <c r="L1953" s="29">
        <v>0.36805555555555558</v>
      </c>
      <c r="M1953" s="29">
        <v>0.375</v>
      </c>
      <c r="N1953" s="26">
        <f t="shared" si="64"/>
        <v>6.9444444444444198E-3</v>
      </c>
      <c r="O1953" s="19"/>
    </row>
    <row r="1954" spans="1:15">
      <c r="A1954" s="19">
        <v>1515</v>
      </c>
      <c r="B1954" s="34">
        <v>625</v>
      </c>
      <c r="C1954" s="24" t="s">
        <v>122</v>
      </c>
      <c r="D1954" s="23" t="s">
        <v>121</v>
      </c>
      <c r="E1954" s="19"/>
      <c r="F1954" s="28" t="s">
        <v>120</v>
      </c>
      <c r="G1954" s="138">
        <v>15</v>
      </c>
      <c r="H1954" s="19">
        <v>18</v>
      </c>
      <c r="I1954" s="19">
        <v>4</v>
      </c>
      <c r="J1954" s="22">
        <v>2015</v>
      </c>
      <c r="K1954" s="27">
        <f t="shared" si="63"/>
        <v>42112</v>
      </c>
      <c r="L1954" s="29">
        <v>0.36805555555555558</v>
      </c>
      <c r="M1954" s="29">
        <v>0.44097222222222227</v>
      </c>
      <c r="N1954" s="26">
        <f t="shared" si="64"/>
        <v>7.2916666666666685E-2</v>
      </c>
      <c r="O1954" s="19"/>
    </row>
    <row r="1955" spans="1:15">
      <c r="A1955" s="19">
        <v>1516</v>
      </c>
      <c r="B1955" s="34">
        <v>626</v>
      </c>
      <c r="C1955" s="24" t="s">
        <v>126</v>
      </c>
      <c r="D1955" s="23" t="s">
        <v>125</v>
      </c>
      <c r="E1955" s="19"/>
      <c r="F1955" s="28" t="s">
        <v>120</v>
      </c>
      <c r="G1955" s="138">
        <v>16</v>
      </c>
      <c r="H1955" s="19">
        <v>18</v>
      </c>
      <c r="I1955" s="19">
        <v>4</v>
      </c>
      <c r="J1955" s="22">
        <v>2015</v>
      </c>
      <c r="K1955" s="27">
        <f t="shared" si="63"/>
        <v>42112</v>
      </c>
      <c r="L1955" s="29">
        <v>0.36805555555555558</v>
      </c>
      <c r="M1955" s="29">
        <v>0.44097222222222227</v>
      </c>
      <c r="N1955" s="26">
        <f t="shared" si="64"/>
        <v>7.2916666666666685E-2</v>
      </c>
      <c r="O1955" s="19"/>
    </row>
    <row r="1956" spans="1:15">
      <c r="A1956" s="19">
        <v>1517</v>
      </c>
      <c r="B1956" s="34">
        <v>627</v>
      </c>
      <c r="C1956" s="24" t="str">
        <f>VLOOKUP($E1956,'[1]DS HSSV 2013-14'!$B$2:$I$5181,2,0)</f>
        <v>Nguyễn Hoàng</v>
      </c>
      <c r="D1956" s="23" t="str">
        <f>VLOOKUP($E1956,'[1]DS HSSV 2013-14'!$B$2:$I$5181,3,0)</f>
        <v>Việt</v>
      </c>
      <c r="E1956" s="33" t="s">
        <v>45</v>
      </c>
      <c r="F1956" s="28" t="str">
        <f>VLOOKUP($E1956,'[1]DS HSSV 2013-14'!$B$2:$I$5181,5,0)</f>
        <v>14CĐ-TM1</v>
      </c>
      <c r="G1956" s="138">
        <v>2</v>
      </c>
      <c r="H1956" s="19">
        <v>18</v>
      </c>
      <c r="I1956" s="19">
        <v>4</v>
      </c>
      <c r="J1956" s="22">
        <v>2015</v>
      </c>
      <c r="K1956" s="27">
        <f t="shared" si="63"/>
        <v>42112</v>
      </c>
      <c r="L1956" s="29">
        <v>0.38680555555555557</v>
      </c>
      <c r="M1956" s="29">
        <v>0.40277777777777773</v>
      </c>
      <c r="N1956" s="26">
        <f t="shared" si="64"/>
        <v>1.5972222222222165E-2</v>
      </c>
      <c r="O1956" s="19"/>
    </row>
    <row r="1957" spans="1:15">
      <c r="A1957" s="19">
        <v>1518</v>
      </c>
      <c r="B1957" s="34">
        <v>628</v>
      </c>
      <c r="C1957" s="24" t="str">
        <f>VLOOKUP($E1957,'[1]DS HSSV 2013-14'!$B$2:$I$5181,2,0)</f>
        <v xml:space="preserve">Nguyễn Công  </v>
      </c>
      <c r="D1957" s="23" t="str">
        <f>VLOOKUP($E1957,'[1]DS HSSV 2013-14'!$B$2:$I$5181,3,0)</f>
        <v>Phong</v>
      </c>
      <c r="E1957" s="33" t="s">
        <v>137</v>
      </c>
      <c r="F1957" s="28" t="str">
        <f>VLOOKUP($E1957,'[1]DS HSSV 2013-14'!$B$2:$I$5181,5,0)</f>
        <v>14CĐ-CK3</v>
      </c>
      <c r="G1957" s="138">
        <v>11</v>
      </c>
      <c r="H1957" s="19">
        <v>18</v>
      </c>
      <c r="I1957" s="19">
        <v>4</v>
      </c>
      <c r="J1957" s="22">
        <v>2015</v>
      </c>
      <c r="K1957" s="27">
        <f t="shared" ref="K1957:K2020" si="65">DATE(J1957,I1957,H1957)</f>
        <v>42112</v>
      </c>
      <c r="L1957" s="29">
        <v>0.39583333333333331</v>
      </c>
      <c r="M1957" s="29">
        <v>0.46597222222222223</v>
      </c>
      <c r="N1957" s="26">
        <f t="shared" si="64"/>
        <v>7.0138888888888917E-2</v>
      </c>
      <c r="O1957" s="19"/>
    </row>
    <row r="1958" spans="1:15">
      <c r="A1958" s="19">
        <v>1519</v>
      </c>
      <c r="B1958" s="34">
        <v>629</v>
      </c>
      <c r="C1958" s="24" t="str">
        <f>VLOOKUP($E1958,'[1]DS HSSV 2013-14'!$B$2:$I$5181,2,0)</f>
        <v>Lê Tiến</v>
      </c>
      <c r="D1958" s="23" t="str">
        <f>VLOOKUP($E1958,'[1]DS HSSV 2013-14'!$B$2:$I$5181,3,0)</f>
        <v>Lợi</v>
      </c>
      <c r="E1958" s="19" t="s">
        <v>38</v>
      </c>
      <c r="F1958" s="28" t="str">
        <f>VLOOKUP($E1958,'[1]DS HSSV 2013-14'!$B$2:$I$5181,5,0)</f>
        <v>12TC-Đ1</v>
      </c>
      <c r="G1958" s="138">
        <v>14</v>
      </c>
      <c r="H1958" s="19">
        <v>18</v>
      </c>
      <c r="I1958" s="19">
        <v>4</v>
      </c>
      <c r="J1958" s="22">
        <v>2015</v>
      </c>
      <c r="K1958" s="27">
        <f t="shared" si="65"/>
        <v>42112</v>
      </c>
      <c r="L1958" s="29">
        <v>0.3611111111111111</v>
      </c>
      <c r="M1958" s="29">
        <v>0.4236111111111111</v>
      </c>
      <c r="N1958" s="26">
        <f t="shared" si="64"/>
        <v>6.25E-2</v>
      </c>
      <c r="O1958" s="19"/>
    </row>
    <row r="1959" spans="1:15">
      <c r="A1959" s="19">
        <v>1520</v>
      </c>
      <c r="B1959" s="34">
        <v>630</v>
      </c>
      <c r="C1959" s="24" t="str">
        <f>VLOOKUP($E1959,'[1]DS HSSV 2013-14'!$B$2:$I$5181,2,0)</f>
        <v>Đặng Thành</v>
      </c>
      <c r="D1959" s="23" t="str">
        <f>VLOOKUP($E1959,'[1]DS HSSV 2013-14'!$B$2:$I$5181,3,0)</f>
        <v>Trung</v>
      </c>
      <c r="E1959" s="35" t="s">
        <v>124</v>
      </c>
      <c r="F1959" s="28" t="str">
        <f>VLOOKUP($E1959,'[1]DS HSSV 2013-14'!$B$2:$I$5181,5,0)</f>
        <v>14CĐ-Đ1</v>
      </c>
      <c r="G1959" s="138">
        <v>17</v>
      </c>
      <c r="H1959" s="19">
        <v>18</v>
      </c>
      <c r="I1959" s="19">
        <v>4</v>
      </c>
      <c r="J1959" s="22">
        <v>2015</v>
      </c>
      <c r="K1959" s="27">
        <f t="shared" si="65"/>
        <v>42112</v>
      </c>
      <c r="L1959" s="29">
        <v>0.4375</v>
      </c>
      <c r="M1959" s="29">
        <v>0.45833333333333331</v>
      </c>
      <c r="N1959" s="26">
        <f t="shared" si="64"/>
        <v>2.0833333333333315E-2</v>
      </c>
      <c r="O1959" s="19"/>
    </row>
    <row r="1960" spans="1:15">
      <c r="A1960" s="19">
        <v>1521</v>
      </c>
      <c r="B1960" s="34">
        <v>631</v>
      </c>
      <c r="C1960" s="24" t="str">
        <f>VLOOKUP($E1960,'[1]DS HSSV 2013-14'!$B$2:$I$5181,2,0)</f>
        <v>Võ Thị Hồng</v>
      </c>
      <c r="D1960" s="23" t="str">
        <f>VLOOKUP($E1960,'[1]DS HSSV 2013-14'!$B$2:$I$5181,3,0)</f>
        <v>Nhiên</v>
      </c>
      <c r="E1960" s="19">
        <v>14001117</v>
      </c>
      <c r="F1960" s="28" t="str">
        <f>VLOOKUP($E1960,'[1]DS HSSV 2013-14'!$B$2:$I$5181,5,0)</f>
        <v>14CĐ-M1</v>
      </c>
      <c r="G1960" s="138">
        <v>2</v>
      </c>
      <c r="H1960" s="19">
        <v>18</v>
      </c>
      <c r="I1960" s="19">
        <v>4</v>
      </c>
      <c r="J1960" s="22">
        <v>2015</v>
      </c>
      <c r="K1960" s="27">
        <f t="shared" si="65"/>
        <v>42112</v>
      </c>
      <c r="L1960" s="29">
        <v>0.4375</v>
      </c>
      <c r="M1960" s="29">
        <v>0.47222222222222227</v>
      </c>
      <c r="N1960" s="26">
        <f t="shared" si="64"/>
        <v>3.4722222222222265E-2</v>
      </c>
      <c r="O1960" s="19"/>
    </row>
    <row r="1961" spans="1:15">
      <c r="A1961" s="19">
        <v>1522</v>
      </c>
      <c r="B1961" s="34">
        <v>632</v>
      </c>
      <c r="C1961" s="24" t="str">
        <f>VLOOKUP($E1961,'[1]DS HSSV 2013-14'!$B$2:$I$5181,2,0)</f>
        <v>Lê Văn</v>
      </c>
      <c r="D1961" s="23" t="str">
        <f>VLOOKUP($E1961,'[1]DS HSSV 2013-14'!$B$2:$I$5181,3,0)</f>
        <v>Vũ</v>
      </c>
      <c r="E1961" s="38" t="s">
        <v>136</v>
      </c>
      <c r="F1961" s="28" t="str">
        <f>VLOOKUP($E1961,'[1]DS HSSV 2013-14'!$B$2:$I$5181,5,0)</f>
        <v>13CĐ-Đ1</v>
      </c>
      <c r="G1961" s="138">
        <v>15</v>
      </c>
      <c r="H1961" s="19">
        <v>20</v>
      </c>
      <c r="I1961" s="19">
        <v>4</v>
      </c>
      <c r="J1961" s="22">
        <v>2015</v>
      </c>
      <c r="K1961" s="27">
        <f t="shared" si="65"/>
        <v>42114</v>
      </c>
      <c r="L1961" s="29">
        <v>0.3576388888888889</v>
      </c>
      <c r="M1961" s="29">
        <v>0.36805555555555558</v>
      </c>
      <c r="N1961" s="26">
        <f t="shared" si="64"/>
        <v>1.0416666666666685E-2</v>
      </c>
      <c r="O1961" s="19"/>
    </row>
    <row r="1962" spans="1:15">
      <c r="A1962" s="19">
        <v>1523</v>
      </c>
      <c r="B1962" s="34">
        <v>624</v>
      </c>
      <c r="C1962" s="24" t="str">
        <f>VLOOKUP($E1962,'[1]DS HSSV 2013-14'!$B$2:$I$5181,2,0)</f>
        <v>Lê Minh</v>
      </c>
      <c r="D1962" s="23" t="str">
        <f>VLOOKUP($E1962,'[1]DS HSSV 2013-14'!$B$2:$I$5181,3,0)</f>
        <v>Hiếu</v>
      </c>
      <c r="E1962" s="33" t="s">
        <v>135</v>
      </c>
      <c r="F1962" s="28" t="str">
        <f>VLOOKUP($E1962,'[1]DS HSSV 2013-14'!$B$2:$I$5181,5,0)</f>
        <v>14CĐ-ĐT1</v>
      </c>
      <c r="G1962" s="138">
        <v>1</v>
      </c>
      <c r="H1962" s="19">
        <v>20</v>
      </c>
      <c r="I1962" s="19">
        <v>4</v>
      </c>
      <c r="J1962" s="22">
        <v>2015</v>
      </c>
      <c r="K1962" s="27">
        <f t="shared" si="65"/>
        <v>42114</v>
      </c>
      <c r="L1962" s="29">
        <v>0.34375</v>
      </c>
      <c r="M1962" s="29">
        <v>0.35416666666666669</v>
      </c>
      <c r="N1962" s="26">
        <f t="shared" si="64"/>
        <v>1.0416666666666685E-2</v>
      </c>
      <c r="O1962" s="19"/>
    </row>
    <row r="1963" spans="1:15">
      <c r="A1963" s="19">
        <v>1524</v>
      </c>
      <c r="B1963" s="34">
        <v>634</v>
      </c>
      <c r="C1963" s="24" t="str">
        <f>VLOOKUP($E1963,'[1]DS HSSV 2013-14'!$B$2:$I$5181,2,0)</f>
        <v>Nguyễn Thanh</v>
      </c>
      <c r="D1963" s="23" t="str">
        <f>VLOOKUP($E1963,'[1]DS HSSV 2013-14'!$B$2:$I$5181,3,0)</f>
        <v>Phúc</v>
      </c>
      <c r="E1963" s="31" t="s">
        <v>134</v>
      </c>
      <c r="F1963" s="28" t="str">
        <f>VLOOKUP($E1963,'[1]DS HSSV 2013-14'!$B$2:$I$5181,5,0)</f>
        <v>13CĐ-CK2</v>
      </c>
      <c r="G1963" s="138">
        <v>14</v>
      </c>
      <c r="H1963" s="19">
        <v>20</v>
      </c>
      <c r="I1963" s="19">
        <v>4</v>
      </c>
      <c r="J1963" s="22">
        <v>2015</v>
      </c>
      <c r="K1963" s="27">
        <f t="shared" si="65"/>
        <v>42114</v>
      </c>
      <c r="L1963" s="29">
        <v>0.3520833333333333</v>
      </c>
      <c r="M1963" s="29">
        <v>0.3840277777777778</v>
      </c>
      <c r="N1963" s="26">
        <f t="shared" si="64"/>
        <v>3.1944444444444497E-2</v>
      </c>
      <c r="O1963" s="19"/>
    </row>
    <row r="1964" spans="1:15">
      <c r="A1964" s="19">
        <v>1525</v>
      </c>
      <c r="B1964" s="34">
        <v>635</v>
      </c>
      <c r="C1964" s="24" t="str">
        <f>VLOOKUP($E1964,'[1]DS HSSV 2013-14'!$B$2:$I$5181,2,0)</f>
        <v xml:space="preserve">Phạm Thanh  </v>
      </c>
      <c r="D1964" s="23" t="str">
        <f>VLOOKUP($E1964,'[1]DS HSSV 2013-14'!$B$2:$I$5181,3,0)</f>
        <v>Hải</v>
      </c>
      <c r="E1964" s="31" t="s">
        <v>133</v>
      </c>
      <c r="F1964" s="28" t="str">
        <f>VLOOKUP($E1964,'[1]DS HSSV 2013-14'!$B$2:$I$5181,5,0)</f>
        <v>12CĐ-Đ2</v>
      </c>
      <c r="G1964" s="138">
        <v>18</v>
      </c>
      <c r="H1964" s="19">
        <v>20</v>
      </c>
      <c r="I1964" s="19">
        <v>4</v>
      </c>
      <c r="J1964" s="22">
        <v>2015</v>
      </c>
      <c r="K1964" s="27">
        <f t="shared" si="65"/>
        <v>42114</v>
      </c>
      <c r="L1964" s="29">
        <v>0.34097222222222223</v>
      </c>
      <c r="M1964" s="29">
        <v>0.35416666666666669</v>
      </c>
      <c r="N1964" s="26">
        <f t="shared" si="64"/>
        <v>1.3194444444444453E-2</v>
      </c>
      <c r="O1964" s="19"/>
    </row>
    <row r="1965" spans="1:15">
      <c r="A1965" s="19">
        <v>1526</v>
      </c>
      <c r="B1965" s="34">
        <v>624</v>
      </c>
      <c r="C1965" s="24" t="str">
        <f>VLOOKUP($E1965,'[1]DS HSSV 2013-14'!$B$2:$I$5181,2,0)</f>
        <v xml:space="preserve">Phạm Minh  </v>
      </c>
      <c r="D1965" s="23" t="str">
        <f>VLOOKUP($E1965,'[1]DS HSSV 2013-14'!$B$2:$I$5181,3,0)</f>
        <v>Công</v>
      </c>
      <c r="E1965" s="31" t="s">
        <v>132</v>
      </c>
      <c r="F1965" s="28" t="str">
        <f>VLOOKUP($E1965,'[1]DS HSSV 2013-14'!$B$2:$I$5181,5,0)</f>
        <v>12CĐ-ĐT1</v>
      </c>
      <c r="G1965" s="138">
        <v>1</v>
      </c>
      <c r="H1965" s="19">
        <v>20</v>
      </c>
      <c r="I1965" s="19">
        <v>4</v>
      </c>
      <c r="J1965" s="22">
        <v>2015</v>
      </c>
      <c r="K1965" s="27">
        <f t="shared" si="65"/>
        <v>42114</v>
      </c>
      <c r="L1965" s="29">
        <v>0.34722222222222227</v>
      </c>
      <c r="M1965" s="29">
        <v>0.43055555555555558</v>
      </c>
      <c r="N1965" s="26">
        <f t="shared" si="64"/>
        <v>8.3333333333333315E-2</v>
      </c>
      <c r="O1965" s="19"/>
    </row>
    <row r="1966" spans="1:15">
      <c r="A1966" s="19">
        <v>1527</v>
      </c>
      <c r="B1966" s="34">
        <v>637</v>
      </c>
      <c r="C1966" s="24" t="str">
        <f>VLOOKUP($E1966,'[1]DS HSSV 2013-14'!$B$2:$I$5181,2,0)</f>
        <v>Đặng Minh</v>
      </c>
      <c r="D1966" s="23" t="str">
        <f>VLOOKUP($E1966,'[1]DS HSSV 2013-14'!$B$2:$I$5181,3,0)</f>
        <v>Châu</v>
      </c>
      <c r="E1966" s="31" t="s">
        <v>131</v>
      </c>
      <c r="F1966" s="28" t="str">
        <f>VLOOKUP($E1966,'[1]DS HSSV 2013-14'!$B$2:$I$5181,5,0)</f>
        <v>13CĐ-Ô1</v>
      </c>
      <c r="G1966" s="138">
        <v>14</v>
      </c>
      <c r="H1966" s="19">
        <v>20</v>
      </c>
      <c r="I1966" s="19">
        <v>4</v>
      </c>
      <c r="J1966" s="22">
        <v>2015</v>
      </c>
      <c r="K1966" s="27">
        <f t="shared" si="65"/>
        <v>42114</v>
      </c>
      <c r="L1966" s="29">
        <v>0.3611111111111111</v>
      </c>
      <c r="M1966" s="29">
        <v>0.41319444444444442</v>
      </c>
      <c r="N1966" s="26">
        <f t="shared" si="64"/>
        <v>5.2083333333333315E-2</v>
      </c>
      <c r="O1966" s="19"/>
    </row>
    <row r="1967" spans="1:15">
      <c r="A1967" s="19">
        <v>1528</v>
      </c>
      <c r="B1967" s="34">
        <v>638</v>
      </c>
      <c r="C1967" s="24" t="str">
        <f>VLOOKUP($E1967,'[1]DS HSSV 2013-14'!$B$2:$I$5181,2,0)</f>
        <v xml:space="preserve">Trần Ngọc </v>
      </c>
      <c r="D1967" s="23" t="str">
        <f>VLOOKUP($E1967,'[1]DS HSSV 2013-14'!$B$2:$I$5181,3,0)</f>
        <v>Hồ</v>
      </c>
      <c r="E1967" s="19" t="s">
        <v>130</v>
      </c>
      <c r="F1967" s="28" t="str">
        <f>VLOOKUP($E1967,'[1]DS HSSV 2013-14'!$B$2:$I$5181,5,0)</f>
        <v>13CĐ-Ô1</v>
      </c>
      <c r="G1967" s="138">
        <v>15</v>
      </c>
      <c r="H1967" s="19">
        <v>20</v>
      </c>
      <c r="I1967" s="19">
        <v>4</v>
      </c>
      <c r="J1967" s="22">
        <v>2015</v>
      </c>
      <c r="K1967" s="27">
        <f t="shared" si="65"/>
        <v>42114</v>
      </c>
      <c r="L1967" s="29">
        <v>0.40625</v>
      </c>
      <c r="M1967" s="29">
        <v>0.41319444444444442</v>
      </c>
      <c r="N1967" s="26">
        <f t="shared" si="64"/>
        <v>6.9444444444444198E-3</v>
      </c>
      <c r="O1967" s="19"/>
    </row>
    <row r="1968" spans="1:15">
      <c r="A1968" s="19">
        <v>1529</v>
      </c>
      <c r="B1968" s="34">
        <v>639</v>
      </c>
      <c r="C1968" s="24" t="s">
        <v>129</v>
      </c>
      <c r="D1968" s="23" t="s">
        <v>128</v>
      </c>
      <c r="E1968" s="19"/>
      <c r="F1968" s="28" t="s">
        <v>120</v>
      </c>
      <c r="G1968" s="138">
        <v>16</v>
      </c>
      <c r="H1968" s="19">
        <v>20</v>
      </c>
      <c r="I1968" s="19">
        <v>4</v>
      </c>
      <c r="J1968" s="22">
        <v>2015</v>
      </c>
      <c r="K1968" s="27">
        <f t="shared" si="65"/>
        <v>42114</v>
      </c>
      <c r="L1968" s="29">
        <v>0.40972222222222227</v>
      </c>
      <c r="M1968" s="29">
        <v>0.47916666666666669</v>
      </c>
      <c r="N1968" s="26">
        <f t="shared" si="64"/>
        <v>6.944444444444442E-2</v>
      </c>
      <c r="O1968" s="19"/>
    </row>
    <row r="1969" spans="1:15">
      <c r="A1969" s="19">
        <v>1530</v>
      </c>
      <c r="B1969" s="34">
        <v>640</v>
      </c>
      <c r="C1969" s="24" t="str">
        <f>VLOOKUP($E1969,'[1]DS HSSV 2013-14'!$B$2:$I$5181,2,0)</f>
        <v>Phan Thị</v>
      </c>
      <c r="D1969" s="23" t="str">
        <f>VLOOKUP($E1969,'[1]DS HSSV 2013-14'!$B$2:$I$5181,3,0)</f>
        <v>Hết</v>
      </c>
      <c r="E1969" s="19" t="s">
        <v>104</v>
      </c>
      <c r="F1969" s="28" t="str">
        <f>VLOOKUP($E1969,'[1]DS HSSV 2013-14'!$B$2:$I$5181,5,0)</f>
        <v>13CĐ-NL1</v>
      </c>
      <c r="G1969" s="138">
        <v>14</v>
      </c>
      <c r="H1969" s="19">
        <v>20</v>
      </c>
      <c r="I1969" s="19">
        <v>4</v>
      </c>
      <c r="J1969" s="22">
        <v>2015</v>
      </c>
      <c r="K1969" s="27">
        <f t="shared" si="65"/>
        <v>42114</v>
      </c>
      <c r="L1969" s="29">
        <v>0.41666666666666669</v>
      </c>
      <c r="M1969" s="29">
        <v>0.4513888888888889</v>
      </c>
      <c r="N1969" s="26">
        <f t="shared" si="64"/>
        <v>3.472222222222221E-2</v>
      </c>
      <c r="O1969" s="19"/>
    </row>
    <row r="1970" spans="1:15">
      <c r="A1970" s="19">
        <v>1531</v>
      </c>
      <c r="B1970" s="34">
        <v>641</v>
      </c>
      <c r="C1970" s="24" t="str">
        <f>VLOOKUP($E1970,'[1]DS HSSV 2013-14'!$B$2:$I$5181,2,0)</f>
        <v>Nguyễn Hoàng</v>
      </c>
      <c r="D1970" s="23" t="str">
        <f>VLOOKUP($E1970,'[1]DS HSSV 2013-14'!$B$2:$I$5181,3,0)</f>
        <v>Huy</v>
      </c>
      <c r="E1970" s="19" t="s">
        <v>103</v>
      </c>
      <c r="F1970" s="28" t="str">
        <f>VLOOKUP($E1970,'[1]DS HSSV 2013-14'!$B$2:$I$5181,5,0)</f>
        <v>13CĐ-NL1</v>
      </c>
      <c r="G1970" s="138">
        <v>2</v>
      </c>
      <c r="H1970" s="19">
        <v>20</v>
      </c>
      <c r="I1970" s="19">
        <v>4</v>
      </c>
      <c r="J1970" s="22">
        <v>2015</v>
      </c>
      <c r="K1970" s="27">
        <f t="shared" si="65"/>
        <v>42114</v>
      </c>
      <c r="L1970" s="29">
        <v>0.41666666666666669</v>
      </c>
      <c r="M1970" s="29">
        <v>0.4513888888888889</v>
      </c>
      <c r="N1970" s="26">
        <f t="shared" si="64"/>
        <v>3.472222222222221E-2</v>
      </c>
      <c r="O1970" s="19"/>
    </row>
    <row r="1971" spans="1:15">
      <c r="A1971" s="19">
        <v>1532</v>
      </c>
      <c r="B1971" s="34">
        <v>642</v>
      </c>
      <c r="C1971" s="24" t="str">
        <f>VLOOKUP($E1971,'[1]DS HSSV 2013-14'!$B$2:$I$5181,2,0)</f>
        <v>Lại Văn</v>
      </c>
      <c r="D1971" s="23" t="str">
        <f>VLOOKUP($E1971,'[1]DS HSSV 2013-14'!$B$2:$I$5181,3,0)</f>
        <v>Khương</v>
      </c>
      <c r="E1971" s="19" t="s">
        <v>127</v>
      </c>
      <c r="F1971" s="28" t="str">
        <f>VLOOKUP($E1971,'[1]DS HSSV 2013-14'!$B$2:$I$5181,5,0)</f>
        <v>13CĐ-NL1</v>
      </c>
      <c r="G1971" s="138">
        <v>13</v>
      </c>
      <c r="H1971" s="19">
        <v>20</v>
      </c>
      <c r="I1971" s="19">
        <v>4</v>
      </c>
      <c r="J1971" s="22">
        <v>2015</v>
      </c>
      <c r="K1971" s="27">
        <f t="shared" si="65"/>
        <v>42114</v>
      </c>
      <c r="L1971" s="29">
        <v>0.41666666666666669</v>
      </c>
      <c r="M1971" s="29">
        <v>0.42708333333333331</v>
      </c>
      <c r="N1971" s="26">
        <f t="shared" si="64"/>
        <v>1.041666666666663E-2</v>
      </c>
      <c r="O1971" s="19"/>
    </row>
    <row r="1972" spans="1:15">
      <c r="A1972" s="19">
        <v>1533</v>
      </c>
      <c r="B1972" s="34">
        <v>643</v>
      </c>
      <c r="C1972" s="24" t="s">
        <v>122</v>
      </c>
      <c r="D1972" s="23" t="s">
        <v>121</v>
      </c>
      <c r="E1972" s="19"/>
      <c r="F1972" s="28" t="s">
        <v>120</v>
      </c>
      <c r="G1972" s="138">
        <v>17</v>
      </c>
      <c r="H1972" s="19">
        <v>20</v>
      </c>
      <c r="I1972" s="19">
        <v>4</v>
      </c>
      <c r="J1972" s="22">
        <v>2015</v>
      </c>
      <c r="K1972" s="27">
        <f t="shared" si="65"/>
        <v>42114</v>
      </c>
      <c r="L1972" s="29">
        <v>0.40972222222222227</v>
      </c>
      <c r="M1972" s="29">
        <v>0.41666666666666669</v>
      </c>
      <c r="N1972" s="26">
        <f t="shared" si="64"/>
        <v>6.9444444444444198E-3</v>
      </c>
      <c r="O1972" s="19"/>
    </row>
    <row r="1973" spans="1:15">
      <c r="A1973" s="19">
        <v>1534</v>
      </c>
      <c r="B1973" s="34">
        <v>644</v>
      </c>
      <c r="C1973" s="24" t="s">
        <v>126</v>
      </c>
      <c r="D1973" s="23" t="s">
        <v>125</v>
      </c>
      <c r="E1973" s="19"/>
      <c r="F1973" s="28" t="s">
        <v>120</v>
      </c>
      <c r="G1973" s="138">
        <v>15</v>
      </c>
      <c r="H1973" s="19">
        <v>20</v>
      </c>
      <c r="I1973" s="19">
        <v>4</v>
      </c>
      <c r="J1973" s="22">
        <v>2015</v>
      </c>
      <c r="K1973" s="27">
        <f t="shared" si="65"/>
        <v>42114</v>
      </c>
      <c r="L1973" s="29">
        <v>0.41666666666666669</v>
      </c>
      <c r="M1973" s="29">
        <v>0.47916666666666669</v>
      </c>
      <c r="N1973" s="26">
        <f t="shared" si="64"/>
        <v>6.25E-2</v>
      </c>
      <c r="O1973" s="19"/>
    </row>
    <row r="1974" spans="1:15">
      <c r="A1974" s="19">
        <v>1535</v>
      </c>
      <c r="B1974" s="34">
        <v>645</v>
      </c>
      <c r="C1974" s="24" t="str">
        <f>VLOOKUP($E1974,'[1]DS HSSV 2013-14'!$B$2:$I$5181,2,0)</f>
        <v>Đặng Thành</v>
      </c>
      <c r="D1974" s="23" t="str">
        <f>VLOOKUP($E1974,'[1]DS HSSV 2013-14'!$B$2:$I$5181,3,0)</f>
        <v>Trung</v>
      </c>
      <c r="E1974" s="35" t="s">
        <v>124</v>
      </c>
      <c r="F1974" s="28" t="str">
        <f>VLOOKUP($E1974,'[1]DS HSSV 2013-14'!$B$2:$I$5181,5,0)</f>
        <v>14CĐ-Đ1</v>
      </c>
      <c r="G1974" s="138">
        <v>11</v>
      </c>
      <c r="H1974" s="19">
        <v>20</v>
      </c>
      <c r="I1974" s="19">
        <v>4</v>
      </c>
      <c r="J1974" s="22">
        <v>2015</v>
      </c>
      <c r="K1974" s="27">
        <f t="shared" si="65"/>
        <v>42114</v>
      </c>
      <c r="L1974" s="29">
        <v>0.4236111111111111</v>
      </c>
      <c r="M1974" s="29">
        <v>0.43402777777777773</v>
      </c>
      <c r="N1974" s="26">
        <f t="shared" si="64"/>
        <v>1.041666666666663E-2</v>
      </c>
      <c r="O1974" s="19"/>
    </row>
    <row r="1975" spans="1:15">
      <c r="A1975" s="19">
        <v>1536</v>
      </c>
      <c r="B1975" s="34">
        <v>646</v>
      </c>
      <c r="C1975" s="24" t="str">
        <f>VLOOKUP($E1975,'[1]DS HSSV 2013-14'!$B$2:$I$5181,2,0)</f>
        <v>Trần Minh</v>
      </c>
      <c r="D1975" s="23" t="str">
        <f>VLOOKUP($E1975,'[1]DS HSSV 2013-14'!$B$2:$I$5181,3,0)</f>
        <v>Thanh</v>
      </c>
      <c r="E1975" s="19" t="s">
        <v>30</v>
      </c>
      <c r="F1975" s="28" t="str">
        <f>VLOOKUP($E1975,'[1]DS HSSV 2013-14'!$B$2:$I$5181,5,0)</f>
        <v>13CĐ-Đ1</v>
      </c>
      <c r="G1975" s="138">
        <v>12</v>
      </c>
      <c r="H1975" s="19">
        <v>20</v>
      </c>
      <c r="I1975" s="19">
        <v>4</v>
      </c>
      <c r="J1975" s="22">
        <v>2015</v>
      </c>
      <c r="K1975" s="27">
        <f t="shared" si="65"/>
        <v>42114</v>
      </c>
      <c r="L1975" s="29">
        <v>0.43055555555555558</v>
      </c>
      <c r="M1975" s="29">
        <v>0.58333333333333337</v>
      </c>
      <c r="N1975" s="26">
        <f t="shared" si="64"/>
        <v>0.15277777777777779</v>
      </c>
      <c r="O1975" s="19"/>
    </row>
    <row r="1976" spans="1:15">
      <c r="A1976" s="19">
        <v>1537</v>
      </c>
      <c r="B1976" s="34">
        <v>647</v>
      </c>
      <c r="C1976" s="24" t="str">
        <f>VLOOKUP($E1976,'[1]DS HSSV 2013-14'!$B$2:$I$5181,2,0)</f>
        <v>Nguyễn Thị</v>
      </c>
      <c r="D1976" s="23" t="str">
        <f>VLOOKUP($E1976,'[1]DS HSSV 2013-14'!$B$2:$I$5181,3,0)</f>
        <v>Lý</v>
      </c>
      <c r="E1976" s="31" t="s">
        <v>123</v>
      </c>
      <c r="F1976" s="28" t="str">
        <f>VLOOKUP($E1976,'[1]DS HSSV 2013-14'!$B$2:$I$5181,5,0)</f>
        <v>14TC-MT</v>
      </c>
      <c r="G1976" s="138">
        <v>5</v>
      </c>
      <c r="H1976" s="19">
        <v>20</v>
      </c>
      <c r="I1976" s="19">
        <v>4</v>
      </c>
      <c r="J1976" s="22">
        <v>2015</v>
      </c>
      <c r="K1976" s="27">
        <f t="shared" si="65"/>
        <v>42114</v>
      </c>
      <c r="L1976" s="29">
        <v>0.43055555555555558</v>
      </c>
      <c r="M1976" s="29">
        <v>0.51041666666666663</v>
      </c>
      <c r="N1976" s="26">
        <f t="shared" si="64"/>
        <v>7.9861111111111049E-2</v>
      </c>
      <c r="O1976" s="19"/>
    </row>
    <row r="1977" spans="1:15">
      <c r="A1977" s="19">
        <v>1538</v>
      </c>
      <c r="B1977" s="34">
        <v>648</v>
      </c>
      <c r="C1977" s="24" t="str">
        <f>VLOOKUP($E1977,'[1]DS HSSV 2013-14'!$B$2:$I$5181,2,0)</f>
        <v>Lê Thị</v>
      </c>
      <c r="D1977" s="23" t="str">
        <f>VLOOKUP($E1977,'[1]DS HSSV 2013-14'!$B$2:$I$5181,3,0)</f>
        <v>Thắm</v>
      </c>
      <c r="E1977" s="31" t="s">
        <v>70</v>
      </c>
      <c r="F1977" s="28" t="str">
        <f>VLOOKUP($E1977,'[1]DS HSSV 2013-14'!$B$2:$I$5181,5,0)</f>
        <v>14TC-MT</v>
      </c>
      <c r="G1977" s="138">
        <v>6</v>
      </c>
      <c r="H1977" s="19">
        <v>20</v>
      </c>
      <c r="I1977" s="19">
        <v>4</v>
      </c>
      <c r="J1977" s="22">
        <v>2015</v>
      </c>
      <c r="K1977" s="27">
        <f t="shared" si="65"/>
        <v>42114</v>
      </c>
      <c r="L1977" s="29">
        <v>0.43055555555555558</v>
      </c>
      <c r="M1977" s="29">
        <v>0.625</v>
      </c>
      <c r="N1977" s="26">
        <f t="shared" si="64"/>
        <v>0.19444444444444442</v>
      </c>
      <c r="O1977" s="19"/>
    </row>
    <row r="1978" spans="1:15">
      <c r="A1978" s="19">
        <v>1539</v>
      </c>
      <c r="B1978" s="34">
        <v>649</v>
      </c>
      <c r="C1978" s="24" t="str">
        <f>VLOOKUP($E1978,'[1]DS HSSV 2013-14'!$B$2:$I$5181,2,0)</f>
        <v>Nguyễn Thái Vũ</v>
      </c>
      <c r="D1978" s="23" t="str">
        <f>VLOOKUP($E1978,'[1]DS HSSV 2013-14'!$B$2:$I$5181,3,0)</f>
        <v>Nhi</v>
      </c>
      <c r="E1978" s="19">
        <v>14000227</v>
      </c>
      <c r="F1978" s="28" t="str">
        <f>VLOOKUP($E1978,'[1]DS HSSV 2013-14'!$B$2:$I$5181,5,0)</f>
        <v>14TC-Ô1</v>
      </c>
      <c r="G1978" s="138">
        <v>2</v>
      </c>
      <c r="H1978" s="19">
        <v>20</v>
      </c>
      <c r="I1978" s="19">
        <v>4</v>
      </c>
      <c r="J1978" s="22">
        <v>2015</v>
      </c>
      <c r="K1978" s="27">
        <f t="shared" si="65"/>
        <v>42114</v>
      </c>
      <c r="L1978" s="29">
        <v>0.4513888888888889</v>
      </c>
      <c r="M1978" s="29">
        <v>0.50694444444444442</v>
      </c>
      <c r="N1978" s="26">
        <f t="shared" si="64"/>
        <v>5.5555555555555525E-2</v>
      </c>
      <c r="O1978" s="19"/>
    </row>
    <row r="1979" spans="1:15">
      <c r="A1979" s="19">
        <v>1540</v>
      </c>
      <c r="B1979" s="34">
        <v>650</v>
      </c>
      <c r="C1979" s="24" t="s">
        <v>122</v>
      </c>
      <c r="D1979" s="23" t="s">
        <v>121</v>
      </c>
      <c r="E1979" s="19"/>
      <c r="F1979" s="28" t="s">
        <v>120</v>
      </c>
      <c r="G1979" s="138">
        <v>1</v>
      </c>
      <c r="H1979" s="19">
        <v>20</v>
      </c>
      <c r="I1979" s="19">
        <v>4</v>
      </c>
      <c r="J1979" s="22">
        <v>2015</v>
      </c>
      <c r="K1979" s="27">
        <f t="shared" si="65"/>
        <v>42114</v>
      </c>
      <c r="L1979" s="29">
        <v>0.4513888888888889</v>
      </c>
      <c r="M1979" s="29">
        <v>0.47916666666666669</v>
      </c>
      <c r="N1979" s="26">
        <f t="shared" si="64"/>
        <v>2.777777777777779E-2</v>
      </c>
      <c r="O1979" s="19"/>
    </row>
    <row r="1980" spans="1:15">
      <c r="A1980" s="19">
        <v>1541</v>
      </c>
      <c r="B1980" s="34">
        <v>651</v>
      </c>
      <c r="C1980" s="24" t="str">
        <f>VLOOKUP($E1980,'[1]DS HSSV 2013-14'!$B$2:$I$5181,2,0)</f>
        <v>Phan Tấn</v>
      </c>
      <c r="D1980" s="23" t="str">
        <f>VLOOKUP($E1980,'[1]DS HSSV 2013-14'!$B$2:$I$5181,3,0)</f>
        <v>Tới</v>
      </c>
      <c r="E1980" s="19" t="s">
        <v>119</v>
      </c>
      <c r="F1980" s="28" t="str">
        <f>VLOOKUP($E1980,'[1]DS HSSV 2013-14'!$B$2:$I$5181,5,0)</f>
        <v>13CĐ-ĐT3</v>
      </c>
      <c r="G1980" s="138">
        <v>6</v>
      </c>
      <c r="H1980" s="19">
        <v>20</v>
      </c>
      <c r="I1980" s="19">
        <v>4</v>
      </c>
      <c r="J1980" s="22">
        <v>2015</v>
      </c>
      <c r="K1980" s="27">
        <f t="shared" si="65"/>
        <v>42114</v>
      </c>
      <c r="L1980" s="29">
        <v>0.45833333333333331</v>
      </c>
      <c r="M1980" s="29">
        <v>0.54166666666666663</v>
      </c>
      <c r="N1980" s="26">
        <f t="shared" si="64"/>
        <v>8.3333333333333315E-2</v>
      </c>
      <c r="O1980" s="19"/>
    </row>
    <row r="1981" spans="1:15">
      <c r="A1981" s="19">
        <v>1542</v>
      </c>
      <c r="B1981" s="34">
        <v>652</v>
      </c>
      <c r="C1981" s="24" t="str">
        <f>VLOOKUP($E1981,'[1]DS HSSV 2013-14'!$B$2:$I$5181,2,0)</f>
        <v>Trịnh Thị</v>
      </c>
      <c r="D1981" s="23" t="str">
        <f>VLOOKUP($E1981,'[1]DS HSSV 2013-14'!$B$2:$I$5181,3,0)</f>
        <v>Nhung</v>
      </c>
      <c r="E1981" s="19" t="s">
        <v>118</v>
      </c>
      <c r="F1981" s="28" t="str">
        <f>VLOOKUP($E1981,'[1]DS HSSV 2013-14'!$B$2:$I$5181,5,0)</f>
        <v>12CĐ-M</v>
      </c>
      <c r="G1981" s="138">
        <v>18</v>
      </c>
      <c r="H1981" s="19">
        <v>20</v>
      </c>
      <c r="I1981" s="19">
        <v>4</v>
      </c>
      <c r="J1981" s="22">
        <v>2015</v>
      </c>
      <c r="K1981" s="27">
        <f t="shared" si="65"/>
        <v>42114</v>
      </c>
      <c r="L1981" s="29">
        <v>0.46180555555555558</v>
      </c>
      <c r="M1981" s="29">
        <v>0.52083333333333337</v>
      </c>
      <c r="N1981" s="26">
        <f t="shared" si="64"/>
        <v>5.902777777777779E-2</v>
      </c>
      <c r="O1981" s="19"/>
    </row>
    <row r="1982" spans="1:15">
      <c r="A1982" s="19">
        <v>1543</v>
      </c>
      <c r="B1982" s="34">
        <v>653</v>
      </c>
      <c r="C1982" s="24" t="str">
        <f>VLOOKUP($E1982,'[1]DS HSSV 2013-14'!$B$2:$I$5181,2,0)</f>
        <v>Nguyễn Minh</v>
      </c>
      <c r="D1982" s="23" t="str">
        <f>VLOOKUP($E1982,'[1]DS HSSV 2013-14'!$B$2:$I$5181,3,0)</f>
        <v>Quân</v>
      </c>
      <c r="E1982" s="19">
        <v>14000156</v>
      </c>
      <c r="F1982" s="28" t="str">
        <f>VLOOKUP($E1982,'[1]DS HSSV 2013-14'!$B$2:$I$5181,5,0)</f>
        <v>14TC-CKT</v>
      </c>
      <c r="G1982" s="138">
        <v>14</v>
      </c>
      <c r="H1982" s="19">
        <v>20</v>
      </c>
      <c r="I1982" s="19">
        <v>4</v>
      </c>
      <c r="J1982" s="22">
        <v>2015</v>
      </c>
      <c r="K1982" s="27">
        <f t="shared" si="65"/>
        <v>42114</v>
      </c>
      <c r="L1982" s="29">
        <v>0.46527777777777773</v>
      </c>
      <c r="M1982" s="29">
        <v>0.49305555555555558</v>
      </c>
      <c r="N1982" s="26">
        <f t="shared" si="64"/>
        <v>2.7777777777777846E-2</v>
      </c>
      <c r="O1982" s="19"/>
    </row>
    <row r="1983" spans="1:15">
      <c r="A1983" s="19">
        <v>1544</v>
      </c>
      <c r="B1983" s="34">
        <v>654</v>
      </c>
      <c r="C1983" s="24" t="str">
        <f>VLOOKUP($E1983,'[1]DS HSSV 2013-14'!$B$2:$I$5181,2,0)</f>
        <v>Lê Tiến</v>
      </c>
      <c r="D1983" s="23" t="str">
        <f>VLOOKUP($E1983,'[1]DS HSSV 2013-14'!$B$2:$I$5181,3,0)</f>
        <v>Lợi</v>
      </c>
      <c r="E1983" s="19" t="s">
        <v>38</v>
      </c>
      <c r="F1983" s="28" t="str">
        <f>VLOOKUP($E1983,'[1]DS HSSV 2013-14'!$B$2:$I$5181,5,0)</f>
        <v>12TC-Đ1</v>
      </c>
      <c r="G1983" s="138">
        <v>3</v>
      </c>
      <c r="H1983" s="19">
        <v>20</v>
      </c>
      <c r="I1983" s="19">
        <v>4</v>
      </c>
      <c r="J1983" s="22">
        <v>2015</v>
      </c>
      <c r="K1983" s="27">
        <f t="shared" si="65"/>
        <v>42114</v>
      </c>
      <c r="L1983" s="29">
        <v>0.46875</v>
      </c>
      <c r="M1983" s="29">
        <v>0.47916666666666669</v>
      </c>
      <c r="N1983" s="26">
        <f t="shared" si="64"/>
        <v>1.0416666666666685E-2</v>
      </c>
      <c r="O1983" s="19"/>
    </row>
    <row r="1984" spans="1:15">
      <c r="A1984" s="19">
        <v>1545</v>
      </c>
      <c r="B1984" s="34">
        <v>655</v>
      </c>
      <c r="C1984" s="24" t="str">
        <f>VLOOKUP($E1984,'[1]DS HSSV 2013-14'!$B$2:$I$5181,2,0)</f>
        <v>Lê Tiến</v>
      </c>
      <c r="D1984" s="23" t="str">
        <f>VLOOKUP($E1984,'[1]DS HSSV 2013-14'!$B$2:$I$5181,3,0)</f>
        <v>Lợi</v>
      </c>
      <c r="E1984" s="19" t="s">
        <v>38</v>
      </c>
      <c r="F1984" s="28" t="str">
        <f>VLOOKUP($E1984,'[1]DS HSSV 2013-14'!$B$2:$I$5181,5,0)</f>
        <v>12TC-Đ1</v>
      </c>
      <c r="G1984" s="138">
        <v>15</v>
      </c>
      <c r="H1984" s="19">
        <v>20</v>
      </c>
      <c r="I1984" s="19">
        <v>4</v>
      </c>
      <c r="J1984" s="22">
        <v>2015</v>
      </c>
      <c r="K1984" s="27">
        <f t="shared" si="65"/>
        <v>42114</v>
      </c>
      <c r="L1984" s="29">
        <v>0.47916666666666669</v>
      </c>
      <c r="M1984" s="29">
        <v>0.51736111111111105</v>
      </c>
      <c r="N1984" s="26">
        <f t="shared" si="64"/>
        <v>3.8194444444444364E-2</v>
      </c>
      <c r="O1984" s="19"/>
    </row>
    <row r="1985" spans="1:15">
      <c r="A1985" s="19">
        <v>1546</v>
      </c>
      <c r="B1985" s="34">
        <v>656</v>
      </c>
      <c r="C1985" s="24" t="s">
        <v>78</v>
      </c>
      <c r="D1985" s="23" t="s">
        <v>60</v>
      </c>
      <c r="E1985" s="19"/>
      <c r="F1985" s="28" t="s">
        <v>59</v>
      </c>
      <c r="G1985" s="138">
        <v>1</v>
      </c>
      <c r="H1985" s="19">
        <v>20</v>
      </c>
      <c r="I1985" s="19">
        <v>4</v>
      </c>
      <c r="J1985" s="22">
        <v>2015</v>
      </c>
      <c r="K1985" s="27">
        <f t="shared" si="65"/>
        <v>42114</v>
      </c>
      <c r="L1985" s="29">
        <v>0.50694444444444442</v>
      </c>
      <c r="M1985" s="29">
        <v>0.51458333333333328</v>
      </c>
      <c r="N1985" s="26">
        <f t="shared" si="64"/>
        <v>7.6388888888888618E-3</v>
      </c>
      <c r="O1985" s="19"/>
    </row>
    <row r="1986" spans="1:15">
      <c r="A1986" s="19">
        <v>1547</v>
      </c>
      <c r="B1986" s="34">
        <v>657</v>
      </c>
      <c r="C1986" s="24" t="str">
        <f>VLOOKUP($E1986,'[1]DS HSSV 2013-14'!$B$2:$I$5181,2,0)</f>
        <v>Đào Duy</v>
      </c>
      <c r="D1986" s="23" t="str">
        <f>VLOOKUP($E1986,'[1]DS HSSV 2013-14'!$B$2:$I$5181,3,0)</f>
        <v>Nghĩa</v>
      </c>
      <c r="E1986" s="36">
        <v>14000049</v>
      </c>
      <c r="F1986" s="28" t="str">
        <f>VLOOKUP($E1986,'[1]DS HSSV 2013-14'!$B$2:$I$5181,5,0)</f>
        <v>14TC-Đ1</v>
      </c>
      <c r="G1986" s="138">
        <v>3</v>
      </c>
      <c r="H1986" s="19">
        <v>20</v>
      </c>
      <c r="I1986" s="19">
        <v>4</v>
      </c>
      <c r="J1986" s="22">
        <v>2015</v>
      </c>
      <c r="K1986" s="27">
        <f t="shared" si="65"/>
        <v>42114</v>
      </c>
      <c r="L1986" s="29">
        <v>0.50694444444444442</v>
      </c>
      <c r="M1986" s="29">
        <v>0.56944444444444442</v>
      </c>
      <c r="N1986" s="26">
        <f t="shared" si="64"/>
        <v>6.25E-2</v>
      </c>
      <c r="O1986" s="19"/>
    </row>
    <row r="1987" spans="1:15">
      <c r="A1987" s="19">
        <v>1548</v>
      </c>
      <c r="B1987" s="34">
        <v>658</v>
      </c>
      <c r="C1987" s="24" t="str">
        <f>VLOOKUP($E1987,'[1]DS HSSV 2013-14'!$B$2:$I$5181,2,0)</f>
        <v>Phạm Thanh</v>
      </c>
      <c r="D1987" s="23" t="str">
        <f>VLOOKUP($E1987,'[1]DS HSSV 2013-14'!$B$2:$I$5181,3,0)</f>
        <v>Sang</v>
      </c>
      <c r="E1987" s="31" t="s">
        <v>117</v>
      </c>
      <c r="F1987" s="28" t="str">
        <f>VLOOKUP($E1987,'[1]DS HSSV 2013-14'!$B$2:$I$5181,5,0)</f>
        <v>14TC-Đ1</v>
      </c>
      <c r="G1987" s="138">
        <v>6</v>
      </c>
      <c r="H1987" s="19">
        <v>20</v>
      </c>
      <c r="I1987" s="19">
        <v>4</v>
      </c>
      <c r="J1987" s="22">
        <v>2015</v>
      </c>
      <c r="K1987" s="27">
        <f t="shared" si="65"/>
        <v>42114</v>
      </c>
      <c r="L1987" s="29">
        <v>0.51041666666666663</v>
      </c>
      <c r="M1987" s="29">
        <v>0.58333333333333337</v>
      </c>
      <c r="N1987" s="26">
        <f t="shared" si="64"/>
        <v>7.2916666666666741E-2</v>
      </c>
      <c r="O1987" s="19"/>
    </row>
    <row r="1988" spans="1:15">
      <c r="A1988" s="19">
        <v>1549</v>
      </c>
      <c r="B1988" s="34">
        <v>659</v>
      </c>
      <c r="C1988" s="24" t="str">
        <f>VLOOKUP($E1988,'[1]DS HSSV 2013-14'!$B$2:$I$5181,2,0)</f>
        <v xml:space="preserve">Huỳnh Văn </v>
      </c>
      <c r="D1988" s="23" t="str">
        <f>VLOOKUP($E1988,'[1]DS HSSV 2013-14'!$B$2:$I$5181,3,0)</f>
        <v>Vinh</v>
      </c>
      <c r="E1988" s="33" t="s">
        <v>116</v>
      </c>
      <c r="F1988" s="28" t="str">
        <f>VLOOKUP($E1988,'[1]DS HSSV 2013-14'!$B$2:$I$5181,5,0)</f>
        <v>14TC-Đ1</v>
      </c>
      <c r="G1988" s="138">
        <v>5</v>
      </c>
      <c r="H1988" s="19">
        <v>20</v>
      </c>
      <c r="I1988" s="19">
        <v>4</v>
      </c>
      <c r="J1988" s="22">
        <v>2015</v>
      </c>
      <c r="K1988" s="27">
        <f t="shared" si="65"/>
        <v>42114</v>
      </c>
      <c r="L1988" s="29">
        <v>0.52083333333333337</v>
      </c>
      <c r="M1988" s="29">
        <v>0.53125</v>
      </c>
      <c r="N1988" s="26">
        <f t="shared" si="64"/>
        <v>1.041666666666663E-2</v>
      </c>
      <c r="O1988" s="19"/>
    </row>
    <row r="1989" spans="1:15">
      <c r="A1989" s="19">
        <v>1550</v>
      </c>
      <c r="B1989" s="34">
        <v>660</v>
      </c>
      <c r="C1989" s="24" t="str">
        <f>VLOOKUP($E1989,'[1]DS HSSV 2013-14'!$B$2:$I$5181,2,0)</f>
        <v xml:space="preserve">Trần Thanh </v>
      </c>
      <c r="D1989" s="23" t="str">
        <f>VLOOKUP($E1989,'[1]DS HSSV 2013-14'!$B$2:$I$5181,3,0)</f>
        <v>Hải</v>
      </c>
      <c r="E1989" s="31" t="s">
        <v>115</v>
      </c>
      <c r="F1989" s="28" t="str">
        <f>VLOOKUP($E1989,'[1]DS HSSV 2013-14'!$B$2:$I$5181,5,0)</f>
        <v>14TC-Đ1</v>
      </c>
      <c r="G1989" s="138">
        <v>17</v>
      </c>
      <c r="H1989" s="19">
        <v>20</v>
      </c>
      <c r="I1989" s="19">
        <v>4</v>
      </c>
      <c r="J1989" s="22">
        <v>2015</v>
      </c>
      <c r="K1989" s="27">
        <f t="shared" si="65"/>
        <v>42114</v>
      </c>
      <c r="L1989" s="29">
        <v>0.52083333333333337</v>
      </c>
      <c r="M1989" s="29">
        <v>0.56944444444444442</v>
      </c>
      <c r="N1989" s="26">
        <f t="shared" si="64"/>
        <v>4.8611111111111049E-2</v>
      </c>
      <c r="O1989" s="19"/>
    </row>
    <row r="1990" spans="1:15">
      <c r="A1990" s="19">
        <v>1551</v>
      </c>
      <c r="B1990" s="34">
        <v>661</v>
      </c>
      <c r="C1990" s="24" t="str">
        <f>VLOOKUP($E1990,'[1]DS HSSV 2013-14'!$B$2:$I$5181,2,0)</f>
        <v>Nguyễn Đức</v>
      </c>
      <c r="D1990" s="23" t="str">
        <f>VLOOKUP($E1990,'[1]DS HSSV 2013-14'!$B$2:$I$5181,3,0)</f>
        <v>Anh</v>
      </c>
      <c r="E1990" s="37" t="s">
        <v>114</v>
      </c>
      <c r="F1990" s="28" t="str">
        <f>VLOOKUP($E1990,'[1]DS HSSV 2013-14'!$B$2:$I$5181,5,0)</f>
        <v>14TC-Đ1</v>
      </c>
      <c r="G1990" s="138">
        <v>15</v>
      </c>
      <c r="H1990" s="19">
        <v>20</v>
      </c>
      <c r="I1990" s="19">
        <v>4</v>
      </c>
      <c r="J1990" s="22">
        <v>2015</v>
      </c>
      <c r="K1990" s="27">
        <f t="shared" si="65"/>
        <v>42114</v>
      </c>
      <c r="L1990" s="29">
        <v>0.52083333333333337</v>
      </c>
      <c r="M1990" s="29">
        <v>0.56944444444444442</v>
      </c>
      <c r="N1990" s="26">
        <f t="shared" si="64"/>
        <v>4.8611111111111049E-2</v>
      </c>
      <c r="O1990" s="19"/>
    </row>
    <row r="1991" spans="1:15">
      <c r="A1991" s="19">
        <v>1552</v>
      </c>
      <c r="B1991" s="34">
        <v>662</v>
      </c>
      <c r="C1991" s="24" t="str">
        <f>VLOOKUP($E1991,'[1]DS HSSV 2013-14'!$B$2:$I$5181,2,0)</f>
        <v xml:space="preserve">Đặng Trọng </v>
      </c>
      <c r="D1991" s="23" t="str">
        <f>VLOOKUP($E1991,'[1]DS HSSV 2013-14'!$B$2:$I$5181,3,0)</f>
        <v>Nghĩa</v>
      </c>
      <c r="E1991" s="31" t="s">
        <v>113</v>
      </c>
      <c r="F1991" s="28" t="str">
        <f>VLOOKUP($E1991,'[1]DS HSSV 2013-14'!$B$2:$I$5181,5,0)</f>
        <v>14TC-Đ1</v>
      </c>
      <c r="G1991" s="138">
        <v>16</v>
      </c>
      <c r="H1991" s="19">
        <v>20</v>
      </c>
      <c r="I1991" s="19">
        <v>4</v>
      </c>
      <c r="J1991" s="22">
        <v>2015</v>
      </c>
      <c r="K1991" s="27">
        <f t="shared" si="65"/>
        <v>42114</v>
      </c>
      <c r="L1991" s="29">
        <v>0.52083333333333337</v>
      </c>
      <c r="M1991" s="29">
        <v>0.56944444444444442</v>
      </c>
      <c r="N1991" s="26">
        <f t="shared" si="64"/>
        <v>4.8611111111111049E-2</v>
      </c>
      <c r="O1991" s="19"/>
    </row>
    <row r="1992" spans="1:15">
      <c r="A1992" s="19">
        <v>1553</v>
      </c>
      <c r="B1992" s="34">
        <v>663</v>
      </c>
      <c r="C1992" s="24" t="str">
        <f>VLOOKUP($E1992,'[1]DS HSSV 2013-14'!$B$2:$I$5181,2,0)</f>
        <v xml:space="preserve">Đoàn Thanh </v>
      </c>
      <c r="D1992" s="23" t="str">
        <f>VLOOKUP($E1992,'[1]DS HSSV 2013-14'!$B$2:$I$5181,3,0)</f>
        <v>Minh</v>
      </c>
      <c r="E1992" s="31" t="s">
        <v>112</v>
      </c>
      <c r="F1992" s="28" t="str">
        <f>VLOOKUP($E1992,'[1]DS HSSV 2013-14'!$B$2:$I$5181,5,0)</f>
        <v>14TC-Đ1</v>
      </c>
      <c r="G1992" s="138">
        <v>1</v>
      </c>
      <c r="H1992" s="19">
        <v>20</v>
      </c>
      <c r="I1992" s="19">
        <v>4</v>
      </c>
      <c r="J1992" s="22">
        <v>2015</v>
      </c>
      <c r="K1992" s="27">
        <f t="shared" si="65"/>
        <v>42114</v>
      </c>
      <c r="L1992" s="29">
        <v>0.52083333333333337</v>
      </c>
      <c r="M1992" s="29">
        <v>0.56944444444444442</v>
      </c>
      <c r="N1992" s="26">
        <f t="shared" si="64"/>
        <v>4.8611111111111049E-2</v>
      </c>
      <c r="O1992" s="19"/>
    </row>
    <row r="1993" spans="1:15">
      <c r="A1993" s="19">
        <v>1554</v>
      </c>
      <c r="B1993" s="34">
        <v>664</v>
      </c>
      <c r="C1993" s="24" t="str">
        <f>VLOOKUP($E1993,'[1]DS HSSV 2013-14'!$B$2:$I$5181,2,0)</f>
        <v>Nguyễn Hoàng</v>
      </c>
      <c r="D1993" s="23" t="str">
        <f>VLOOKUP($E1993,'[1]DS HSSV 2013-14'!$B$2:$I$5181,3,0)</f>
        <v>Long</v>
      </c>
      <c r="E1993" s="31" t="s">
        <v>111</v>
      </c>
      <c r="F1993" s="28" t="str">
        <f>VLOOKUP($E1993,'[1]DS HSSV 2013-14'!$B$2:$I$5181,5,0)</f>
        <v>14TC-Đ1</v>
      </c>
      <c r="G1993" s="138">
        <v>3</v>
      </c>
      <c r="H1993" s="19">
        <v>20</v>
      </c>
      <c r="I1993" s="19">
        <v>4</v>
      </c>
      <c r="J1993" s="22">
        <v>2015</v>
      </c>
      <c r="K1993" s="27">
        <f t="shared" si="65"/>
        <v>42114</v>
      </c>
      <c r="L1993" s="29">
        <v>0.54166666666666663</v>
      </c>
      <c r="M1993" s="29">
        <v>0.55208333333333337</v>
      </c>
      <c r="N1993" s="26">
        <f t="shared" si="64"/>
        <v>1.0416666666666741E-2</v>
      </c>
      <c r="O1993" s="19"/>
    </row>
    <row r="1994" spans="1:15">
      <c r="A1994" s="19">
        <v>1555</v>
      </c>
      <c r="B1994" s="34">
        <v>665</v>
      </c>
      <c r="C1994" s="24" t="str">
        <f>VLOOKUP($E1994,'[1]DS HSSV 2013-14'!$B$2:$I$5181,2,0)</f>
        <v>Nguyễn Phát</v>
      </c>
      <c r="D1994" s="23" t="str">
        <f>VLOOKUP($E1994,'[1]DS HSSV 2013-14'!$B$2:$I$5181,3,0)</f>
        <v>Hưng</v>
      </c>
      <c r="E1994" s="19" t="s">
        <v>110</v>
      </c>
      <c r="F1994" s="28" t="str">
        <f>VLOOKUP($E1994,'[1]DS HSSV 2013-14'!$B$2:$I$5181,5,0)</f>
        <v>12CĐ-Đ1</v>
      </c>
      <c r="G1994" s="138">
        <v>2</v>
      </c>
      <c r="H1994" s="19">
        <v>20</v>
      </c>
      <c r="I1994" s="19">
        <v>4</v>
      </c>
      <c r="J1994" s="22">
        <v>2015</v>
      </c>
      <c r="K1994" s="27">
        <f t="shared" si="65"/>
        <v>42114</v>
      </c>
      <c r="L1994" s="29">
        <v>0.55555555555555558</v>
      </c>
      <c r="M1994" s="29">
        <v>0.63194444444444442</v>
      </c>
      <c r="N1994" s="26">
        <f t="shared" si="64"/>
        <v>7.638888888888884E-2</v>
      </c>
      <c r="O1994" s="19"/>
    </row>
    <row r="1995" spans="1:15">
      <c r="A1995" s="19">
        <v>1556</v>
      </c>
      <c r="B1995" s="34">
        <v>666</v>
      </c>
      <c r="C1995" s="24" t="str">
        <f>VLOOKUP($E1995,'[1]DS HSSV 2013-14'!$B$2:$I$5181,2,0)</f>
        <v xml:space="preserve">Phan Trọng  </v>
      </c>
      <c r="D1995" s="23" t="str">
        <f>VLOOKUP($E1995,'[1]DS HSSV 2013-14'!$B$2:$I$5181,3,0)</f>
        <v>Khánh</v>
      </c>
      <c r="E1995" s="19" t="s">
        <v>109</v>
      </c>
      <c r="F1995" s="28" t="str">
        <f>VLOOKUP($E1995,'[1]DS HSSV 2013-14'!$B$2:$I$5181,5,0)</f>
        <v>12CĐ-ĐT2</v>
      </c>
      <c r="G1995" s="138">
        <v>17</v>
      </c>
      <c r="H1995" s="19">
        <v>20</v>
      </c>
      <c r="I1995" s="19">
        <v>4</v>
      </c>
      <c r="J1995" s="22">
        <v>2015</v>
      </c>
      <c r="K1995" s="27">
        <f t="shared" si="65"/>
        <v>42114</v>
      </c>
      <c r="L1995" s="29">
        <v>0.57291666666666663</v>
      </c>
      <c r="M1995" s="29">
        <v>0.61111111111111105</v>
      </c>
      <c r="N1995" s="26">
        <f t="shared" ref="N1995:N2058" si="66">M1995-L1995</f>
        <v>3.819444444444442E-2</v>
      </c>
      <c r="O1995" s="19"/>
    </row>
    <row r="1996" spans="1:15">
      <c r="A1996" s="19">
        <v>1557</v>
      </c>
      <c r="B1996" s="34">
        <v>667</v>
      </c>
      <c r="C1996" s="24" t="str">
        <f>VLOOKUP($E1996,'[1]DS HSSV 2013-14'!$B$2:$I$5181,2,0)</f>
        <v>Nguyễn Hoàng</v>
      </c>
      <c r="D1996" s="23" t="str">
        <f>VLOOKUP($E1996,'[1]DS HSSV 2013-14'!$B$2:$I$5181,3,0)</f>
        <v>Việt</v>
      </c>
      <c r="E1996" s="33" t="s">
        <v>45</v>
      </c>
      <c r="F1996" s="28" t="str">
        <f>VLOOKUP($E1996,'[1]DS HSSV 2013-14'!$B$2:$I$5181,5,0)</f>
        <v>14CĐ-TM1</v>
      </c>
      <c r="G1996" s="138">
        <v>12</v>
      </c>
      <c r="H1996" s="19">
        <v>20</v>
      </c>
      <c r="I1996" s="19">
        <v>4</v>
      </c>
      <c r="J1996" s="22">
        <v>2015</v>
      </c>
      <c r="K1996" s="27">
        <f t="shared" si="65"/>
        <v>42114</v>
      </c>
      <c r="L1996" s="29">
        <v>0.62986111111111109</v>
      </c>
      <c r="M1996" s="29">
        <v>0.64583333333333337</v>
      </c>
      <c r="N1996" s="26">
        <f t="shared" si="66"/>
        <v>1.5972222222222276E-2</v>
      </c>
      <c r="O1996" s="19"/>
    </row>
    <row r="1997" spans="1:15">
      <c r="A1997" s="19">
        <v>1558</v>
      </c>
      <c r="B1997" s="34">
        <v>668</v>
      </c>
      <c r="C1997" s="24" t="s">
        <v>78</v>
      </c>
      <c r="D1997" s="23" t="s">
        <v>60</v>
      </c>
      <c r="E1997" s="19"/>
      <c r="F1997" s="28" t="s">
        <v>59</v>
      </c>
      <c r="G1997" s="138">
        <v>12</v>
      </c>
      <c r="H1997" s="19">
        <v>20</v>
      </c>
      <c r="I1997" s="19">
        <v>4</v>
      </c>
      <c r="J1997" s="22">
        <v>2015</v>
      </c>
      <c r="K1997" s="27">
        <f t="shared" si="65"/>
        <v>42114</v>
      </c>
      <c r="L1997" s="29">
        <v>0.64583333333333337</v>
      </c>
      <c r="M1997" s="29">
        <v>0.68541666666666667</v>
      </c>
      <c r="N1997" s="26">
        <f t="shared" si="66"/>
        <v>3.9583333333333304E-2</v>
      </c>
      <c r="O1997" s="19"/>
    </row>
    <row r="1998" spans="1:15">
      <c r="A1998" s="19">
        <v>1559</v>
      </c>
      <c r="B1998" s="34">
        <v>669</v>
      </c>
      <c r="C1998" s="24" t="s">
        <v>33</v>
      </c>
      <c r="D1998" s="23" t="s">
        <v>32</v>
      </c>
      <c r="E1998" s="31"/>
      <c r="F1998" s="28" t="s">
        <v>31</v>
      </c>
      <c r="G1998" s="138">
        <v>13</v>
      </c>
      <c r="H1998" s="19">
        <v>20</v>
      </c>
      <c r="I1998" s="19">
        <v>4</v>
      </c>
      <c r="J1998" s="22">
        <v>2015</v>
      </c>
      <c r="K1998" s="27">
        <f t="shared" si="65"/>
        <v>42114</v>
      </c>
      <c r="L1998" s="29">
        <v>0.67291666666666661</v>
      </c>
      <c r="M1998" s="29">
        <v>0.6875</v>
      </c>
      <c r="N1998" s="26">
        <f t="shared" si="66"/>
        <v>1.4583333333333393E-2</v>
      </c>
      <c r="O1998" s="19"/>
    </row>
    <row r="1999" spans="1:15">
      <c r="A1999" s="19">
        <v>1560</v>
      </c>
      <c r="B1999" s="34">
        <v>670</v>
      </c>
      <c r="C1999" s="24" t="str">
        <f>VLOOKUP($E1999,'[1]DS HSSV 2013-14'!$B$2:$I$5181,2,0)</f>
        <v>Trần Huy</v>
      </c>
      <c r="D1999" s="23" t="str">
        <f>VLOOKUP($E1999,'[1]DS HSSV 2013-14'!$B$2:$I$5181,3,0)</f>
        <v>Bảo</v>
      </c>
      <c r="E1999" s="33" t="s">
        <v>108</v>
      </c>
      <c r="F1999" s="28" t="str">
        <f>VLOOKUP($E1999,'[1]DS HSSV 2013-14'!$B$2:$I$5181,5,0)</f>
        <v>14CĐ-TP1</v>
      </c>
      <c r="G1999" s="138">
        <v>11</v>
      </c>
      <c r="H1999" s="19">
        <v>21</v>
      </c>
      <c r="I1999" s="19">
        <v>4</v>
      </c>
      <c r="J1999" s="22">
        <v>2015</v>
      </c>
      <c r="K1999" s="27">
        <f t="shared" si="65"/>
        <v>42115</v>
      </c>
      <c r="L1999" s="29">
        <v>0.34375</v>
      </c>
      <c r="M1999" s="29">
        <v>0.3923611111111111</v>
      </c>
      <c r="N1999" s="26">
        <f t="shared" si="66"/>
        <v>4.8611111111111105E-2</v>
      </c>
      <c r="O1999" s="19"/>
    </row>
    <row r="2000" spans="1:15">
      <c r="A2000" s="19">
        <v>1561</v>
      </c>
      <c r="B2000" s="34">
        <v>671</v>
      </c>
      <c r="C2000" s="24" t="str">
        <f>VLOOKUP($E2000,'[1]DS HSSV 2013-14'!$B$2:$I$5181,2,0)</f>
        <v xml:space="preserve">Lê Đăng  </v>
      </c>
      <c r="D2000" s="23" t="str">
        <f>VLOOKUP($E2000,'[1]DS HSSV 2013-14'!$B$2:$I$5181,3,0)</f>
        <v>Khoa</v>
      </c>
      <c r="E2000" s="33">
        <v>14001145</v>
      </c>
      <c r="F2000" s="28" t="str">
        <f>VLOOKUP($E2000,'[1]DS HSSV 2013-14'!$B$2:$I$5181,5,0)</f>
        <v>14CĐ-TP1</v>
      </c>
      <c r="G2000" s="138">
        <v>12</v>
      </c>
      <c r="H2000" s="19">
        <v>21</v>
      </c>
      <c r="I2000" s="19">
        <v>4</v>
      </c>
      <c r="J2000" s="22">
        <v>2015</v>
      </c>
      <c r="K2000" s="27">
        <f t="shared" si="65"/>
        <v>42115</v>
      </c>
      <c r="L2000" s="29">
        <v>0.34375</v>
      </c>
      <c r="M2000" s="29">
        <v>0.3923611111111111</v>
      </c>
      <c r="N2000" s="26">
        <f t="shared" si="66"/>
        <v>4.8611111111111105E-2</v>
      </c>
      <c r="O2000" s="19"/>
    </row>
    <row r="2001" spans="1:15">
      <c r="A2001" s="19">
        <v>1562</v>
      </c>
      <c r="B2001" s="34">
        <v>672</v>
      </c>
      <c r="C2001" s="24" t="str">
        <f>VLOOKUP($E2001,'[1]DS HSSV 2013-14'!$B$2:$I$5181,2,0)</f>
        <v>Diệp Thái</v>
      </c>
      <c r="D2001" s="23" t="str">
        <f>VLOOKUP($E2001,'[1]DS HSSV 2013-14'!$B$2:$I$5181,3,0)</f>
        <v>Thanh</v>
      </c>
      <c r="E2001" s="33" t="s">
        <v>107</v>
      </c>
      <c r="F2001" s="28" t="str">
        <f>VLOOKUP($E2001,'[1]DS HSSV 2013-14'!$B$2:$I$5181,5,0)</f>
        <v>14CĐ-TP1</v>
      </c>
      <c r="G2001" s="138">
        <v>13</v>
      </c>
      <c r="H2001" s="19">
        <v>21</v>
      </c>
      <c r="I2001" s="19">
        <v>4</v>
      </c>
      <c r="J2001" s="22">
        <v>2015</v>
      </c>
      <c r="K2001" s="27">
        <f t="shared" si="65"/>
        <v>42115</v>
      </c>
      <c r="L2001" s="29">
        <v>0.34375</v>
      </c>
      <c r="M2001" s="29">
        <v>0.3923611111111111</v>
      </c>
      <c r="N2001" s="26">
        <f t="shared" si="66"/>
        <v>4.8611111111111105E-2</v>
      </c>
      <c r="O2001" s="19"/>
    </row>
    <row r="2002" spans="1:15">
      <c r="A2002" s="19">
        <v>1563</v>
      </c>
      <c r="B2002" s="34">
        <v>673</v>
      </c>
      <c r="C2002" s="24" t="str">
        <f>VLOOKUP($E2002,'[1]DS HSSV 2013-14'!$B$2:$I$5181,2,0)</f>
        <v>Lê Võ Như</v>
      </c>
      <c r="D2002" s="23" t="str">
        <f>VLOOKUP($E2002,'[1]DS HSSV 2013-14'!$B$2:$I$5181,3,0)</f>
        <v>Long</v>
      </c>
      <c r="E2002" s="33" t="s">
        <v>106</v>
      </c>
      <c r="F2002" s="28" t="str">
        <f>VLOOKUP($E2002,'[1]DS HSSV 2013-14'!$B$2:$I$5181,5,0)</f>
        <v>14CĐ-TP1</v>
      </c>
      <c r="G2002" s="138">
        <v>14</v>
      </c>
      <c r="H2002" s="19">
        <v>21</v>
      </c>
      <c r="I2002" s="19">
        <v>4</v>
      </c>
      <c r="J2002" s="22">
        <v>2015</v>
      </c>
      <c r="K2002" s="27">
        <f t="shared" si="65"/>
        <v>42115</v>
      </c>
      <c r="L2002" s="29">
        <v>0.3611111111111111</v>
      </c>
      <c r="M2002" s="29">
        <v>0.3923611111111111</v>
      </c>
      <c r="N2002" s="26">
        <f t="shared" si="66"/>
        <v>3.125E-2</v>
      </c>
      <c r="O2002" s="19"/>
    </row>
    <row r="2003" spans="1:15">
      <c r="A2003" s="19">
        <v>1564</v>
      </c>
      <c r="B2003" s="34">
        <v>674</v>
      </c>
      <c r="C2003" s="24" t="str">
        <f>VLOOKUP($E2003,'[1]DS HSSV 2013-14'!$B$2:$I$5181,2,0)</f>
        <v>Võ Văn</v>
      </c>
      <c r="D2003" s="23" t="str">
        <f>VLOOKUP($E2003,'[1]DS HSSV 2013-14'!$B$2:$I$5181,3,0)</f>
        <v>Nghĩa</v>
      </c>
      <c r="E2003" s="33" t="s">
        <v>105</v>
      </c>
      <c r="F2003" s="28" t="str">
        <f>VLOOKUP($E2003,'[1]DS HSSV 2013-14'!$B$2:$I$5181,5,0)</f>
        <v>14CĐ-TP1</v>
      </c>
      <c r="G2003" s="138">
        <v>5</v>
      </c>
      <c r="H2003" s="19">
        <v>21</v>
      </c>
      <c r="I2003" s="19">
        <v>4</v>
      </c>
      <c r="J2003" s="22">
        <v>2015</v>
      </c>
      <c r="K2003" s="27">
        <f t="shared" si="65"/>
        <v>42115</v>
      </c>
      <c r="L2003" s="29">
        <v>0.38194444444444442</v>
      </c>
      <c r="M2003" s="29">
        <v>0.39583333333333331</v>
      </c>
      <c r="N2003" s="26">
        <f t="shared" si="66"/>
        <v>1.3888888888888895E-2</v>
      </c>
      <c r="O2003" s="19"/>
    </row>
    <row r="2004" spans="1:15">
      <c r="A2004" s="19">
        <v>1565</v>
      </c>
      <c r="B2004" s="34">
        <v>675</v>
      </c>
      <c r="C2004" s="24" t="str">
        <f>VLOOKUP($E2004,'[1]DS HSSV 2013-14'!$B$2:$I$5181,2,0)</f>
        <v>Trần Văn</v>
      </c>
      <c r="D2004" s="23" t="str">
        <f>VLOOKUP($E2004,'[1]DS HSSV 2013-14'!$B$2:$I$5181,3,0)</f>
        <v>Thương</v>
      </c>
      <c r="E2004" s="19" t="s">
        <v>44</v>
      </c>
      <c r="F2004" s="28" t="str">
        <f>VLOOKUP($E2004,'[1]DS HSSV 2013-14'!$B$2:$I$5181,5,0)</f>
        <v>13CĐ-Ô4</v>
      </c>
      <c r="G2004" s="138">
        <v>14</v>
      </c>
      <c r="H2004" s="19">
        <v>21</v>
      </c>
      <c r="I2004" s="19">
        <v>4</v>
      </c>
      <c r="J2004" s="22">
        <v>2015</v>
      </c>
      <c r="K2004" s="27">
        <f t="shared" si="65"/>
        <v>42115</v>
      </c>
      <c r="L2004" s="29">
        <v>0.4236111111111111</v>
      </c>
      <c r="M2004" s="29">
        <v>0.48958333333333331</v>
      </c>
      <c r="N2004" s="26">
        <f t="shared" si="66"/>
        <v>6.597222222222221E-2</v>
      </c>
      <c r="O2004" s="19"/>
    </row>
    <row r="2005" spans="1:15">
      <c r="A2005" s="19">
        <v>1566</v>
      </c>
      <c r="B2005" s="34">
        <v>676</v>
      </c>
      <c r="C2005" s="24" t="str">
        <f>VLOOKUP($E2005,'[1]DS HSSV 2013-14'!$B$2:$I$5181,2,0)</f>
        <v>Phan Thị</v>
      </c>
      <c r="D2005" s="23" t="str">
        <f>VLOOKUP($E2005,'[1]DS HSSV 2013-14'!$B$2:$I$5181,3,0)</f>
        <v>Hết</v>
      </c>
      <c r="E2005" s="19" t="s">
        <v>104</v>
      </c>
      <c r="F2005" s="28" t="str">
        <f>VLOOKUP($E2005,'[1]DS HSSV 2013-14'!$B$2:$I$5181,5,0)</f>
        <v>13CĐ-NL1</v>
      </c>
      <c r="G2005" s="138">
        <v>16</v>
      </c>
      <c r="H2005" s="19">
        <v>21</v>
      </c>
      <c r="I2005" s="19">
        <v>4</v>
      </c>
      <c r="J2005" s="22">
        <v>2015</v>
      </c>
      <c r="K2005" s="27">
        <f t="shared" si="65"/>
        <v>42115</v>
      </c>
      <c r="L2005" s="29">
        <v>0.40625</v>
      </c>
      <c r="M2005" s="29">
        <v>0.52430555555555558</v>
      </c>
      <c r="N2005" s="26">
        <f t="shared" si="66"/>
        <v>0.11805555555555558</v>
      </c>
      <c r="O2005" s="19"/>
    </row>
    <row r="2006" spans="1:15">
      <c r="A2006" s="19">
        <v>1567</v>
      </c>
      <c r="B2006" s="34">
        <v>677</v>
      </c>
      <c r="C2006" s="24" t="str">
        <f>VLOOKUP($E2006,'[1]DS HSSV 2013-14'!$B$2:$I$5181,2,0)</f>
        <v>Nguyễn Hoàng</v>
      </c>
      <c r="D2006" s="23" t="str">
        <f>VLOOKUP($E2006,'[1]DS HSSV 2013-14'!$B$2:$I$5181,3,0)</f>
        <v>Huy</v>
      </c>
      <c r="E2006" s="19" t="s">
        <v>103</v>
      </c>
      <c r="F2006" s="28" t="str">
        <f>VLOOKUP($E2006,'[1]DS HSSV 2013-14'!$B$2:$I$5181,5,0)</f>
        <v>13CĐ-NL1</v>
      </c>
      <c r="G2006" s="138">
        <v>15</v>
      </c>
      <c r="H2006" s="19">
        <v>21</v>
      </c>
      <c r="I2006" s="19">
        <v>4</v>
      </c>
      <c r="J2006" s="22">
        <v>2015</v>
      </c>
      <c r="K2006" s="27">
        <f t="shared" si="65"/>
        <v>42115</v>
      </c>
      <c r="L2006" s="29">
        <v>0.40625</v>
      </c>
      <c r="M2006" s="29">
        <v>0.52430555555555558</v>
      </c>
      <c r="N2006" s="26">
        <f t="shared" si="66"/>
        <v>0.11805555555555558</v>
      </c>
      <c r="O2006" s="19"/>
    </row>
    <row r="2007" spans="1:15">
      <c r="A2007" s="19">
        <v>1568</v>
      </c>
      <c r="B2007" s="34">
        <v>678</v>
      </c>
      <c r="C2007" s="24" t="str">
        <f>VLOOKUP($E2007,'[1]DS HSSV 2013-14'!$B$2:$I$5181,2,0)</f>
        <v xml:space="preserve">Phạm Nguyễn Thái </v>
      </c>
      <c r="D2007" s="23" t="str">
        <f>VLOOKUP($E2007,'[1]DS HSSV 2013-14'!$B$2:$I$5181,3,0)</f>
        <v>Hiền</v>
      </c>
      <c r="E2007" s="36">
        <v>14000642</v>
      </c>
      <c r="F2007" s="28" t="str">
        <f>VLOOKUP($E2007,'[1]DS HSSV 2013-14'!$B$2:$I$5181,5,0)</f>
        <v>14CĐ-CK1</v>
      </c>
      <c r="G2007" s="138">
        <v>12</v>
      </c>
      <c r="H2007" s="19">
        <v>21</v>
      </c>
      <c r="I2007" s="19">
        <v>4</v>
      </c>
      <c r="J2007" s="22">
        <v>2015</v>
      </c>
      <c r="K2007" s="27">
        <f t="shared" si="65"/>
        <v>42115</v>
      </c>
      <c r="L2007" s="29">
        <v>0.42708333333333331</v>
      </c>
      <c r="M2007" s="29">
        <v>0.46527777777777773</v>
      </c>
      <c r="N2007" s="26">
        <f t="shared" si="66"/>
        <v>3.819444444444442E-2</v>
      </c>
      <c r="O2007" s="19"/>
    </row>
    <row r="2008" spans="1:15">
      <c r="A2008" s="19">
        <v>1569</v>
      </c>
      <c r="B2008" s="34">
        <v>679</v>
      </c>
      <c r="C2008" s="24" t="str">
        <f>VLOOKUP($E2008,'[1]DS HSSV 2013-14'!$B$2:$I$5181,2,0)</f>
        <v>Trần Minh</v>
      </c>
      <c r="D2008" s="23" t="str">
        <f>VLOOKUP($E2008,'[1]DS HSSV 2013-14'!$B$2:$I$5181,3,0)</f>
        <v>Thanh</v>
      </c>
      <c r="E2008" s="19" t="s">
        <v>30</v>
      </c>
      <c r="F2008" s="28" t="str">
        <f>VLOOKUP($E2008,'[1]DS HSSV 2013-14'!$B$2:$I$5181,5,0)</f>
        <v>13CĐ-Đ1</v>
      </c>
      <c r="G2008" s="138">
        <v>13</v>
      </c>
      <c r="H2008" s="19">
        <v>21</v>
      </c>
      <c r="I2008" s="19">
        <v>4</v>
      </c>
      <c r="J2008" s="22">
        <v>2015</v>
      </c>
      <c r="K2008" s="27">
        <f t="shared" si="65"/>
        <v>42115</v>
      </c>
      <c r="L2008" s="29">
        <v>0.43055555555555558</v>
      </c>
      <c r="M2008" s="29">
        <v>0.47916666666666669</v>
      </c>
      <c r="N2008" s="26">
        <f t="shared" si="66"/>
        <v>4.8611111111111105E-2</v>
      </c>
      <c r="O2008" s="19"/>
    </row>
    <row r="2009" spans="1:15">
      <c r="A2009" s="19">
        <v>1570</v>
      </c>
      <c r="B2009" s="34">
        <v>680</v>
      </c>
      <c r="C2009" s="24" t="str">
        <f>VLOOKUP($E2009,'[1]DS HSSV 2013-14'!$B$2:$I$5181,2,0)</f>
        <v>Hồ Chí</v>
      </c>
      <c r="D2009" s="23" t="str">
        <f>VLOOKUP($E2009,'[1]DS HSSV 2013-14'!$B$2:$I$5181,3,0)</f>
        <v>Dũng</v>
      </c>
      <c r="E2009" s="19" t="s">
        <v>102</v>
      </c>
      <c r="F2009" s="28" t="str">
        <f>VLOOKUP($E2009,'[1]DS HSSV 2013-14'!$B$2:$I$5181,5,0)</f>
        <v>13CĐ-Ô4</v>
      </c>
      <c r="G2009" s="138">
        <v>18</v>
      </c>
      <c r="H2009" s="19">
        <v>21</v>
      </c>
      <c r="I2009" s="19">
        <v>4</v>
      </c>
      <c r="J2009" s="22">
        <v>2015</v>
      </c>
      <c r="K2009" s="27">
        <f t="shared" si="65"/>
        <v>42115</v>
      </c>
      <c r="L2009" s="29">
        <v>0.4375</v>
      </c>
      <c r="M2009" s="29">
        <v>0.47916666666666669</v>
      </c>
      <c r="N2009" s="26">
        <f t="shared" si="66"/>
        <v>4.1666666666666685E-2</v>
      </c>
      <c r="O2009" s="19"/>
    </row>
    <row r="2010" spans="1:15">
      <c r="A2010" s="19">
        <v>1571</v>
      </c>
      <c r="B2010" s="34">
        <v>681</v>
      </c>
      <c r="C2010" s="24" t="str">
        <f>VLOOKUP($E2010,'[1]DS HSSV 2013-14'!$B$2:$I$5181,2,0)</f>
        <v>Nguyễn Thái Vũ</v>
      </c>
      <c r="D2010" s="23" t="str">
        <f>VLOOKUP($E2010,'[1]DS HSSV 2013-14'!$B$2:$I$5181,3,0)</f>
        <v>Nhi</v>
      </c>
      <c r="E2010" s="19">
        <v>14000227</v>
      </c>
      <c r="F2010" s="28" t="str">
        <f>VLOOKUP($E2010,'[1]DS HSSV 2013-14'!$B$2:$I$5181,5,0)</f>
        <v>14TC-Ô1</v>
      </c>
      <c r="G2010" s="138">
        <v>2</v>
      </c>
      <c r="H2010" s="19">
        <v>21</v>
      </c>
      <c r="I2010" s="19">
        <v>4</v>
      </c>
      <c r="J2010" s="22">
        <v>2015</v>
      </c>
      <c r="K2010" s="27">
        <f t="shared" si="65"/>
        <v>42115</v>
      </c>
      <c r="L2010" s="29">
        <v>0.46527777777777773</v>
      </c>
      <c r="M2010" s="29">
        <v>0.4826388888888889</v>
      </c>
      <c r="N2010" s="26">
        <f t="shared" si="66"/>
        <v>1.736111111111116E-2</v>
      </c>
      <c r="O2010" s="19"/>
    </row>
    <row r="2011" spans="1:15">
      <c r="A2011" s="19">
        <v>1572</v>
      </c>
      <c r="B2011" s="34">
        <v>682</v>
      </c>
      <c r="C2011" s="24" t="str">
        <f>VLOOKUP($E2011,'[1]DS HSSV 2013-14'!$B$2:$I$5181,2,0)</f>
        <v>Lê Tiến</v>
      </c>
      <c r="D2011" s="23" t="str">
        <f>VLOOKUP($E2011,'[1]DS HSSV 2013-14'!$B$2:$I$5181,3,0)</f>
        <v>Lợi</v>
      </c>
      <c r="E2011" s="19" t="s">
        <v>38</v>
      </c>
      <c r="F2011" s="28" t="str">
        <f>VLOOKUP($E2011,'[1]DS HSSV 2013-14'!$B$2:$I$5181,5,0)</f>
        <v>12TC-Đ1</v>
      </c>
      <c r="G2011" s="138">
        <v>12</v>
      </c>
      <c r="H2011" s="19">
        <v>21</v>
      </c>
      <c r="I2011" s="19">
        <v>4</v>
      </c>
      <c r="J2011" s="22">
        <v>2015</v>
      </c>
      <c r="K2011" s="27">
        <f t="shared" si="65"/>
        <v>42115</v>
      </c>
      <c r="L2011" s="29">
        <v>0.47569444444444442</v>
      </c>
      <c r="M2011" s="29">
        <v>0.5</v>
      </c>
      <c r="N2011" s="26">
        <f t="shared" si="66"/>
        <v>2.430555555555558E-2</v>
      </c>
      <c r="O2011" s="19"/>
    </row>
    <row r="2012" spans="1:15">
      <c r="A2012" s="19">
        <v>1573</v>
      </c>
      <c r="B2012" s="34">
        <v>683</v>
      </c>
      <c r="C2012" s="24" t="str">
        <f>VLOOKUP($E2012,'[1]DS HSSV 2013-14'!$B$2:$I$5181,2,0)</f>
        <v>Nguyễn Tài</v>
      </c>
      <c r="D2012" s="23" t="str">
        <f>VLOOKUP($E2012,'[1]DS HSSV 2013-14'!$B$2:$I$5181,3,0)</f>
        <v>Tuấn</v>
      </c>
      <c r="E2012" s="31" t="s">
        <v>101</v>
      </c>
      <c r="F2012" s="28" t="str">
        <f>VLOOKUP($E2012,'[1]DS HSSV 2013-14'!$B$2:$I$5181,5,0)</f>
        <v>14TC-Đ1</v>
      </c>
      <c r="G2012" s="138">
        <v>5</v>
      </c>
      <c r="H2012" s="19">
        <v>21</v>
      </c>
      <c r="I2012" s="19">
        <v>4</v>
      </c>
      <c r="J2012" s="22">
        <v>2015</v>
      </c>
      <c r="K2012" s="27">
        <f t="shared" si="65"/>
        <v>42115</v>
      </c>
      <c r="L2012" s="29">
        <v>0.47916666666666669</v>
      </c>
      <c r="M2012" s="29">
        <v>0.49652777777777773</v>
      </c>
      <c r="N2012" s="26">
        <f t="shared" si="66"/>
        <v>1.7361111111111049E-2</v>
      </c>
      <c r="O2012" s="19"/>
    </row>
    <row r="2013" spans="1:15">
      <c r="A2013" s="19">
        <v>1574</v>
      </c>
      <c r="B2013" s="34">
        <v>684</v>
      </c>
      <c r="C2013" s="24" t="str">
        <f>VLOOKUP($E2013,'[1]DS HSSV 2013-14'!$B$2:$I$5181,2,0)</f>
        <v>Võ Thiện</v>
      </c>
      <c r="D2013" s="23" t="str">
        <f>VLOOKUP($E2013,'[1]DS HSSV 2013-14'!$B$2:$I$5181,3,0)</f>
        <v>Quý</v>
      </c>
      <c r="E2013" s="19" t="s">
        <v>34</v>
      </c>
      <c r="F2013" s="28" t="str">
        <f>VLOOKUP($E2013,'[1]DS HSSV 2013-14'!$B$2:$I$5181,5,0)</f>
        <v>13CĐ-M</v>
      </c>
      <c r="G2013" s="138">
        <v>5</v>
      </c>
      <c r="H2013" s="19">
        <v>21</v>
      </c>
      <c r="I2013" s="19">
        <v>4</v>
      </c>
      <c r="J2013" s="22">
        <v>2015</v>
      </c>
      <c r="K2013" s="27">
        <f t="shared" si="65"/>
        <v>42115</v>
      </c>
      <c r="L2013" s="29">
        <v>0.5</v>
      </c>
      <c r="M2013" s="29">
        <v>0.52430555555555558</v>
      </c>
      <c r="N2013" s="26">
        <f t="shared" si="66"/>
        <v>2.430555555555558E-2</v>
      </c>
      <c r="O2013" s="19"/>
    </row>
    <row r="2014" spans="1:15">
      <c r="A2014" s="19">
        <v>1575</v>
      </c>
      <c r="B2014" s="34">
        <v>685</v>
      </c>
      <c r="C2014" s="24" t="str">
        <f>VLOOKUP($E2014,'[1]DS HSSV 2013-14'!$B$2:$I$5181,2,0)</f>
        <v>Phan Văn</v>
      </c>
      <c r="D2014" s="23" t="str">
        <f>VLOOKUP($E2014,'[1]DS HSSV 2013-14'!$B$2:$I$5181,3,0)</f>
        <v>Cường</v>
      </c>
      <c r="E2014" s="31" t="s">
        <v>100</v>
      </c>
      <c r="F2014" s="28" t="str">
        <f>VLOOKUP($E2014,'[1]DS HSSV 2013-14'!$B$2:$I$5181,5,0)</f>
        <v>14TC-Ô2</v>
      </c>
      <c r="G2014" s="138">
        <v>13</v>
      </c>
      <c r="H2014" s="19">
        <v>21</v>
      </c>
      <c r="I2014" s="19">
        <v>4</v>
      </c>
      <c r="J2014" s="22">
        <v>2015</v>
      </c>
      <c r="K2014" s="27">
        <f t="shared" si="65"/>
        <v>42115</v>
      </c>
      <c r="L2014" s="29">
        <v>0.51041666666666663</v>
      </c>
      <c r="M2014" s="29">
        <v>0.53472222222222221</v>
      </c>
      <c r="N2014" s="26">
        <f t="shared" si="66"/>
        <v>2.430555555555558E-2</v>
      </c>
      <c r="O2014" s="19"/>
    </row>
    <row r="2015" spans="1:15">
      <c r="A2015" s="19">
        <v>1576</v>
      </c>
      <c r="B2015" s="34">
        <v>686</v>
      </c>
      <c r="C2015" s="24" t="str">
        <f>VLOOKUP($E2015,'[1]DS HSSV 2013-14'!$B$2:$I$5181,2,0)</f>
        <v>Nguyễn Minh</v>
      </c>
      <c r="D2015" s="23" t="str">
        <f>VLOOKUP($E2015,'[1]DS HSSV 2013-14'!$B$2:$I$5181,3,0)</f>
        <v>Trí</v>
      </c>
      <c r="E2015" s="31" t="s">
        <v>99</v>
      </c>
      <c r="F2015" s="28" t="str">
        <f>VLOOKUP($E2015,'[1]DS HSSV 2013-14'!$B$2:$I$5181,5,0)</f>
        <v>14TC-Ô2</v>
      </c>
      <c r="G2015" s="138">
        <v>14</v>
      </c>
      <c r="H2015" s="19">
        <v>21</v>
      </c>
      <c r="I2015" s="19">
        <v>4</v>
      </c>
      <c r="J2015" s="22">
        <v>2015</v>
      </c>
      <c r="K2015" s="27">
        <f t="shared" si="65"/>
        <v>42115</v>
      </c>
      <c r="L2015" s="29">
        <v>0.51041666666666663</v>
      </c>
      <c r="M2015" s="29">
        <v>0.53472222222222221</v>
      </c>
      <c r="N2015" s="26">
        <f t="shared" si="66"/>
        <v>2.430555555555558E-2</v>
      </c>
      <c r="O2015" s="19"/>
    </row>
    <row r="2016" spans="1:15">
      <c r="A2016" s="19">
        <v>1577</v>
      </c>
      <c r="B2016" s="34">
        <v>687</v>
      </c>
      <c r="C2016" s="24" t="str">
        <f>VLOOKUP($E2016,'[1]DS HSSV 2013-14'!$B$2:$I$5181,2,0)</f>
        <v>Lê Bá Thụy</v>
      </c>
      <c r="D2016" s="23" t="str">
        <f>VLOOKUP($E2016,'[1]DS HSSV 2013-14'!$B$2:$I$5181,3,0)</f>
        <v>Nhân</v>
      </c>
      <c r="E2016" s="33" t="s">
        <v>98</v>
      </c>
      <c r="F2016" s="28" t="str">
        <f>VLOOKUP($E2016,'[1]DS HSSV 2013-14'!$B$2:$I$5181,5,0)</f>
        <v>14TC-Ô2</v>
      </c>
      <c r="G2016" s="138">
        <v>4</v>
      </c>
      <c r="H2016" s="19">
        <v>21</v>
      </c>
      <c r="I2016" s="19">
        <v>4</v>
      </c>
      <c r="J2016" s="22">
        <v>2015</v>
      </c>
      <c r="K2016" s="27">
        <f t="shared" si="65"/>
        <v>42115</v>
      </c>
      <c r="L2016" s="29">
        <v>0.51388888888888895</v>
      </c>
      <c r="M2016" s="29">
        <v>0.51597222222222217</v>
      </c>
      <c r="N2016" s="26">
        <f t="shared" si="66"/>
        <v>2.0833333333332149E-3</v>
      </c>
      <c r="O2016" s="19"/>
    </row>
    <row r="2017" spans="1:15">
      <c r="A2017" s="19">
        <v>1578</v>
      </c>
      <c r="B2017" s="34">
        <v>688</v>
      </c>
      <c r="C2017" s="24" t="str">
        <f>VLOOKUP($E2017,'[1]DS HSSV 2013-14'!$B$2:$I$5181,2,0)</f>
        <v>Lê Thiên</v>
      </c>
      <c r="D2017" s="23" t="str">
        <f>VLOOKUP($E2017,'[1]DS HSSV 2013-14'!$B$2:$I$5181,3,0)</f>
        <v>Âu</v>
      </c>
      <c r="E2017" s="31" t="s">
        <v>97</v>
      </c>
      <c r="F2017" s="28" t="str">
        <f>VLOOKUP($E2017,'[1]DS HSSV 2013-14'!$B$2:$I$5181,5,0)</f>
        <v>14TC-Ô2</v>
      </c>
      <c r="G2017" s="138">
        <v>3</v>
      </c>
      <c r="H2017" s="19">
        <v>21</v>
      </c>
      <c r="I2017" s="19">
        <v>4</v>
      </c>
      <c r="J2017" s="22">
        <v>2015</v>
      </c>
      <c r="K2017" s="27">
        <f t="shared" si="65"/>
        <v>42115</v>
      </c>
      <c r="L2017" s="29">
        <v>0.51388888888888895</v>
      </c>
      <c r="M2017" s="29">
        <v>0.53125</v>
      </c>
      <c r="N2017" s="26">
        <f t="shared" si="66"/>
        <v>1.7361111111111049E-2</v>
      </c>
      <c r="O2017" s="19"/>
    </row>
    <row r="2018" spans="1:15">
      <c r="A2018" s="19">
        <v>1579</v>
      </c>
      <c r="B2018" s="34">
        <v>689</v>
      </c>
      <c r="C2018" s="24" t="str">
        <f>VLOOKUP($E2018,'[1]DS HSSV 2013-14'!$B$2:$I$5181,2,0)</f>
        <v>Trần Minh</v>
      </c>
      <c r="D2018" s="23" t="str">
        <f>VLOOKUP($E2018,'[1]DS HSSV 2013-14'!$B$2:$I$5181,3,0)</f>
        <v>Thanh</v>
      </c>
      <c r="E2018" s="19" t="s">
        <v>30</v>
      </c>
      <c r="F2018" s="28" t="str">
        <f>VLOOKUP($E2018,'[1]DS HSSV 2013-14'!$B$2:$I$5181,5,0)</f>
        <v>13CĐ-Đ1</v>
      </c>
      <c r="G2018" s="138">
        <v>16</v>
      </c>
      <c r="H2018" s="19">
        <v>21</v>
      </c>
      <c r="I2018" s="19">
        <v>4</v>
      </c>
      <c r="J2018" s="22">
        <v>2015</v>
      </c>
      <c r="K2018" s="27">
        <f t="shared" si="65"/>
        <v>42115</v>
      </c>
      <c r="L2018" s="29">
        <v>0.53125</v>
      </c>
      <c r="M2018" s="29">
        <v>0.57361111111111118</v>
      </c>
      <c r="N2018" s="26">
        <f t="shared" si="66"/>
        <v>4.2361111111111183E-2</v>
      </c>
      <c r="O2018" s="19"/>
    </row>
    <row r="2019" spans="1:15">
      <c r="A2019" s="19">
        <v>1580</v>
      </c>
      <c r="B2019" s="34">
        <v>690</v>
      </c>
      <c r="C2019" s="24" t="str">
        <f>VLOOKUP($E2019,'[1]DS HSSV 2013-14'!$B$2:$I$5181,2,0)</f>
        <v>Nguyễn Thái Vũ</v>
      </c>
      <c r="D2019" s="23" t="str">
        <f>VLOOKUP($E2019,'[1]DS HSSV 2013-14'!$B$2:$I$5181,3,0)</f>
        <v>Nhi</v>
      </c>
      <c r="E2019" s="33">
        <v>14000227</v>
      </c>
      <c r="F2019" s="28" t="str">
        <f>VLOOKUP($E2019,'[1]DS HSSV 2013-14'!$B$2:$I$5181,5,0)</f>
        <v>14TC-Ô1</v>
      </c>
      <c r="G2019" s="138">
        <v>2</v>
      </c>
      <c r="H2019" s="19">
        <v>21</v>
      </c>
      <c r="I2019" s="19">
        <v>4</v>
      </c>
      <c r="J2019" s="22">
        <v>2015</v>
      </c>
      <c r="K2019" s="27">
        <f t="shared" si="65"/>
        <v>42115</v>
      </c>
      <c r="L2019" s="29">
        <v>0.54027777777777775</v>
      </c>
      <c r="M2019" s="29">
        <v>0.64583333333333337</v>
      </c>
      <c r="N2019" s="26">
        <f t="shared" si="66"/>
        <v>0.10555555555555562</v>
      </c>
      <c r="O2019" s="19"/>
    </row>
    <row r="2020" spans="1:15">
      <c r="A2020" s="19">
        <v>1581</v>
      </c>
      <c r="B2020" s="34">
        <v>691</v>
      </c>
      <c r="C2020" s="24" t="str">
        <f>VLOOKUP($E2020,'[1]DS HSSV 2013-14'!$B$2:$I$5181,2,0)</f>
        <v xml:space="preserve">Lê Xuân  </v>
      </c>
      <c r="D2020" s="23" t="str">
        <f>VLOOKUP($E2020,'[1]DS HSSV 2013-14'!$B$2:$I$5181,3,0)</f>
        <v>Vĩ</v>
      </c>
      <c r="E2020" s="35" t="s">
        <v>96</v>
      </c>
      <c r="F2020" s="28" t="str">
        <f>VLOOKUP($E2020,'[1]DS HSSV 2013-14'!$B$2:$I$5181,5,0)</f>
        <v>14CĐ-NL1</v>
      </c>
      <c r="G2020" s="138">
        <v>17</v>
      </c>
      <c r="H2020" s="19">
        <v>21</v>
      </c>
      <c r="I2020" s="19">
        <v>4</v>
      </c>
      <c r="J2020" s="22">
        <v>2015</v>
      </c>
      <c r="K2020" s="27">
        <f t="shared" si="65"/>
        <v>42115</v>
      </c>
      <c r="L2020" s="29">
        <v>0.54166666666666663</v>
      </c>
      <c r="M2020" s="29">
        <v>0.55555555555555558</v>
      </c>
      <c r="N2020" s="26">
        <f t="shared" si="66"/>
        <v>1.3888888888888951E-2</v>
      </c>
      <c r="O2020" s="19"/>
    </row>
    <row r="2021" spans="1:15">
      <c r="A2021" s="19">
        <v>1582</v>
      </c>
      <c r="B2021" s="34">
        <v>692</v>
      </c>
      <c r="C2021" s="24" t="str">
        <f>VLOOKUP($E2021,'[1]DS HSSV 2013-14'!$B$2:$I$5181,2,0)</f>
        <v>Trần Đình</v>
      </c>
      <c r="D2021" s="23" t="str">
        <f>VLOOKUP($E2021,'[1]DS HSSV 2013-14'!$B$2:$I$5181,3,0)</f>
        <v>Nam</v>
      </c>
      <c r="E2021" s="19" t="s">
        <v>28</v>
      </c>
      <c r="F2021" s="28" t="str">
        <f>VLOOKUP($E2021,'[1]DS HSSV 2013-14'!$B$2:$I$5181,5,0)</f>
        <v>13CĐ-TM2</v>
      </c>
      <c r="G2021" s="138">
        <v>1</v>
      </c>
      <c r="H2021" s="19">
        <v>21</v>
      </c>
      <c r="I2021" s="19">
        <v>4</v>
      </c>
      <c r="J2021" s="22">
        <v>2015</v>
      </c>
      <c r="K2021" s="27">
        <f t="shared" ref="K2021:K2084" si="67">DATE(J2021,I2021,H2021)</f>
        <v>42115</v>
      </c>
      <c r="L2021" s="29">
        <v>0.54305555555555551</v>
      </c>
      <c r="M2021" s="29">
        <v>0.55555555555555558</v>
      </c>
      <c r="N2021" s="26">
        <f t="shared" si="66"/>
        <v>1.2500000000000067E-2</v>
      </c>
      <c r="O2021" s="19"/>
    </row>
    <row r="2022" spans="1:15">
      <c r="A2022" s="19">
        <v>1583</v>
      </c>
      <c r="B2022" s="34">
        <v>693</v>
      </c>
      <c r="C2022" s="24" t="str">
        <f>VLOOKUP($E2022,'[1]DS HSSV 2013-14'!$B$2:$I$5181,2,0)</f>
        <v>Huỳnh</v>
      </c>
      <c r="D2022" s="23" t="str">
        <f>VLOOKUP($E2022,'[1]DS HSSV 2013-14'!$B$2:$I$5181,3,0)</f>
        <v>Đạt</v>
      </c>
      <c r="E2022" s="19" t="s">
        <v>35</v>
      </c>
      <c r="F2022" s="28" t="str">
        <f>VLOOKUP($E2022,'[1]DS HSSV 2013-14'!$B$2:$I$5181,5,0)</f>
        <v>13TC-QTM</v>
      </c>
      <c r="G2022" s="138">
        <v>15</v>
      </c>
      <c r="H2022" s="19">
        <v>21</v>
      </c>
      <c r="I2022" s="19">
        <v>4</v>
      </c>
      <c r="J2022" s="22">
        <v>2015</v>
      </c>
      <c r="K2022" s="27">
        <f t="shared" si="67"/>
        <v>42115</v>
      </c>
      <c r="L2022" s="29">
        <v>0.54861111111111105</v>
      </c>
      <c r="M2022" s="29">
        <v>0.64930555555555558</v>
      </c>
      <c r="N2022" s="26">
        <f t="shared" si="66"/>
        <v>0.10069444444444453</v>
      </c>
      <c r="O2022" s="19"/>
    </row>
    <row r="2023" spans="1:15">
      <c r="A2023" s="19">
        <v>1584</v>
      </c>
      <c r="B2023" s="34">
        <v>694</v>
      </c>
      <c r="C2023" s="24" t="str">
        <f>VLOOKUP($E2023,'[1]DS HSSV 2013-14'!$B$2:$I$5181,2,0)</f>
        <v>Nguyễn Thị</v>
      </c>
      <c r="D2023" s="23" t="str">
        <f>VLOOKUP($E2023,'[1]DS HSSV 2013-14'!$B$2:$I$5181,3,0)</f>
        <v>Dung</v>
      </c>
      <c r="E2023" s="19" t="s">
        <v>95</v>
      </c>
      <c r="F2023" s="28" t="str">
        <f>VLOOKUP($E2023,'[1]DS HSSV 2013-14'!$B$2:$I$5181,5,0)</f>
        <v>12CĐ-M</v>
      </c>
      <c r="G2023" s="138">
        <v>1</v>
      </c>
      <c r="H2023" s="19">
        <v>21</v>
      </c>
      <c r="I2023" s="19">
        <v>4</v>
      </c>
      <c r="J2023" s="22">
        <v>2015</v>
      </c>
      <c r="K2023" s="27">
        <f t="shared" si="67"/>
        <v>42115</v>
      </c>
      <c r="L2023" s="29">
        <v>0.67708333333333337</v>
      </c>
      <c r="M2023" s="29">
        <v>0.70138888888888884</v>
      </c>
      <c r="N2023" s="26">
        <f t="shared" si="66"/>
        <v>2.4305555555555469E-2</v>
      </c>
      <c r="O2023" s="19">
        <f>COUNTIF($G$1330:$G$2126,"=1")</f>
        <v>66</v>
      </c>
    </row>
    <row r="2024" spans="1:15">
      <c r="A2024" s="19">
        <v>1585</v>
      </c>
      <c r="B2024" s="34">
        <v>695</v>
      </c>
      <c r="C2024" s="24" t="str">
        <f>VLOOKUP($E2024,'[1]DS HSSV 2013-14'!$B$2:$I$5181,2,0)</f>
        <v>Lê Thành</v>
      </c>
      <c r="D2024" s="23" t="str">
        <f>VLOOKUP($E2024,'[1]DS HSSV 2013-14'!$B$2:$I$5181,3,0)</f>
        <v>Đạt</v>
      </c>
      <c r="E2024" s="31" t="s">
        <v>94</v>
      </c>
      <c r="F2024" s="28" t="str">
        <f>VLOOKUP($E2024,'[1]DS HSSV 2013-14'!$B$2:$I$5181,5,0)</f>
        <v>13CĐ-ĐT2</v>
      </c>
      <c r="G2024" s="138">
        <v>15</v>
      </c>
      <c r="H2024" s="19">
        <v>22</v>
      </c>
      <c r="I2024" s="19">
        <v>4</v>
      </c>
      <c r="J2024" s="22">
        <v>2015</v>
      </c>
      <c r="K2024" s="27">
        <f t="shared" si="67"/>
        <v>42116</v>
      </c>
      <c r="L2024" s="29">
        <v>0.30555555555555552</v>
      </c>
      <c r="M2024" s="29">
        <v>0.49305555555555558</v>
      </c>
      <c r="N2024" s="26">
        <f t="shared" si="66"/>
        <v>0.18750000000000006</v>
      </c>
      <c r="O2024" s="19"/>
    </row>
    <row r="2025" spans="1:15">
      <c r="A2025" s="19">
        <v>1586</v>
      </c>
      <c r="B2025" s="34">
        <v>696</v>
      </c>
      <c r="C2025" s="24" t="str">
        <f>VLOOKUP($E2025,'[1]DS HSSV 2013-14'!$B$2:$I$5181,2,0)</f>
        <v>Võ Văn</v>
      </c>
      <c r="D2025" s="23" t="str">
        <f>VLOOKUP($E2025,'[1]DS HSSV 2013-14'!$B$2:$I$5181,3,0)</f>
        <v>Đại</v>
      </c>
      <c r="E2025" s="19" t="s">
        <v>80</v>
      </c>
      <c r="F2025" s="28" t="str">
        <f>VLOOKUP($E2025,'[1]DS HSSV 2013-14'!$B$2:$I$5181,5,0)</f>
        <v>13CĐ-ĐT4</v>
      </c>
      <c r="G2025" s="138">
        <v>16</v>
      </c>
      <c r="H2025" s="19">
        <v>22</v>
      </c>
      <c r="I2025" s="19">
        <v>4</v>
      </c>
      <c r="J2025" s="22">
        <v>2015</v>
      </c>
      <c r="K2025" s="27">
        <f t="shared" si="67"/>
        <v>42116</v>
      </c>
      <c r="L2025" s="29">
        <v>0.30555555555555552</v>
      </c>
      <c r="M2025" s="29">
        <v>0.48958333333333331</v>
      </c>
      <c r="N2025" s="26">
        <f t="shared" si="66"/>
        <v>0.18402777777777779</v>
      </c>
      <c r="O2025" s="19"/>
    </row>
    <row r="2026" spans="1:15">
      <c r="A2026" s="19">
        <v>1587</v>
      </c>
      <c r="B2026" s="34">
        <v>697</v>
      </c>
      <c r="C2026" s="24" t="str">
        <f>VLOOKUP($E2026,'[1]DS HSSV 2013-14'!$B$2:$I$5181,2,0)</f>
        <v>Nguyễn Phước</v>
      </c>
      <c r="D2026" s="23" t="str">
        <f>VLOOKUP($E2026,'[1]DS HSSV 2013-14'!$B$2:$I$5181,3,0)</f>
        <v>Việt</v>
      </c>
      <c r="E2026" s="31" t="s">
        <v>93</v>
      </c>
      <c r="F2026" s="28" t="str">
        <f>VLOOKUP($E2026,'[1]DS HSSV 2013-14'!$B$2:$I$5181,5,0)</f>
        <v>13CĐ-CK3</v>
      </c>
      <c r="G2026" s="138">
        <v>18</v>
      </c>
      <c r="H2026" s="19">
        <v>22</v>
      </c>
      <c r="I2026" s="19">
        <v>4</v>
      </c>
      <c r="J2026" s="22">
        <v>2015</v>
      </c>
      <c r="K2026" s="27">
        <f t="shared" si="67"/>
        <v>42116</v>
      </c>
      <c r="L2026" s="29">
        <v>0.3298611111111111</v>
      </c>
      <c r="M2026" s="29">
        <v>0.3576388888888889</v>
      </c>
      <c r="N2026" s="26">
        <f t="shared" si="66"/>
        <v>2.777777777777779E-2</v>
      </c>
      <c r="O2026" s="19"/>
    </row>
    <row r="2027" spans="1:15">
      <c r="A2027" s="19">
        <v>1588</v>
      </c>
      <c r="B2027" s="34">
        <v>698</v>
      </c>
      <c r="C2027" s="24" t="str">
        <f>VLOOKUP($E2027,'[1]DS HSSV 2013-14'!$B$2:$I$5181,2,0)</f>
        <v>Lê Quốc</v>
      </c>
      <c r="D2027" s="23" t="str">
        <f>VLOOKUP($E2027,'[1]DS HSSV 2013-14'!$B$2:$I$5181,3,0)</f>
        <v>Khánh</v>
      </c>
      <c r="E2027" s="31" t="s">
        <v>92</v>
      </c>
      <c r="F2027" s="28" t="str">
        <f>VLOOKUP($E2027,'[1]DS HSSV 2013-14'!$B$2:$I$5181,5,0)</f>
        <v>13CĐ-CK3</v>
      </c>
      <c r="G2027" s="138">
        <v>17</v>
      </c>
      <c r="H2027" s="19">
        <v>22</v>
      </c>
      <c r="I2027" s="19">
        <v>4</v>
      </c>
      <c r="J2027" s="22">
        <v>2015</v>
      </c>
      <c r="K2027" s="27">
        <f t="shared" si="67"/>
        <v>42116</v>
      </c>
      <c r="L2027" s="29">
        <v>0.3298611111111111</v>
      </c>
      <c r="M2027" s="29">
        <v>0.3576388888888889</v>
      </c>
      <c r="N2027" s="26">
        <f t="shared" si="66"/>
        <v>2.777777777777779E-2</v>
      </c>
      <c r="O2027" s="19"/>
    </row>
    <row r="2028" spans="1:15">
      <c r="A2028" s="19">
        <v>1589</v>
      </c>
      <c r="B2028" s="34">
        <v>699</v>
      </c>
      <c r="C2028" s="24" t="str">
        <f>VLOOKUP($E2028,'[1]DS HSSV 2013-14'!$B$2:$I$5181,2,0)</f>
        <v>Lương Triều</v>
      </c>
      <c r="D2028" s="23" t="str">
        <f>VLOOKUP($E2028,'[1]DS HSSV 2013-14'!$B$2:$I$5181,3,0)</f>
        <v>Vỹ</v>
      </c>
      <c r="E2028" s="19" t="s">
        <v>91</v>
      </c>
      <c r="F2028" s="28" t="str">
        <f>VLOOKUP($E2028,'[1]DS HSSV 2013-14'!$B$2:$I$5181,5,0)</f>
        <v>13CĐ-Đ4</v>
      </c>
      <c r="G2028" s="138">
        <v>17</v>
      </c>
      <c r="H2028" s="19">
        <v>22</v>
      </c>
      <c r="I2028" s="19">
        <v>4</v>
      </c>
      <c r="J2028" s="22">
        <v>2015</v>
      </c>
      <c r="K2028" s="27">
        <f t="shared" si="67"/>
        <v>42116</v>
      </c>
      <c r="L2028" s="29">
        <v>0.375</v>
      </c>
      <c r="M2028" s="29">
        <v>0.4375</v>
      </c>
      <c r="N2028" s="26">
        <f t="shared" si="66"/>
        <v>6.25E-2</v>
      </c>
      <c r="O2028" s="19"/>
    </row>
    <row r="2029" spans="1:15">
      <c r="A2029" s="19">
        <v>1590</v>
      </c>
      <c r="B2029" s="34">
        <v>700</v>
      </c>
      <c r="C2029" s="24" t="str">
        <f>VLOOKUP($E2029,'[1]DS HSSV 2013-14'!$B$2:$I$5181,2,0)</f>
        <v>Võ Tống Hồng</v>
      </c>
      <c r="D2029" s="23" t="str">
        <f>VLOOKUP($E2029,'[1]DS HSSV 2013-14'!$B$2:$I$5181,3,0)</f>
        <v>Quang</v>
      </c>
      <c r="E2029" s="19" t="s">
        <v>90</v>
      </c>
      <c r="F2029" s="28" t="str">
        <f>VLOOKUP($E2029,'[1]DS HSSV 2013-14'!$B$2:$I$5181,5,0)</f>
        <v>13CĐ-Đ4</v>
      </c>
      <c r="G2029" s="138">
        <v>18</v>
      </c>
      <c r="H2029" s="19">
        <v>22</v>
      </c>
      <c r="I2029" s="19">
        <v>4</v>
      </c>
      <c r="J2029" s="22">
        <v>2015</v>
      </c>
      <c r="K2029" s="27">
        <f t="shared" si="67"/>
        <v>42116</v>
      </c>
      <c r="L2029" s="29">
        <v>0.375</v>
      </c>
      <c r="M2029" s="29">
        <v>0.38194444444444442</v>
      </c>
      <c r="N2029" s="26">
        <f t="shared" si="66"/>
        <v>6.9444444444444198E-3</v>
      </c>
      <c r="O2029" s="19"/>
    </row>
    <row r="2030" spans="1:15">
      <c r="A2030" s="19">
        <v>1591</v>
      </c>
      <c r="B2030" s="34">
        <v>701</v>
      </c>
      <c r="C2030" s="24" t="str">
        <f>VLOOKUP($E2030,'[1]DS HSSV 2013-14'!$B$2:$I$5181,2,0)</f>
        <v xml:space="preserve">Đặng   </v>
      </c>
      <c r="D2030" s="23" t="str">
        <f>VLOOKUP($E2030,'[1]DS HSSV 2013-14'!$B$2:$I$5181,3,0)</f>
        <v>Hùng</v>
      </c>
      <c r="E2030" s="33" t="s">
        <v>89</v>
      </c>
      <c r="F2030" s="28" t="str">
        <f>VLOOKUP($E2030,'[1]DS HSSV 2013-14'!$B$2:$I$5181,5,0)</f>
        <v>14CĐ-CK1</v>
      </c>
      <c r="G2030" s="138">
        <v>4</v>
      </c>
      <c r="H2030" s="19">
        <v>22</v>
      </c>
      <c r="I2030" s="19">
        <v>4</v>
      </c>
      <c r="J2030" s="22">
        <v>2015</v>
      </c>
      <c r="K2030" s="27">
        <f t="shared" si="67"/>
        <v>42116</v>
      </c>
      <c r="L2030" s="29">
        <v>0.375</v>
      </c>
      <c r="M2030" s="29">
        <v>0.41666666666666669</v>
      </c>
      <c r="N2030" s="26">
        <f t="shared" si="66"/>
        <v>4.1666666666666685E-2</v>
      </c>
      <c r="O2030" s="19"/>
    </row>
    <row r="2031" spans="1:15">
      <c r="A2031" s="19">
        <v>1592</v>
      </c>
      <c r="B2031" s="34">
        <v>702</v>
      </c>
      <c r="C2031" s="24" t="str">
        <f>VLOOKUP($E2031,'[1]DS HSSV 2013-14'!$B$2:$I$5181,2,0)</f>
        <v>Lê Phú</v>
      </c>
      <c r="D2031" s="23" t="str">
        <f>VLOOKUP($E2031,'[1]DS HSSV 2013-14'!$B$2:$I$5181,3,0)</f>
        <v>Sang</v>
      </c>
      <c r="E2031" s="32" t="s">
        <v>88</v>
      </c>
      <c r="F2031" s="28" t="str">
        <f>VLOOKUP($E2031,'[1]DS HSSV 2013-14'!$B$2:$I$5181,5,0)</f>
        <v>13TC-QTM</v>
      </c>
      <c r="G2031" s="138">
        <v>1</v>
      </c>
      <c r="H2031" s="19">
        <v>22</v>
      </c>
      <c r="I2031" s="19">
        <v>4</v>
      </c>
      <c r="J2031" s="22">
        <v>2015</v>
      </c>
      <c r="K2031" s="27">
        <f t="shared" si="67"/>
        <v>42116</v>
      </c>
      <c r="L2031" s="29">
        <v>0.375</v>
      </c>
      <c r="M2031" s="29">
        <v>0.40069444444444446</v>
      </c>
      <c r="N2031" s="26">
        <f t="shared" si="66"/>
        <v>2.5694444444444464E-2</v>
      </c>
      <c r="O2031" s="94"/>
    </row>
    <row r="2032" spans="1:15">
      <c r="A2032" s="19">
        <v>1593</v>
      </c>
      <c r="B2032" s="34">
        <v>703</v>
      </c>
      <c r="C2032" s="24" t="str">
        <f>VLOOKUP($E2032,'[1]DS HSSV 2013-14'!$B$2:$I$5181,2,0)</f>
        <v>Trần Văn</v>
      </c>
      <c r="D2032" s="23" t="str">
        <f>VLOOKUP($E2032,'[1]DS HSSV 2013-14'!$B$2:$I$5181,3,0)</f>
        <v>Thương</v>
      </c>
      <c r="E2032" s="31" t="s">
        <v>44</v>
      </c>
      <c r="F2032" s="28" t="str">
        <f>VLOOKUP($E2032,'[1]DS HSSV 2013-14'!$B$2:$I$5181,5,0)</f>
        <v>13CĐ-Ô4</v>
      </c>
      <c r="G2032" s="138">
        <v>14</v>
      </c>
      <c r="H2032" s="19">
        <v>22</v>
      </c>
      <c r="I2032" s="19">
        <v>4</v>
      </c>
      <c r="J2032" s="22">
        <v>2015</v>
      </c>
      <c r="K2032" s="27">
        <f t="shared" si="67"/>
        <v>42116</v>
      </c>
      <c r="L2032" s="29">
        <v>0.39583333333333331</v>
      </c>
      <c r="M2032" s="29">
        <v>0.41666666666666669</v>
      </c>
      <c r="N2032" s="26">
        <f t="shared" si="66"/>
        <v>2.083333333333337E-2</v>
      </c>
      <c r="O2032" s="19"/>
    </row>
    <row r="2033" spans="1:15">
      <c r="A2033" s="19">
        <v>1594</v>
      </c>
      <c r="B2033" s="34">
        <v>704</v>
      </c>
      <c r="C2033" s="24" t="str">
        <f>VLOOKUP($E2033,'[1]DS HSSV 2013-14'!$B$2:$I$5181,2,0)</f>
        <v>Trần Thị Kim</v>
      </c>
      <c r="D2033" s="23" t="str">
        <f>VLOOKUP($E2033,'[1]DS HSSV 2013-14'!$B$2:$I$5181,3,0)</f>
        <v>Ngân</v>
      </c>
      <c r="E2033" s="32" t="s">
        <v>87</v>
      </c>
      <c r="F2033" s="28" t="str">
        <f>VLOOKUP($E2033,'[1]DS HSSV 2013-14'!$B$2:$I$5181,5,0)</f>
        <v>13TC-MT</v>
      </c>
      <c r="G2033" s="138">
        <v>5</v>
      </c>
      <c r="H2033" s="19">
        <v>22</v>
      </c>
      <c r="I2033" s="19">
        <v>4</v>
      </c>
      <c r="J2033" s="22">
        <v>2015</v>
      </c>
      <c r="K2033" s="27">
        <f t="shared" si="67"/>
        <v>42116</v>
      </c>
      <c r="L2033" s="29">
        <v>0.40277777777777773</v>
      </c>
      <c r="M2033" s="29">
        <v>0.51041666666666663</v>
      </c>
      <c r="N2033" s="26">
        <f t="shared" si="66"/>
        <v>0.1076388888888889</v>
      </c>
      <c r="O2033" s="19"/>
    </row>
    <row r="2034" spans="1:15">
      <c r="A2034" s="19">
        <v>1595</v>
      </c>
      <c r="B2034" s="34">
        <v>705</v>
      </c>
      <c r="C2034" s="24" t="str">
        <f>VLOOKUP($E2034,'[1]DS HSSV 2013-14'!$B$2:$I$5181,2,0)</f>
        <v>Nguyễn Thị Phương</v>
      </c>
      <c r="D2034" s="23" t="str">
        <f>VLOOKUP($E2034,'[1]DS HSSV 2013-14'!$B$2:$I$5181,3,0)</f>
        <v>Thảo</v>
      </c>
      <c r="E2034" s="31" t="s">
        <v>86</v>
      </c>
      <c r="F2034" s="28" t="str">
        <f>VLOOKUP($E2034,'[1]DS HSSV 2013-14'!$B$2:$I$5181,5,0)</f>
        <v>13CĐ-M</v>
      </c>
      <c r="G2034" s="138">
        <v>3</v>
      </c>
      <c r="H2034" s="19">
        <v>22</v>
      </c>
      <c r="I2034" s="19">
        <v>4</v>
      </c>
      <c r="J2034" s="22">
        <v>2015</v>
      </c>
      <c r="K2034" s="27">
        <f t="shared" si="67"/>
        <v>42116</v>
      </c>
      <c r="L2034" s="29">
        <v>0.40972222222222227</v>
      </c>
      <c r="M2034" s="29">
        <v>0.44791666666666669</v>
      </c>
      <c r="N2034" s="26">
        <f t="shared" si="66"/>
        <v>3.819444444444442E-2</v>
      </c>
      <c r="O2034" s="19"/>
    </row>
    <row r="2035" spans="1:15">
      <c r="A2035" s="19">
        <v>1596</v>
      </c>
      <c r="B2035" s="34">
        <v>706</v>
      </c>
      <c r="C2035" s="24" t="str">
        <f>VLOOKUP($E2035,'[1]DS HSSV 2013-14'!$B$2:$I$5181,2,0)</f>
        <v>Võ Thiện</v>
      </c>
      <c r="D2035" s="23" t="str">
        <f>VLOOKUP($E2035,'[1]DS HSSV 2013-14'!$B$2:$I$5181,3,0)</f>
        <v>Quý</v>
      </c>
      <c r="E2035" s="31" t="s">
        <v>34</v>
      </c>
      <c r="F2035" s="28" t="str">
        <f>VLOOKUP($E2035,'[1]DS HSSV 2013-14'!$B$2:$I$5181,5,0)</f>
        <v>13CĐ-M</v>
      </c>
      <c r="G2035" s="138">
        <v>4</v>
      </c>
      <c r="H2035" s="19">
        <v>22</v>
      </c>
      <c r="I2035" s="19">
        <v>4</v>
      </c>
      <c r="J2035" s="22">
        <v>2015</v>
      </c>
      <c r="K2035" s="27">
        <f t="shared" si="67"/>
        <v>42116</v>
      </c>
      <c r="L2035" s="29">
        <v>0.40972222222222227</v>
      </c>
      <c r="M2035" s="29">
        <v>0.4548611111111111</v>
      </c>
      <c r="N2035" s="26">
        <f t="shared" si="66"/>
        <v>4.513888888888884E-2</v>
      </c>
      <c r="O2035" s="19"/>
    </row>
    <row r="2036" spans="1:15">
      <c r="A2036" s="19">
        <v>1597</v>
      </c>
      <c r="B2036" s="34">
        <v>707</v>
      </c>
      <c r="C2036" s="24" t="str">
        <f>VLOOKUP($E2036,'[1]DS HSSV 2013-14'!$B$2:$I$5181,2,0)</f>
        <v>Nguyễn Ngọc</v>
      </c>
      <c r="D2036" s="23" t="str">
        <f>VLOOKUP($E2036,'[1]DS HSSV 2013-14'!$B$2:$I$5181,3,0)</f>
        <v>Vũ</v>
      </c>
      <c r="E2036" s="31" t="s">
        <v>85</v>
      </c>
      <c r="F2036" s="28" t="str">
        <f>VLOOKUP($E2036,'[1]DS HSSV 2013-14'!$B$2:$I$5181,5,0)</f>
        <v>14TC-ĐL</v>
      </c>
      <c r="G2036" s="138">
        <v>14</v>
      </c>
      <c r="H2036" s="19">
        <v>22</v>
      </c>
      <c r="I2036" s="19">
        <v>4</v>
      </c>
      <c r="J2036" s="22">
        <v>2015</v>
      </c>
      <c r="K2036" s="27">
        <f t="shared" si="67"/>
        <v>42116</v>
      </c>
      <c r="L2036" s="29">
        <v>0.43055555555555558</v>
      </c>
      <c r="M2036" s="29">
        <v>0.56597222222222221</v>
      </c>
      <c r="N2036" s="26">
        <f t="shared" si="66"/>
        <v>0.13541666666666663</v>
      </c>
      <c r="O2036" s="19"/>
    </row>
    <row r="2037" spans="1:15">
      <c r="A2037" s="19">
        <v>1598</v>
      </c>
      <c r="B2037" s="34">
        <v>708</v>
      </c>
      <c r="C2037" s="24" t="str">
        <f>VLOOKUP($E2037,'[1]DS HSSV 2013-14'!$B$2:$I$5181,2,0)</f>
        <v>Lê Thị</v>
      </c>
      <c r="D2037" s="23" t="str">
        <f>VLOOKUP($E2037,'[1]DS HSSV 2013-14'!$B$2:$I$5181,3,0)</f>
        <v>Thắm</v>
      </c>
      <c r="E2037" s="31" t="s">
        <v>70</v>
      </c>
      <c r="F2037" s="28" t="str">
        <f>VLOOKUP($E2037,'[1]DS HSSV 2013-14'!$B$2:$I$5181,5,0)</f>
        <v>14TC-MT</v>
      </c>
      <c r="G2037" s="138">
        <v>11</v>
      </c>
      <c r="H2037" s="19">
        <v>22</v>
      </c>
      <c r="I2037" s="19">
        <v>4</v>
      </c>
      <c r="J2037" s="22">
        <v>2015</v>
      </c>
      <c r="K2037" s="27">
        <f t="shared" si="67"/>
        <v>42116</v>
      </c>
      <c r="L2037" s="29">
        <v>0.42708333333333331</v>
      </c>
      <c r="M2037" s="29">
        <v>0.51736111111111105</v>
      </c>
      <c r="N2037" s="26">
        <f t="shared" si="66"/>
        <v>9.0277777777777735E-2</v>
      </c>
      <c r="O2037" s="19"/>
    </row>
    <row r="2038" spans="1:15">
      <c r="A2038" s="19">
        <v>1599</v>
      </c>
      <c r="B2038" s="34">
        <v>709</v>
      </c>
      <c r="C2038" s="24" t="str">
        <f>VLOOKUP($E2038,'[1]DS HSSV 2013-14'!$B$2:$I$5181,2,0)</f>
        <v xml:space="preserve">Huỳnh Trung  </v>
      </c>
      <c r="D2038" s="23" t="str">
        <f>VLOOKUP($E2038,'[1]DS HSSV 2013-14'!$B$2:$I$5181,3,0)</f>
        <v>Tiến</v>
      </c>
      <c r="E2038" s="33" t="s">
        <v>84</v>
      </c>
      <c r="F2038" s="28" t="str">
        <f>VLOOKUP($E2038,'[1]DS HSSV 2013-14'!$B$2:$I$5181,5,0)</f>
        <v>14CĐ-ĐT2</v>
      </c>
      <c r="G2038" s="138">
        <v>13</v>
      </c>
      <c r="H2038" s="19">
        <v>22</v>
      </c>
      <c r="I2038" s="19">
        <v>4</v>
      </c>
      <c r="J2038" s="22">
        <v>2015</v>
      </c>
      <c r="K2038" s="27">
        <f t="shared" si="67"/>
        <v>42116</v>
      </c>
      <c r="L2038" s="29">
        <v>0.43055555555555558</v>
      </c>
      <c r="M2038" s="29">
        <v>0.53819444444444442</v>
      </c>
      <c r="N2038" s="26">
        <f t="shared" si="66"/>
        <v>0.10763888888888884</v>
      </c>
      <c r="O2038" s="19"/>
    </row>
    <row r="2039" spans="1:15">
      <c r="A2039" s="19">
        <v>1600</v>
      </c>
      <c r="B2039" s="34">
        <v>710</v>
      </c>
      <c r="C2039" s="24" t="str">
        <f>VLOOKUP($E2039,'[1]DS HSSV 2013-14'!$B$2:$I$5181,2,0)</f>
        <v>H Muel</v>
      </c>
      <c r="D2039" s="23" t="str">
        <f>VLOOKUP($E2039,'[1]DS HSSV 2013-14'!$B$2:$I$5181,3,0)</f>
        <v>Byă</v>
      </c>
      <c r="E2039" s="19" t="s">
        <v>83</v>
      </c>
      <c r="F2039" s="28" t="str">
        <f>VLOOKUP($E2039,'[1]DS HSSV 2013-14'!$B$2:$I$5181,5,0)</f>
        <v>13TC-MT</v>
      </c>
      <c r="G2039" s="138">
        <v>1</v>
      </c>
      <c r="H2039" s="19">
        <v>22</v>
      </c>
      <c r="I2039" s="19">
        <v>4</v>
      </c>
      <c r="J2039" s="22">
        <v>2015</v>
      </c>
      <c r="K2039" s="27">
        <f t="shared" si="67"/>
        <v>42116</v>
      </c>
      <c r="L2039" s="29">
        <v>0.43194444444444446</v>
      </c>
      <c r="M2039" s="29">
        <v>0.48958333333333331</v>
      </c>
      <c r="N2039" s="26">
        <f t="shared" si="66"/>
        <v>5.7638888888888851E-2</v>
      </c>
      <c r="O2039" s="19"/>
    </row>
    <row r="2040" spans="1:15">
      <c r="A2040" s="19">
        <v>1601</v>
      </c>
      <c r="B2040" s="34">
        <v>711</v>
      </c>
      <c r="C2040" s="24" t="str">
        <f>VLOOKUP($E2040,'[1]DS HSSV 2013-14'!$B$2:$I$5181,2,0)</f>
        <v>Nguyễn Minh</v>
      </c>
      <c r="D2040" s="23" t="str">
        <f>VLOOKUP($E2040,'[1]DS HSSV 2013-14'!$B$2:$I$5181,3,0)</f>
        <v>Quân</v>
      </c>
      <c r="E2040" s="19">
        <v>14000156</v>
      </c>
      <c r="F2040" s="28" t="str">
        <f>VLOOKUP($E2040,'[1]DS HSSV 2013-14'!$B$2:$I$5181,5,0)</f>
        <v>14TC-CKT</v>
      </c>
      <c r="G2040" s="138">
        <v>3</v>
      </c>
      <c r="H2040" s="19">
        <v>22</v>
      </c>
      <c r="I2040" s="19">
        <v>4</v>
      </c>
      <c r="J2040" s="22">
        <v>2015</v>
      </c>
      <c r="K2040" s="27">
        <f t="shared" si="67"/>
        <v>42116</v>
      </c>
      <c r="L2040" s="29">
        <v>0.48541666666666666</v>
      </c>
      <c r="M2040" s="29">
        <v>0.50694444444444442</v>
      </c>
      <c r="N2040" s="26">
        <f t="shared" si="66"/>
        <v>2.1527777777777757E-2</v>
      </c>
      <c r="O2040" s="19"/>
    </row>
    <row r="2041" spans="1:15">
      <c r="A2041" s="19">
        <v>1602</v>
      </c>
      <c r="B2041" s="34">
        <v>712</v>
      </c>
      <c r="C2041" s="24" t="str">
        <f>VLOOKUP($E2041,'[1]DS HSSV 2013-14'!$B$2:$I$5181,2,0)</f>
        <v>Đoàn Văn</v>
      </c>
      <c r="D2041" s="23" t="str">
        <f>VLOOKUP($E2041,'[1]DS HSSV 2013-14'!$B$2:$I$5181,3,0)</f>
        <v>Quất</v>
      </c>
      <c r="E2041" s="19">
        <v>14000157</v>
      </c>
      <c r="F2041" s="28" t="str">
        <f>VLOOKUP($E2041,'[1]DS HSSV 2013-14'!$B$2:$I$5181,5,0)</f>
        <v>14TC-CKT</v>
      </c>
      <c r="G2041" s="138">
        <v>18</v>
      </c>
      <c r="H2041" s="19">
        <v>22</v>
      </c>
      <c r="I2041" s="19">
        <v>4</v>
      </c>
      <c r="J2041" s="22">
        <v>2015</v>
      </c>
      <c r="K2041" s="27">
        <f t="shared" si="67"/>
        <v>42116</v>
      </c>
      <c r="L2041" s="29">
        <v>0.4861111111111111</v>
      </c>
      <c r="M2041" s="29">
        <v>0.56944444444444442</v>
      </c>
      <c r="N2041" s="26">
        <f t="shared" si="66"/>
        <v>8.3333333333333315E-2</v>
      </c>
      <c r="O2041" s="19"/>
    </row>
    <row r="2042" spans="1:15">
      <c r="A2042" s="19">
        <v>1603</v>
      </c>
      <c r="B2042" s="34">
        <v>713</v>
      </c>
      <c r="C2042" s="24" t="str">
        <f>VLOOKUP($E2042,'[1]DS HSSV 2013-14'!$B$2:$I$5181,2,0)</f>
        <v>Trần Minh</v>
      </c>
      <c r="D2042" s="23" t="str">
        <f>VLOOKUP($E2042,'[1]DS HSSV 2013-14'!$B$2:$I$5181,3,0)</f>
        <v>Thanh</v>
      </c>
      <c r="E2042" s="19" t="s">
        <v>30</v>
      </c>
      <c r="F2042" s="28" t="str">
        <f>VLOOKUP($E2042,'[1]DS HSSV 2013-14'!$B$2:$I$5181,5,0)</f>
        <v>13CĐ-Đ1</v>
      </c>
      <c r="G2042" s="138">
        <v>12</v>
      </c>
      <c r="H2042" s="19">
        <v>22</v>
      </c>
      <c r="I2042" s="19">
        <v>4</v>
      </c>
      <c r="J2042" s="22">
        <v>2015</v>
      </c>
      <c r="K2042" s="27">
        <f t="shared" si="67"/>
        <v>42116</v>
      </c>
      <c r="L2042" s="29">
        <v>0.4861111111111111</v>
      </c>
      <c r="M2042" s="29">
        <v>0.5</v>
      </c>
      <c r="N2042" s="26">
        <f t="shared" si="66"/>
        <v>1.3888888888888895E-2</v>
      </c>
      <c r="O2042" s="19"/>
    </row>
    <row r="2043" spans="1:15">
      <c r="A2043" s="19">
        <v>1604</v>
      </c>
      <c r="B2043" s="34">
        <v>714</v>
      </c>
      <c r="C2043" s="24" t="str">
        <f>VLOOKUP($E2043,'[1]DS HSSV 2013-14'!$B$2:$I$5181,2,0)</f>
        <v>Nguyễn Văn</v>
      </c>
      <c r="D2043" s="23" t="str">
        <f>VLOOKUP($E2043,'[1]DS HSSV 2013-14'!$B$2:$I$5181,3,0)</f>
        <v>Hoàng</v>
      </c>
      <c r="E2043" s="19">
        <v>14000183</v>
      </c>
      <c r="F2043" s="28" t="str">
        <f>VLOOKUP($E2043,'[1]DS HSSV 2013-14'!$B$2:$I$5181,5,0)</f>
        <v>14TC-CKP</v>
      </c>
      <c r="G2043" s="138">
        <v>6</v>
      </c>
      <c r="H2043" s="19">
        <v>22</v>
      </c>
      <c r="I2043" s="19">
        <v>4</v>
      </c>
      <c r="J2043" s="22">
        <v>2015</v>
      </c>
      <c r="K2043" s="27">
        <f t="shared" si="67"/>
        <v>42116</v>
      </c>
      <c r="L2043" s="29">
        <v>0.48958333333333331</v>
      </c>
      <c r="M2043" s="29">
        <v>0.54166666666666663</v>
      </c>
      <c r="N2043" s="26">
        <f t="shared" si="66"/>
        <v>5.2083333333333315E-2</v>
      </c>
      <c r="O2043" s="19"/>
    </row>
    <row r="2044" spans="1:15">
      <c r="A2044" s="19">
        <v>1605</v>
      </c>
      <c r="B2044" s="34">
        <v>715</v>
      </c>
      <c r="C2044" s="24" t="str">
        <f>VLOOKUP($E2044,'[1]DS HSSV 2013-14'!$B$2:$I$5181,2,0)</f>
        <v>Huỳnh Văn</v>
      </c>
      <c r="D2044" s="23" t="str">
        <f>VLOOKUP($E2044,'[1]DS HSSV 2013-14'!$B$2:$I$5181,3,0)</f>
        <v>Nghĩa</v>
      </c>
      <c r="E2044" s="19">
        <v>14000148</v>
      </c>
      <c r="F2044" s="28" t="str">
        <f>VLOOKUP($E2044,'[1]DS HSSV 2013-14'!$B$2:$I$5181,5,0)</f>
        <v>14TC-CKT</v>
      </c>
      <c r="G2044" s="138">
        <v>16</v>
      </c>
      <c r="H2044" s="19">
        <v>22</v>
      </c>
      <c r="I2044" s="19">
        <v>4</v>
      </c>
      <c r="J2044" s="22">
        <v>2015</v>
      </c>
      <c r="K2044" s="27">
        <f t="shared" si="67"/>
        <v>42116</v>
      </c>
      <c r="L2044" s="29">
        <v>0.48958333333333331</v>
      </c>
      <c r="M2044" s="29">
        <v>0.53125</v>
      </c>
      <c r="N2044" s="26">
        <f t="shared" si="66"/>
        <v>4.1666666666666685E-2</v>
      </c>
      <c r="O2044" s="19"/>
    </row>
    <row r="2045" spans="1:15">
      <c r="A2045" s="19">
        <v>1606</v>
      </c>
      <c r="B2045" s="34">
        <v>716</v>
      </c>
      <c r="C2045" s="24" t="str">
        <f>VLOOKUP($E2045,'[1]DS HSSV 2013-14'!$B$2:$I$5181,2,0)</f>
        <v>Lê Tiến</v>
      </c>
      <c r="D2045" s="23" t="str">
        <f>VLOOKUP($E2045,'[1]DS HSSV 2013-14'!$B$2:$I$5181,3,0)</f>
        <v>Lợi</v>
      </c>
      <c r="E2045" s="19" t="s">
        <v>38</v>
      </c>
      <c r="F2045" s="28" t="str">
        <f>VLOOKUP($E2045,'[1]DS HSSV 2013-14'!$B$2:$I$5181,5,0)</f>
        <v>12TC-Đ1</v>
      </c>
      <c r="G2045" s="138">
        <v>13</v>
      </c>
      <c r="H2045" s="19">
        <v>22</v>
      </c>
      <c r="I2045" s="19">
        <v>4</v>
      </c>
      <c r="J2045" s="22">
        <v>2015</v>
      </c>
      <c r="K2045" s="27">
        <f t="shared" si="67"/>
        <v>42116</v>
      </c>
      <c r="L2045" s="29">
        <v>0.48958333333333331</v>
      </c>
      <c r="M2045" s="29">
        <v>0.52083333333333337</v>
      </c>
      <c r="N2045" s="26">
        <f t="shared" si="66"/>
        <v>3.1250000000000056E-2</v>
      </c>
      <c r="O2045" s="19"/>
    </row>
    <row r="2046" spans="1:15">
      <c r="A2046" s="19">
        <v>1607</v>
      </c>
      <c r="B2046" s="34">
        <v>717</v>
      </c>
      <c r="C2046" s="24" t="str">
        <f>VLOOKUP($E2046,'[1]DS HSSV 2013-14'!$B$2:$I$5181,2,0)</f>
        <v>Phạm Tấn</v>
      </c>
      <c r="D2046" s="23" t="str">
        <f>VLOOKUP($E2046,'[1]DS HSSV 2013-14'!$B$2:$I$5181,3,0)</f>
        <v>Phát</v>
      </c>
      <c r="E2046" s="31" t="s">
        <v>82</v>
      </c>
      <c r="F2046" s="28" t="str">
        <f>VLOOKUP($E2046,'[1]DS HSSV 2013-14'!$B$2:$I$5181,5,0)</f>
        <v>14TC-CKT</v>
      </c>
      <c r="G2046" s="138">
        <v>1</v>
      </c>
      <c r="H2046" s="19">
        <v>22</v>
      </c>
      <c r="I2046" s="19">
        <v>4</v>
      </c>
      <c r="J2046" s="22">
        <v>2015</v>
      </c>
      <c r="K2046" s="27">
        <f t="shared" si="67"/>
        <v>42116</v>
      </c>
      <c r="L2046" s="29">
        <v>0.50347222222222221</v>
      </c>
      <c r="M2046" s="29">
        <v>0.56944444444444442</v>
      </c>
      <c r="N2046" s="26">
        <f t="shared" si="66"/>
        <v>6.597222222222221E-2</v>
      </c>
      <c r="O2046" s="19"/>
    </row>
    <row r="2047" spans="1:15">
      <c r="A2047" s="19">
        <v>1608</v>
      </c>
      <c r="B2047" s="34">
        <v>718</v>
      </c>
      <c r="C2047" s="24" t="str">
        <f>VLOOKUP($E2047,'[1]DS HSSV 2013-14'!$B$2:$I$5181,2,0)</f>
        <v>Huỳnh</v>
      </c>
      <c r="D2047" s="23" t="str">
        <f>VLOOKUP($E2047,'[1]DS HSSV 2013-14'!$B$2:$I$5181,3,0)</f>
        <v>Đạt</v>
      </c>
      <c r="E2047" s="19" t="s">
        <v>35</v>
      </c>
      <c r="F2047" s="28" t="str">
        <f>VLOOKUP($E2047,'[1]DS HSSV 2013-14'!$B$2:$I$5181,5,0)</f>
        <v>13TC-QTM</v>
      </c>
      <c r="G2047" s="138">
        <v>2</v>
      </c>
      <c r="H2047" s="19">
        <v>22</v>
      </c>
      <c r="I2047" s="19">
        <v>4</v>
      </c>
      <c r="J2047" s="22">
        <v>2015</v>
      </c>
      <c r="K2047" s="27">
        <f t="shared" si="67"/>
        <v>42116</v>
      </c>
      <c r="L2047" s="29">
        <v>0.50694444444444442</v>
      </c>
      <c r="M2047" s="29">
        <v>0.61111111111111105</v>
      </c>
      <c r="N2047" s="26">
        <f t="shared" si="66"/>
        <v>0.10416666666666663</v>
      </c>
      <c r="O2047" s="19"/>
    </row>
    <row r="2048" spans="1:15">
      <c r="A2048" s="19">
        <v>1609</v>
      </c>
      <c r="B2048" s="34">
        <v>719</v>
      </c>
      <c r="C2048" s="24" t="str">
        <f>VLOOKUP($E2048,'[1]DS HSSV 2013-14'!$B$2:$I$5181,2,0)</f>
        <v xml:space="preserve">Nguyễn Xuân </v>
      </c>
      <c r="D2048" s="23" t="str">
        <f>VLOOKUP($E2048,'[1]DS HSSV 2013-14'!$B$2:$I$5181,3,0)</f>
        <v>An</v>
      </c>
      <c r="E2048" s="19">
        <v>14000766</v>
      </c>
      <c r="F2048" s="28" t="str">
        <f>VLOOKUP($E2048,'[1]DS HSSV 2013-14'!$B$2:$I$5181,5,0)</f>
        <v>14CĐ-CK4</v>
      </c>
      <c r="G2048" s="138">
        <v>4</v>
      </c>
      <c r="H2048" s="19">
        <v>22</v>
      </c>
      <c r="I2048" s="19">
        <v>4</v>
      </c>
      <c r="J2048" s="22">
        <v>2015</v>
      </c>
      <c r="K2048" s="27">
        <f t="shared" si="67"/>
        <v>42116</v>
      </c>
      <c r="L2048" s="29">
        <v>0.51388888888888895</v>
      </c>
      <c r="M2048" s="29">
        <v>0.54861111111111105</v>
      </c>
      <c r="N2048" s="26">
        <f t="shared" si="66"/>
        <v>3.4722222222222099E-2</v>
      </c>
      <c r="O2048" s="19"/>
    </row>
    <row r="2049" spans="1:15">
      <c r="A2049" s="19">
        <v>1610</v>
      </c>
      <c r="B2049" s="34">
        <v>720</v>
      </c>
      <c r="C2049" s="24" t="str">
        <f>VLOOKUP($E2049,'[1]DS HSSV 2013-14'!$B$2:$I$5181,2,0)</f>
        <v>Huỳnh Kiều</v>
      </c>
      <c r="D2049" s="23" t="str">
        <f>VLOOKUP($E2049,'[1]DS HSSV 2013-14'!$B$2:$I$5181,3,0)</f>
        <v>Thoại</v>
      </c>
      <c r="E2049" s="31" t="s">
        <v>81</v>
      </c>
      <c r="F2049" s="28" t="str">
        <f>VLOOKUP($E2049,'[1]DS HSSV 2013-14'!$B$2:$I$5181,5,0)</f>
        <v>14TC-ĐL</v>
      </c>
      <c r="G2049" s="138">
        <v>6</v>
      </c>
      <c r="H2049" s="19">
        <v>22</v>
      </c>
      <c r="I2049" s="19">
        <v>4</v>
      </c>
      <c r="J2049" s="22">
        <v>2015</v>
      </c>
      <c r="K2049" s="27">
        <f t="shared" si="67"/>
        <v>42116</v>
      </c>
      <c r="L2049" s="29">
        <v>0.52430555555555558</v>
      </c>
      <c r="M2049" s="29">
        <v>0.60416666666666663</v>
      </c>
      <c r="N2049" s="26">
        <f t="shared" si="66"/>
        <v>7.9861111111111049E-2</v>
      </c>
      <c r="O2049" s="19"/>
    </row>
    <row r="2050" spans="1:15">
      <c r="A2050" s="19">
        <v>1611</v>
      </c>
      <c r="B2050" s="34">
        <v>721</v>
      </c>
      <c r="C2050" s="24" t="str">
        <f>VLOOKUP($E2050,'[1]DS HSSV 2013-14'!$B$2:$I$5181,2,0)</f>
        <v>Võ Văn</v>
      </c>
      <c r="D2050" s="23" t="str">
        <f>VLOOKUP($E2050,'[1]DS HSSV 2013-14'!$B$2:$I$5181,3,0)</f>
        <v>Đại</v>
      </c>
      <c r="E2050" s="31" t="s">
        <v>80</v>
      </c>
      <c r="F2050" s="28" t="str">
        <f>VLOOKUP($E2050,'[1]DS HSSV 2013-14'!$B$2:$I$5181,5,0)</f>
        <v>13CĐ-ĐT4</v>
      </c>
      <c r="G2050" s="138">
        <v>16</v>
      </c>
      <c r="H2050" s="19">
        <v>22</v>
      </c>
      <c r="I2050" s="19">
        <v>4</v>
      </c>
      <c r="J2050" s="22">
        <v>2015</v>
      </c>
      <c r="K2050" s="27">
        <f t="shared" si="67"/>
        <v>42116</v>
      </c>
      <c r="L2050" s="29">
        <v>0.53472222222222221</v>
      </c>
      <c r="M2050" s="29">
        <v>0.55555555555555558</v>
      </c>
      <c r="N2050" s="26">
        <f t="shared" si="66"/>
        <v>2.083333333333337E-2</v>
      </c>
      <c r="O2050" s="19"/>
    </row>
    <row r="2051" spans="1:15">
      <c r="A2051" s="19">
        <v>1612</v>
      </c>
      <c r="B2051" s="34">
        <v>722</v>
      </c>
      <c r="C2051" s="24" t="str">
        <f>VLOOKUP($E2051,'[1]DS HSSV 2013-14'!$B$2:$I$5181,2,0)</f>
        <v>Phạm Công</v>
      </c>
      <c r="D2051" s="23" t="str">
        <f>VLOOKUP($E2051,'[1]DS HSSV 2013-14'!$B$2:$I$5181,3,0)</f>
        <v>Danh</v>
      </c>
      <c r="E2051" s="36">
        <v>14000817</v>
      </c>
      <c r="F2051" s="28" t="str">
        <f>VLOOKUP($E2051,'[1]DS HSSV 2013-14'!$B$2:$I$5181,5,0)</f>
        <v>14CĐ-Ô1</v>
      </c>
      <c r="G2051" s="138">
        <v>1</v>
      </c>
      <c r="H2051" s="19">
        <v>22</v>
      </c>
      <c r="I2051" s="19">
        <v>4</v>
      </c>
      <c r="J2051" s="22">
        <v>2015</v>
      </c>
      <c r="K2051" s="27">
        <f t="shared" si="67"/>
        <v>42116</v>
      </c>
      <c r="L2051" s="29">
        <v>0.53472222222222221</v>
      </c>
      <c r="M2051" s="29">
        <v>0.58680555555555558</v>
      </c>
      <c r="N2051" s="26">
        <f t="shared" si="66"/>
        <v>5.208333333333337E-2</v>
      </c>
      <c r="O2051" s="19"/>
    </row>
    <row r="2052" spans="1:15">
      <c r="A2052" s="19">
        <v>1613</v>
      </c>
      <c r="B2052" s="34">
        <v>723</v>
      </c>
      <c r="C2052" s="24" t="str">
        <f>VLOOKUP($E2052,'[1]DS HSSV 2013-14'!$B$2:$I$5181,2,0)</f>
        <v>Lê Nguyễn Thanh</v>
      </c>
      <c r="D2052" s="23" t="str">
        <f>VLOOKUP($E2052,'[1]DS HSSV 2013-14'!$B$2:$I$5181,3,0)</f>
        <v>Sơn</v>
      </c>
      <c r="E2052" s="36">
        <v>14000852</v>
      </c>
      <c r="F2052" s="28" t="str">
        <f>VLOOKUP($E2052,'[1]DS HSSV 2013-14'!$B$2:$I$5181,5,0)</f>
        <v>14CĐ-Ô1</v>
      </c>
      <c r="G2052" s="138">
        <v>3</v>
      </c>
      <c r="H2052" s="19">
        <v>22</v>
      </c>
      <c r="I2052" s="19">
        <v>4</v>
      </c>
      <c r="J2052" s="22">
        <v>2015</v>
      </c>
      <c r="K2052" s="27">
        <f t="shared" si="67"/>
        <v>42116</v>
      </c>
      <c r="L2052" s="29">
        <v>0.53472222222222221</v>
      </c>
      <c r="M2052" s="29">
        <v>0.56944444444444442</v>
      </c>
      <c r="N2052" s="26">
        <f t="shared" si="66"/>
        <v>3.472222222222221E-2</v>
      </c>
      <c r="O2052" s="19"/>
    </row>
    <row r="2053" spans="1:15">
      <c r="A2053" s="19">
        <v>1614</v>
      </c>
      <c r="B2053" s="34">
        <v>724</v>
      </c>
      <c r="C2053" s="24" t="str">
        <f>VLOOKUP($E2053,'[1]DS HSSV 2013-14'!$B$2:$I$5181,2,0)</f>
        <v xml:space="preserve">Trần Hoài  </v>
      </c>
      <c r="D2053" s="23" t="str">
        <f>VLOOKUP($E2053,'[1]DS HSSV 2013-14'!$B$2:$I$5181,3,0)</f>
        <v>Trọng</v>
      </c>
      <c r="E2053" s="33" t="s">
        <v>79</v>
      </c>
      <c r="F2053" s="28" t="str">
        <f>VLOOKUP($E2053,'[1]DS HSSV 2013-14'!$B$2:$I$5181,5,0)</f>
        <v>14CĐ-Ô4</v>
      </c>
      <c r="G2053" s="138">
        <v>5</v>
      </c>
      <c r="H2053" s="19">
        <v>22</v>
      </c>
      <c r="I2053" s="19">
        <v>4</v>
      </c>
      <c r="J2053" s="22">
        <v>2015</v>
      </c>
      <c r="K2053" s="27">
        <f t="shared" si="67"/>
        <v>42116</v>
      </c>
      <c r="L2053" s="29">
        <v>0.55555555555555558</v>
      </c>
      <c r="M2053" s="29">
        <v>0.62152777777777779</v>
      </c>
      <c r="N2053" s="26">
        <f t="shared" si="66"/>
        <v>6.597222222222221E-2</v>
      </c>
      <c r="O2053" s="19"/>
    </row>
    <row r="2054" spans="1:15">
      <c r="A2054" s="19">
        <v>1615</v>
      </c>
      <c r="B2054" s="34">
        <v>725</v>
      </c>
      <c r="C2054" s="24" t="str">
        <f>VLOOKUP($E2054,'[1]DS HSSV 2013-14'!$B$2:$I$5181,2,0)</f>
        <v>Lê Tiến</v>
      </c>
      <c r="D2054" s="23" t="str">
        <f>VLOOKUP($E2054,'[1]DS HSSV 2013-14'!$B$2:$I$5181,3,0)</f>
        <v>Lợi</v>
      </c>
      <c r="E2054" s="19" t="s">
        <v>38</v>
      </c>
      <c r="F2054" s="28" t="str">
        <f>VLOOKUP($E2054,'[1]DS HSSV 2013-14'!$B$2:$I$5181,5,0)</f>
        <v>12TC-Đ1</v>
      </c>
      <c r="G2054" s="138">
        <v>15</v>
      </c>
      <c r="H2054" s="19">
        <v>22</v>
      </c>
      <c r="I2054" s="19">
        <v>4</v>
      </c>
      <c r="J2054" s="22">
        <v>2015</v>
      </c>
      <c r="K2054" s="27">
        <f t="shared" si="67"/>
        <v>42116</v>
      </c>
      <c r="L2054" s="29">
        <v>0.56944444444444442</v>
      </c>
      <c r="M2054" s="29">
        <v>0.65625</v>
      </c>
      <c r="N2054" s="26">
        <f t="shared" si="66"/>
        <v>8.680555555555558E-2</v>
      </c>
      <c r="O2054" s="19"/>
    </row>
    <row r="2055" spans="1:15">
      <c r="A2055" s="19">
        <v>1616</v>
      </c>
      <c r="B2055" s="34">
        <v>726</v>
      </c>
      <c r="C2055" s="24" t="str">
        <f>VLOOKUP($E2055,'[1]DS HSSV 2013-14'!$B$2:$I$5181,2,0)</f>
        <v xml:space="preserve">Nguyễn Trọng  </v>
      </c>
      <c r="D2055" s="23" t="str">
        <f>VLOOKUP($E2055,'[1]DS HSSV 2013-14'!$B$2:$I$5181,3,0)</f>
        <v>Khoa</v>
      </c>
      <c r="E2055" s="33" t="s">
        <v>66</v>
      </c>
      <c r="F2055" s="28" t="str">
        <f>VLOOKUP($E2055,'[1]DS HSSV 2013-14'!$B$2:$I$5181,5,0)</f>
        <v>14CĐ-Ô4</v>
      </c>
      <c r="G2055" s="138">
        <v>12</v>
      </c>
      <c r="H2055" s="19">
        <v>22</v>
      </c>
      <c r="I2055" s="19">
        <v>4</v>
      </c>
      <c r="J2055" s="22">
        <v>2015</v>
      </c>
      <c r="K2055" s="27">
        <f t="shared" si="67"/>
        <v>42116</v>
      </c>
      <c r="L2055" s="29">
        <v>0.57986111111111105</v>
      </c>
      <c r="M2055" s="29">
        <v>0.625</v>
      </c>
      <c r="N2055" s="26">
        <f t="shared" si="66"/>
        <v>4.5138888888888951E-2</v>
      </c>
      <c r="O2055" s="19"/>
    </row>
    <row r="2056" spans="1:15">
      <c r="A2056" s="19">
        <v>1617</v>
      </c>
      <c r="B2056" s="34">
        <v>727</v>
      </c>
      <c r="C2056" s="24" t="s">
        <v>33</v>
      </c>
      <c r="D2056" s="23" t="s">
        <v>32</v>
      </c>
      <c r="E2056" s="31"/>
      <c r="F2056" s="28" t="s">
        <v>31</v>
      </c>
      <c r="G2056" s="138">
        <v>13</v>
      </c>
      <c r="H2056" s="19">
        <v>22</v>
      </c>
      <c r="I2056" s="19">
        <v>4</v>
      </c>
      <c r="J2056" s="22">
        <v>2015</v>
      </c>
      <c r="K2056" s="27">
        <f t="shared" si="67"/>
        <v>42116</v>
      </c>
      <c r="L2056" s="29">
        <v>0.60416666666666663</v>
      </c>
      <c r="M2056" s="29">
        <v>0.61458333333333337</v>
      </c>
      <c r="N2056" s="26">
        <f t="shared" si="66"/>
        <v>1.0416666666666741E-2</v>
      </c>
      <c r="O2056" s="19"/>
    </row>
    <row r="2057" spans="1:15">
      <c r="A2057" s="19">
        <v>1618</v>
      </c>
      <c r="B2057" s="34">
        <v>728</v>
      </c>
      <c r="C2057" s="24" t="s">
        <v>78</v>
      </c>
      <c r="D2057" s="23" t="s">
        <v>60</v>
      </c>
      <c r="E2057" s="19"/>
      <c r="F2057" s="28" t="s">
        <v>59</v>
      </c>
      <c r="G2057" s="138">
        <v>11</v>
      </c>
      <c r="H2057" s="19">
        <v>22</v>
      </c>
      <c r="I2057" s="19">
        <v>4</v>
      </c>
      <c r="J2057" s="22">
        <v>2015</v>
      </c>
      <c r="K2057" s="27">
        <f t="shared" si="67"/>
        <v>42116</v>
      </c>
      <c r="L2057" s="29">
        <v>0.61597222222222225</v>
      </c>
      <c r="M2057" s="29">
        <v>0.64236111111111105</v>
      </c>
      <c r="N2057" s="26">
        <f t="shared" si="66"/>
        <v>2.6388888888888795E-2</v>
      </c>
      <c r="O2057" s="19"/>
    </row>
    <row r="2058" spans="1:15">
      <c r="A2058" s="19">
        <v>1619</v>
      </c>
      <c r="B2058" s="34">
        <v>729</v>
      </c>
      <c r="C2058" s="24" t="str">
        <f>VLOOKUP($E2058,'[1]DS HSSV 2013-14'!$B$2:$I$5181,2,0)</f>
        <v>Trần Văn</v>
      </c>
      <c r="D2058" s="23" t="str">
        <f>VLOOKUP($E2058,'[1]DS HSSV 2013-14'!$B$2:$I$5181,3,0)</f>
        <v>Xiên</v>
      </c>
      <c r="E2058" s="32" t="s">
        <v>77</v>
      </c>
      <c r="F2058" s="28" t="str">
        <f>VLOOKUP($E2058,'[1]DS HSSV 2013-14'!$B$2:$I$5181,5,0)</f>
        <v>13TC-CKT</v>
      </c>
      <c r="G2058" s="138">
        <v>4</v>
      </c>
      <c r="H2058" s="19">
        <v>22</v>
      </c>
      <c r="I2058" s="19">
        <v>4</v>
      </c>
      <c r="J2058" s="22">
        <v>2015</v>
      </c>
      <c r="K2058" s="27">
        <f t="shared" si="67"/>
        <v>42116</v>
      </c>
      <c r="L2058" s="29">
        <v>0.61458333333333337</v>
      </c>
      <c r="M2058" s="29">
        <v>0.625</v>
      </c>
      <c r="N2058" s="26">
        <f t="shared" si="66"/>
        <v>1.041666666666663E-2</v>
      </c>
      <c r="O2058" s="19"/>
    </row>
    <row r="2059" spans="1:15">
      <c r="A2059" s="19">
        <v>1620</v>
      </c>
      <c r="B2059" s="34">
        <v>730</v>
      </c>
      <c r="C2059" s="24" t="str">
        <f>VLOOKUP($E2059,'[1]DS HSSV 2013-14'!$B$2:$I$5181,2,0)</f>
        <v>Trần Văn</v>
      </c>
      <c r="D2059" s="23" t="str">
        <f>VLOOKUP($E2059,'[1]DS HSSV 2013-14'!$B$2:$I$5181,3,0)</f>
        <v>Lấm</v>
      </c>
      <c r="E2059" s="31" t="s">
        <v>76</v>
      </c>
      <c r="F2059" s="28" t="str">
        <f>VLOOKUP($E2059,'[1]DS HSSV 2013-14'!$B$2:$I$5181,5,0)</f>
        <v>12TC-CKT</v>
      </c>
      <c r="G2059" s="138">
        <v>3</v>
      </c>
      <c r="H2059" s="19">
        <v>22</v>
      </c>
      <c r="I2059" s="19">
        <v>4</v>
      </c>
      <c r="J2059" s="22">
        <v>2015</v>
      </c>
      <c r="K2059" s="27">
        <f t="shared" si="67"/>
        <v>42116</v>
      </c>
      <c r="L2059" s="29">
        <v>0.60416666666666663</v>
      </c>
      <c r="M2059" s="29">
        <v>0.62152777777777779</v>
      </c>
      <c r="N2059" s="26">
        <f t="shared" ref="N2059:N2122" si="68">M2059-L2059</f>
        <v>1.736111111111116E-2</v>
      </c>
      <c r="O2059" s="19"/>
    </row>
    <row r="2060" spans="1:15">
      <c r="A2060" s="19">
        <v>1621</v>
      </c>
      <c r="B2060" s="34">
        <v>731</v>
      </c>
      <c r="C2060" s="24" t="str">
        <f>VLOOKUP($E2060,'[1]DS HSSV 2013-14'!$B$2:$I$5181,2,0)</f>
        <v xml:space="preserve">Lê Thanh  </v>
      </c>
      <c r="D2060" s="23" t="str">
        <f>VLOOKUP($E2060,'[1]DS HSSV 2013-14'!$B$2:$I$5181,3,0)</f>
        <v>Hải</v>
      </c>
      <c r="E2060" s="33" t="s">
        <v>75</v>
      </c>
      <c r="F2060" s="28" t="str">
        <f>VLOOKUP($E2060,'[1]DS HSSV 2013-14'!$B$2:$I$5181,5,0)</f>
        <v>14CĐ-TM1</v>
      </c>
      <c r="G2060" s="138">
        <v>16</v>
      </c>
      <c r="H2060" s="19">
        <v>22</v>
      </c>
      <c r="I2060" s="19">
        <v>4</v>
      </c>
      <c r="J2060" s="22">
        <v>2015</v>
      </c>
      <c r="K2060" s="27">
        <f t="shared" si="67"/>
        <v>42116</v>
      </c>
      <c r="L2060" s="29">
        <v>0.64930555555555558</v>
      </c>
      <c r="M2060" s="29">
        <v>0.65416666666666667</v>
      </c>
      <c r="N2060" s="26">
        <f t="shared" si="68"/>
        <v>4.8611111111110938E-3</v>
      </c>
      <c r="O2060" s="19"/>
    </row>
    <row r="2061" spans="1:15">
      <c r="A2061" s="19">
        <v>1622</v>
      </c>
      <c r="B2061" s="34">
        <v>732</v>
      </c>
      <c r="C2061" s="24" t="str">
        <f>VLOOKUP($E2061,'[1]DS HSSV 2013-14'!$B$2:$I$5181,2,0)</f>
        <v>Phạm Minh</v>
      </c>
      <c r="D2061" s="23" t="str">
        <f>VLOOKUP($E2061,'[1]DS HSSV 2013-14'!$B$2:$I$5181,3,0)</f>
        <v>Toàn</v>
      </c>
      <c r="E2061" s="33" t="s">
        <v>74</v>
      </c>
      <c r="F2061" s="28" t="str">
        <f>VLOOKUP($E2061,'[1]DS HSSV 2013-14'!$B$2:$I$5181,5,0)</f>
        <v>14CĐ-TM1</v>
      </c>
      <c r="G2061" s="138">
        <v>15</v>
      </c>
      <c r="H2061" s="19">
        <v>22</v>
      </c>
      <c r="I2061" s="19">
        <v>4</v>
      </c>
      <c r="J2061" s="22">
        <v>2015</v>
      </c>
      <c r="K2061" s="27">
        <f t="shared" si="67"/>
        <v>42116</v>
      </c>
      <c r="L2061" s="29">
        <v>0.64930555555555558</v>
      </c>
      <c r="M2061" s="29">
        <v>0.6958333333333333</v>
      </c>
      <c r="N2061" s="26">
        <f t="shared" si="68"/>
        <v>4.6527777777777724E-2</v>
      </c>
      <c r="O2061" s="19"/>
    </row>
    <row r="2062" spans="1:15">
      <c r="A2062" s="19">
        <v>1623</v>
      </c>
      <c r="B2062" s="34">
        <v>733</v>
      </c>
      <c r="C2062" s="24" t="str">
        <f>VLOOKUP($E2062,'[1]DS HSSV 2013-14'!$B$2:$I$5181,2,0)</f>
        <v xml:space="preserve">Nguyễn Văn  </v>
      </c>
      <c r="D2062" s="23" t="str">
        <f>VLOOKUP($E2062,'[1]DS HSSV 2013-14'!$B$2:$I$5181,3,0)</f>
        <v>An</v>
      </c>
      <c r="E2062" s="33" t="s">
        <v>73</v>
      </c>
      <c r="F2062" s="28" t="str">
        <f>VLOOKUP($E2062,'[1]DS HSSV 2013-14'!$B$2:$I$5181,5,0)</f>
        <v>14CĐ-Đ1</v>
      </c>
      <c r="G2062" s="138">
        <v>15</v>
      </c>
      <c r="H2062" s="19">
        <v>23</v>
      </c>
      <c r="I2062" s="19">
        <v>4</v>
      </c>
      <c r="J2062" s="22">
        <v>2015</v>
      </c>
      <c r="K2062" s="27">
        <f t="shared" si="67"/>
        <v>42117</v>
      </c>
      <c r="L2062" s="29">
        <v>0.30555555555555552</v>
      </c>
      <c r="M2062" s="29">
        <v>0.31944444444444448</v>
      </c>
      <c r="N2062" s="26">
        <f t="shared" si="68"/>
        <v>1.3888888888888951E-2</v>
      </c>
      <c r="O2062" s="19"/>
    </row>
    <row r="2063" spans="1:15">
      <c r="A2063" s="19">
        <v>1624</v>
      </c>
      <c r="B2063" s="34">
        <v>734</v>
      </c>
      <c r="C2063" s="24" t="str">
        <f>VLOOKUP($E2063,'[1]DS HSSV 2013-14'!$B$2:$I$5181,2,0)</f>
        <v xml:space="preserve">Đỗ Ngọc  </v>
      </c>
      <c r="D2063" s="23" t="str">
        <f>VLOOKUP($E2063,'[1]DS HSSV 2013-14'!$B$2:$I$5181,3,0)</f>
        <v>Huy</v>
      </c>
      <c r="E2063" s="33" t="s">
        <v>72</v>
      </c>
      <c r="F2063" s="28" t="str">
        <f>VLOOKUP($E2063,'[1]DS HSSV 2013-14'!$B$2:$I$5181,5,0)</f>
        <v>14CĐ-CK1</v>
      </c>
      <c r="G2063" s="138">
        <v>1</v>
      </c>
      <c r="H2063" s="19">
        <v>23</v>
      </c>
      <c r="I2063" s="19">
        <v>4</v>
      </c>
      <c r="J2063" s="22">
        <v>2015</v>
      </c>
      <c r="K2063" s="27">
        <f t="shared" si="67"/>
        <v>42117</v>
      </c>
      <c r="L2063" s="29">
        <v>0.31944444444444448</v>
      </c>
      <c r="M2063" s="29">
        <v>0.3298611111111111</v>
      </c>
      <c r="N2063" s="26">
        <f t="shared" si="68"/>
        <v>1.041666666666663E-2</v>
      </c>
      <c r="O2063" s="19"/>
    </row>
    <row r="2064" spans="1:15">
      <c r="A2064" s="19">
        <v>1625</v>
      </c>
      <c r="B2064" s="34">
        <v>735</v>
      </c>
      <c r="C2064" s="24" t="str">
        <f>VLOOKUP($E2064,'[1]DS HSSV 2013-14'!$B$2:$I$5181,2,0)</f>
        <v>La Xuân</v>
      </c>
      <c r="D2064" s="23" t="str">
        <f>VLOOKUP($E2064,'[1]DS HSSV 2013-14'!$B$2:$I$5181,3,0)</f>
        <v>Hiếu</v>
      </c>
      <c r="E2064" s="31" t="s">
        <v>71</v>
      </c>
      <c r="F2064" s="28" t="str">
        <f>VLOOKUP($E2064,'[1]DS HSSV 2013-14'!$B$2:$I$5181,5,0)</f>
        <v>13CĐ-Ô4</v>
      </c>
      <c r="G2064" s="138">
        <v>2</v>
      </c>
      <c r="H2064" s="19">
        <v>23</v>
      </c>
      <c r="I2064" s="19">
        <v>4</v>
      </c>
      <c r="J2064" s="22">
        <v>2015</v>
      </c>
      <c r="K2064" s="27">
        <f t="shared" si="67"/>
        <v>42117</v>
      </c>
      <c r="L2064" s="29">
        <v>0.33611111111111108</v>
      </c>
      <c r="M2064" s="29">
        <v>0.35416666666666669</v>
      </c>
      <c r="N2064" s="26">
        <f t="shared" si="68"/>
        <v>1.8055555555555602E-2</v>
      </c>
      <c r="O2064" s="19"/>
    </row>
    <row r="2065" spans="1:15">
      <c r="A2065" s="19">
        <v>1626</v>
      </c>
      <c r="B2065" s="34">
        <v>736</v>
      </c>
      <c r="C2065" s="24" t="str">
        <f>VLOOKUP($E2065,'[1]DS HSSV 2013-14'!$B$2:$I$5181,2,0)</f>
        <v>Lê Thị</v>
      </c>
      <c r="D2065" s="23" t="str">
        <f>VLOOKUP($E2065,'[1]DS HSSV 2013-14'!$B$2:$I$5181,3,0)</f>
        <v>Thắm</v>
      </c>
      <c r="E2065" s="31" t="s">
        <v>70</v>
      </c>
      <c r="F2065" s="28" t="str">
        <f>VLOOKUP($E2065,'[1]DS HSSV 2013-14'!$B$2:$I$5181,5,0)</f>
        <v>14TC-MT</v>
      </c>
      <c r="G2065" s="138">
        <v>11</v>
      </c>
      <c r="H2065" s="19">
        <v>23</v>
      </c>
      <c r="I2065" s="19">
        <v>4</v>
      </c>
      <c r="J2065" s="22">
        <v>2015</v>
      </c>
      <c r="K2065" s="27">
        <f t="shared" si="67"/>
        <v>42117</v>
      </c>
      <c r="L2065" s="29">
        <v>0.34722222222222227</v>
      </c>
      <c r="M2065" s="29">
        <v>0.44097222222222227</v>
      </c>
      <c r="N2065" s="26">
        <f t="shared" si="68"/>
        <v>9.375E-2</v>
      </c>
      <c r="O2065" s="19"/>
    </row>
    <row r="2066" spans="1:15">
      <c r="A2066" s="19">
        <v>1627</v>
      </c>
      <c r="B2066" s="34">
        <v>737</v>
      </c>
      <c r="C2066" s="24" t="str">
        <f>VLOOKUP($E2066,'[1]DS HSSV 2013-14'!$B$2:$I$5181,2,0)</f>
        <v>Nguyễn Thái Vũ</v>
      </c>
      <c r="D2066" s="23" t="str">
        <f>VLOOKUP($E2066,'[1]DS HSSV 2013-14'!$B$2:$I$5181,3,0)</f>
        <v>Nhi</v>
      </c>
      <c r="E2066" s="33">
        <v>14000227</v>
      </c>
      <c r="F2066" s="28" t="str">
        <f>VLOOKUP($E2066,'[1]DS HSSV 2013-14'!$B$2:$I$5181,5,0)</f>
        <v>14TC-Ô1</v>
      </c>
      <c r="G2066" s="138">
        <v>15</v>
      </c>
      <c r="H2066" s="19">
        <v>23</v>
      </c>
      <c r="I2066" s="19">
        <v>4</v>
      </c>
      <c r="J2066" s="22">
        <v>2015</v>
      </c>
      <c r="K2066" s="27">
        <f t="shared" si="67"/>
        <v>42117</v>
      </c>
      <c r="L2066" s="29">
        <v>0.37847222222222227</v>
      </c>
      <c r="M2066" s="29">
        <v>0.40625</v>
      </c>
      <c r="N2066" s="26">
        <f t="shared" si="68"/>
        <v>2.7777777777777735E-2</v>
      </c>
      <c r="O2066" s="19"/>
    </row>
    <row r="2067" spans="1:15">
      <c r="A2067" s="19">
        <v>1628</v>
      </c>
      <c r="B2067" s="34">
        <v>738</v>
      </c>
      <c r="C2067" s="24" t="str">
        <f>VLOOKUP($E2067,'[1]DS HSSV 2013-14'!$B$2:$I$5181,2,0)</f>
        <v>Lê Thanh Anh</v>
      </c>
      <c r="D2067" s="23" t="str">
        <f>VLOOKUP($E2067,'[1]DS HSSV 2013-14'!$B$2:$I$5181,3,0)</f>
        <v>Tuấn</v>
      </c>
      <c r="E2067" s="31" t="s">
        <v>47</v>
      </c>
      <c r="F2067" s="28" t="str">
        <f>VLOOKUP($E2067,'[1]DS HSSV 2013-14'!$B$2:$I$5181,5,0)</f>
        <v>12CĐ-Đ2</v>
      </c>
      <c r="G2067" s="138">
        <v>16</v>
      </c>
      <c r="H2067" s="19">
        <v>23</v>
      </c>
      <c r="I2067" s="19">
        <v>4</v>
      </c>
      <c r="J2067" s="22">
        <v>2015</v>
      </c>
      <c r="K2067" s="27">
        <f t="shared" si="67"/>
        <v>42117</v>
      </c>
      <c r="L2067" s="29">
        <v>0.37847222222222227</v>
      </c>
      <c r="M2067" s="29">
        <v>0.4375</v>
      </c>
      <c r="N2067" s="26">
        <f t="shared" si="68"/>
        <v>5.9027777777777735E-2</v>
      </c>
      <c r="O2067" s="19"/>
    </row>
    <row r="2068" spans="1:15">
      <c r="A2068" s="19">
        <v>1629</v>
      </c>
      <c r="B2068" s="34">
        <v>739</v>
      </c>
      <c r="C2068" s="24" t="str">
        <f>VLOOKUP($E2068,'[1]DS HSSV 2013-14'!$B$2:$I$5181,2,0)</f>
        <v xml:space="preserve">Lâm Minh  </v>
      </c>
      <c r="D2068" s="23" t="str">
        <f>VLOOKUP($E2068,'[1]DS HSSV 2013-14'!$B$2:$I$5181,3,0)</f>
        <v>Hoàng</v>
      </c>
      <c r="E2068" s="31" t="s">
        <v>69</v>
      </c>
      <c r="F2068" s="28" t="str">
        <f>VLOOKUP($E2068,'[1]DS HSSV 2013-14'!$B$2:$I$5181,5,0)</f>
        <v>12CĐ-Đ2</v>
      </c>
      <c r="G2068" s="138">
        <v>17</v>
      </c>
      <c r="H2068" s="19">
        <v>23</v>
      </c>
      <c r="I2068" s="19">
        <v>4</v>
      </c>
      <c r="J2068" s="22">
        <v>2015</v>
      </c>
      <c r="K2068" s="27">
        <f t="shared" si="67"/>
        <v>42117</v>
      </c>
      <c r="L2068" s="29">
        <v>0.37847222222222227</v>
      </c>
      <c r="M2068" s="29">
        <v>0.4375</v>
      </c>
      <c r="N2068" s="26">
        <f t="shared" si="68"/>
        <v>5.9027777777777735E-2</v>
      </c>
      <c r="O2068" s="19"/>
    </row>
    <row r="2069" spans="1:15">
      <c r="A2069" s="19">
        <v>1630</v>
      </c>
      <c r="B2069" s="34">
        <v>740</v>
      </c>
      <c r="C2069" s="24" t="str">
        <f>VLOOKUP($E2069,'[1]DS HSSV 2013-14'!$B$2:$I$5181,2,0)</f>
        <v>Bùi Quốc</v>
      </c>
      <c r="D2069" s="23" t="str">
        <f>VLOOKUP($E2069,'[1]DS HSSV 2013-14'!$B$2:$I$5181,3,0)</f>
        <v>Thống</v>
      </c>
      <c r="E2069" s="36">
        <v>14000169</v>
      </c>
      <c r="F2069" s="28" t="str">
        <f>VLOOKUP($E2069,'[1]DS HSSV 2013-14'!$B$2:$I$5181,5,0)</f>
        <v>14TC-CKT</v>
      </c>
      <c r="G2069" s="138">
        <v>5</v>
      </c>
      <c r="H2069" s="19">
        <v>23</v>
      </c>
      <c r="I2069" s="19">
        <v>4</v>
      </c>
      <c r="J2069" s="22">
        <v>2015</v>
      </c>
      <c r="K2069" s="27">
        <f t="shared" si="67"/>
        <v>42117</v>
      </c>
      <c r="L2069" s="29">
        <v>0.40625</v>
      </c>
      <c r="M2069" s="29">
        <v>0.46875</v>
      </c>
      <c r="N2069" s="26">
        <f t="shared" si="68"/>
        <v>6.25E-2</v>
      </c>
      <c r="O2069" s="19"/>
    </row>
    <row r="2070" spans="1:15">
      <c r="A2070" s="19">
        <v>1631</v>
      </c>
      <c r="B2070" s="34">
        <v>741</v>
      </c>
      <c r="C2070" s="24" t="str">
        <f>VLOOKUP($E2070,'[1]DS HSSV 2013-14'!$B$2:$I$5181,2,0)</f>
        <v>Tôn Phúc</v>
      </c>
      <c r="D2070" s="23" t="str">
        <f>VLOOKUP($E2070,'[1]DS HSSV 2013-14'!$B$2:$I$5181,3,0)</f>
        <v>Thịnh</v>
      </c>
      <c r="E2070" s="31" t="s">
        <v>68</v>
      </c>
      <c r="F2070" s="28" t="str">
        <f>VLOOKUP($E2070,'[1]DS HSSV 2013-14'!$B$2:$I$5181,5,0)</f>
        <v>14TC-CKT</v>
      </c>
      <c r="G2070" s="138">
        <v>15</v>
      </c>
      <c r="H2070" s="19">
        <v>23</v>
      </c>
      <c r="I2070" s="19">
        <v>4</v>
      </c>
      <c r="J2070" s="22">
        <v>2015</v>
      </c>
      <c r="K2070" s="27">
        <f t="shared" si="67"/>
        <v>42117</v>
      </c>
      <c r="L2070" s="29">
        <v>0.41319444444444442</v>
      </c>
      <c r="M2070" s="29">
        <v>0.43402777777777773</v>
      </c>
      <c r="N2070" s="26">
        <f t="shared" si="68"/>
        <v>2.0833333333333315E-2</v>
      </c>
      <c r="O2070" s="19"/>
    </row>
    <row r="2071" spans="1:15">
      <c r="A2071" s="19">
        <v>1632</v>
      </c>
      <c r="B2071" s="34">
        <v>742</v>
      </c>
      <c r="C2071" s="24" t="str">
        <f>VLOOKUP($E2071,'[1]DS HSSV 2013-14'!$B$2:$I$5181,2,0)</f>
        <v>Lê Ngọc</v>
      </c>
      <c r="D2071" s="23" t="str">
        <f>VLOOKUP($E2071,'[1]DS HSSV 2013-14'!$B$2:$I$5181,3,0)</f>
        <v>Vũ</v>
      </c>
      <c r="E2071" s="31" t="s">
        <v>43</v>
      </c>
      <c r="F2071" s="28" t="str">
        <f>VLOOKUP($E2071,'[1]DS HSSV 2013-14'!$B$2:$I$5181,5,0)</f>
        <v>14TC-CKT</v>
      </c>
      <c r="G2071" s="138">
        <v>14</v>
      </c>
      <c r="H2071" s="19">
        <v>23</v>
      </c>
      <c r="I2071" s="19">
        <v>4</v>
      </c>
      <c r="J2071" s="22">
        <v>2015</v>
      </c>
      <c r="K2071" s="27">
        <f t="shared" si="67"/>
        <v>42117</v>
      </c>
      <c r="L2071" s="29">
        <v>0.41666666666666669</v>
      </c>
      <c r="M2071" s="29">
        <v>0.4513888888888889</v>
      </c>
      <c r="N2071" s="26">
        <f t="shared" si="68"/>
        <v>3.472222222222221E-2</v>
      </c>
      <c r="O2071" s="94"/>
    </row>
    <row r="2072" spans="1:15">
      <c r="A2072" s="19">
        <v>1633</v>
      </c>
      <c r="B2072" s="34">
        <v>743</v>
      </c>
      <c r="C2072" s="24" t="str">
        <f>VLOOKUP($E2072,'[1]DS HSSV 2013-14'!$B$2:$I$5181,2,0)</f>
        <v xml:space="preserve">Lê Chánh  </v>
      </c>
      <c r="D2072" s="23" t="str">
        <f>VLOOKUP($E2072,'[1]DS HSSV 2013-14'!$B$2:$I$5181,3,0)</f>
        <v>Hiệp</v>
      </c>
      <c r="E2072" s="33" t="s">
        <v>67</v>
      </c>
      <c r="F2072" s="28" t="str">
        <f>VLOOKUP($E2072,'[1]DS HSSV 2013-14'!$B$2:$I$5181,5,0)</f>
        <v>14CĐ-Đ2</v>
      </c>
      <c r="G2072" s="138">
        <v>3</v>
      </c>
      <c r="H2072" s="19">
        <v>23</v>
      </c>
      <c r="I2072" s="19">
        <v>4</v>
      </c>
      <c r="J2072" s="22">
        <v>2015</v>
      </c>
      <c r="K2072" s="27">
        <f t="shared" si="67"/>
        <v>42117</v>
      </c>
      <c r="L2072" s="29">
        <v>0.39583333333333331</v>
      </c>
      <c r="M2072" s="29">
        <v>0.41666666666666669</v>
      </c>
      <c r="N2072" s="26">
        <f t="shared" si="68"/>
        <v>2.083333333333337E-2</v>
      </c>
      <c r="O2072" s="19"/>
    </row>
    <row r="2073" spans="1:15">
      <c r="A2073" s="19">
        <v>1634</v>
      </c>
      <c r="B2073" s="34">
        <v>744</v>
      </c>
      <c r="C2073" s="24" t="str">
        <f>VLOOKUP($E2073,'[1]DS HSSV 2013-14'!$B$2:$I$5181,2,0)</f>
        <v xml:space="preserve">Nguyễn Trọng  </v>
      </c>
      <c r="D2073" s="23" t="str">
        <f>VLOOKUP($E2073,'[1]DS HSSV 2013-14'!$B$2:$I$5181,3,0)</f>
        <v>Khoa</v>
      </c>
      <c r="E2073" s="33" t="s">
        <v>66</v>
      </c>
      <c r="F2073" s="28" t="str">
        <f>VLOOKUP($E2073,'[1]DS HSSV 2013-14'!$B$2:$I$5181,5,0)</f>
        <v>14CĐ-Ô4</v>
      </c>
      <c r="G2073" s="138">
        <v>12</v>
      </c>
      <c r="H2073" s="19">
        <v>23</v>
      </c>
      <c r="I2073" s="19">
        <v>4</v>
      </c>
      <c r="J2073" s="22">
        <v>2015</v>
      </c>
      <c r="K2073" s="27">
        <f t="shared" si="67"/>
        <v>42117</v>
      </c>
      <c r="L2073" s="29">
        <v>0.4236111111111111</v>
      </c>
      <c r="M2073" s="29">
        <v>0.51041666666666663</v>
      </c>
      <c r="N2073" s="26">
        <f t="shared" si="68"/>
        <v>8.6805555555555525E-2</v>
      </c>
      <c r="O2073" s="19"/>
    </row>
    <row r="2074" spans="1:15">
      <c r="A2074" s="19">
        <v>1635</v>
      </c>
      <c r="B2074" s="34">
        <v>745</v>
      </c>
      <c r="C2074" s="24" t="str">
        <f>VLOOKUP($E2074,'[1]DS HSSV 2013-14'!$B$2:$I$5181,2,0)</f>
        <v>Trần Minh</v>
      </c>
      <c r="D2074" s="23" t="str">
        <f>VLOOKUP($E2074,'[1]DS HSSV 2013-14'!$B$2:$I$5181,3,0)</f>
        <v>Thanh</v>
      </c>
      <c r="E2074" s="19" t="s">
        <v>30</v>
      </c>
      <c r="F2074" s="28" t="str">
        <f>VLOOKUP($E2074,'[1]DS HSSV 2013-14'!$B$2:$I$5181,5,0)</f>
        <v>13CĐ-Đ1</v>
      </c>
      <c r="G2074" s="138">
        <v>11</v>
      </c>
      <c r="H2074" s="19">
        <v>23</v>
      </c>
      <c r="I2074" s="19">
        <v>4</v>
      </c>
      <c r="J2074" s="22">
        <v>2015</v>
      </c>
      <c r="K2074" s="27">
        <f t="shared" si="67"/>
        <v>42117</v>
      </c>
      <c r="L2074" s="29">
        <v>0.43055555555555558</v>
      </c>
      <c r="M2074" s="29">
        <v>0.44097222222222227</v>
      </c>
      <c r="N2074" s="26">
        <f t="shared" si="68"/>
        <v>1.0416666666666685E-2</v>
      </c>
      <c r="O2074" s="19"/>
    </row>
    <row r="2075" spans="1:15">
      <c r="A2075" s="19">
        <v>1636</v>
      </c>
      <c r="B2075" s="34">
        <v>746</v>
      </c>
      <c r="C2075" s="24" t="str">
        <f>VLOOKUP($E2075,'[1]DS HSSV 2013-14'!$B$2:$I$5181,2,0)</f>
        <v xml:space="preserve">Hồ Văn  </v>
      </c>
      <c r="D2075" s="23" t="str">
        <f>VLOOKUP($E2075,'[1]DS HSSV 2013-14'!$B$2:$I$5181,3,0)</f>
        <v>Hiếu</v>
      </c>
      <c r="E2075" s="33">
        <v>14000643</v>
      </c>
      <c r="F2075" s="28" t="str">
        <f>VLOOKUP($E2075,'[1]DS HSSV 2013-14'!$B$2:$I$5181,5,0)</f>
        <v>14CĐ-CK1</v>
      </c>
      <c r="G2075" s="138">
        <v>2</v>
      </c>
      <c r="H2075" s="19">
        <v>23</v>
      </c>
      <c r="I2075" s="19">
        <v>4</v>
      </c>
      <c r="J2075" s="22">
        <v>2015</v>
      </c>
      <c r="K2075" s="27">
        <f t="shared" si="67"/>
        <v>42117</v>
      </c>
      <c r="L2075" s="29">
        <v>0.43055555555555558</v>
      </c>
      <c r="M2075" s="29">
        <v>0.4513888888888889</v>
      </c>
      <c r="N2075" s="26">
        <f t="shared" si="68"/>
        <v>2.0833333333333315E-2</v>
      </c>
      <c r="O2075" s="19"/>
    </row>
    <row r="2076" spans="1:15">
      <c r="A2076" s="19">
        <v>1637</v>
      </c>
      <c r="B2076" s="34">
        <v>747</v>
      </c>
      <c r="C2076" s="24" t="str">
        <f>VLOOKUP($E2076,'[1]DS HSSV 2013-14'!$B$2:$I$5181,2,0)</f>
        <v xml:space="preserve">Đặng Hữu  </v>
      </c>
      <c r="D2076" s="23" t="str">
        <f>VLOOKUP($E2076,'[1]DS HSSV 2013-14'!$B$2:$I$5181,3,0)</f>
        <v>Cảnh</v>
      </c>
      <c r="E2076" s="33">
        <v>14000633</v>
      </c>
      <c r="F2076" s="28" t="str">
        <f>VLOOKUP($E2076,'[1]DS HSSV 2013-14'!$B$2:$I$5181,5,0)</f>
        <v>14CĐ-CK1</v>
      </c>
      <c r="G2076" s="138">
        <v>3</v>
      </c>
      <c r="H2076" s="19">
        <v>23</v>
      </c>
      <c r="I2076" s="19">
        <v>4</v>
      </c>
      <c r="J2076" s="22">
        <v>2015</v>
      </c>
      <c r="K2076" s="27">
        <f t="shared" si="67"/>
        <v>42117</v>
      </c>
      <c r="L2076" s="29">
        <v>0.43055555555555558</v>
      </c>
      <c r="M2076" s="29">
        <v>0.4548611111111111</v>
      </c>
      <c r="N2076" s="26">
        <f t="shared" si="68"/>
        <v>2.4305555555555525E-2</v>
      </c>
      <c r="O2076" s="19"/>
    </row>
    <row r="2077" spans="1:15">
      <c r="A2077" s="19">
        <v>1638</v>
      </c>
      <c r="B2077" s="34">
        <v>748</v>
      </c>
      <c r="C2077" s="24" t="str">
        <f>VLOOKUP($E2077,'[1]DS HSSV 2013-14'!$B$2:$I$5181,2,0)</f>
        <v xml:space="preserve">Phạm Nguyễn Thái </v>
      </c>
      <c r="D2077" s="23" t="str">
        <f>VLOOKUP($E2077,'[1]DS HSSV 2013-14'!$B$2:$I$5181,3,0)</f>
        <v>Hiền</v>
      </c>
      <c r="E2077" s="36">
        <v>14000642</v>
      </c>
      <c r="F2077" s="28" t="str">
        <f>VLOOKUP($E2077,'[1]DS HSSV 2013-14'!$B$2:$I$5181,5,0)</f>
        <v>14CĐ-CK1</v>
      </c>
      <c r="G2077" s="138">
        <v>4</v>
      </c>
      <c r="H2077" s="19">
        <v>23</v>
      </c>
      <c r="I2077" s="19">
        <v>4</v>
      </c>
      <c r="J2077" s="22">
        <v>2015</v>
      </c>
      <c r="K2077" s="27">
        <f t="shared" si="67"/>
        <v>42117</v>
      </c>
      <c r="L2077" s="29">
        <v>0.43055555555555558</v>
      </c>
      <c r="M2077" s="29">
        <v>0.47916666666666669</v>
      </c>
      <c r="N2077" s="26">
        <f t="shared" si="68"/>
        <v>4.8611111111111105E-2</v>
      </c>
      <c r="O2077" s="19"/>
    </row>
    <row r="2078" spans="1:15">
      <c r="A2078" s="19">
        <v>1639</v>
      </c>
      <c r="B2078" s="34">
        <v>749</v>
      </c>
      <c r="C2078" s="24" t="str">
        <f>VLOOKUP($E2078,'[1]DS HSSV 2013-14'!$B$2:$I$5181,2,0)</f>
        <v>Nguyễn Thành</v>
      </c>
      <c r="D2078" s="23" t="str">
        <f>VLOOKUP($E2078,'[1]DS HSSV 2013-14'!$B$2:$I$5181,3,0)</f>
        <v>Long</v>
      </c>
      <c r="E2078" s="33" t="s">
        <v>65</v>
      </c>
      <c r="F2078" s="28" t="str">
        <f>VLOOKUP($E2078,'[1]DS HSSV 2013-14'!$B$2:$I$5181,5,0)</f>
        <v>14CĐ-CK1</v>
      </c>
      <c r="G2078" s="138">
        <v>5</v>
      </c>
      <c r="H2078" s="19">
        <v>23</v>
      </c>
      <c r="I2078" s="19">
        <v>4</v>
      </c>
      <c r="J2078" s="22">
        <v>2015</v>
      </c>
      <c r="K2078" s="27">
        <f t="shared" si="67"/>
        <v>42117</v>
      </c>
      <c r="L2078" s="29">
        <v>0.43055555555555558</v>
      </c>
      <c r="M2078" s="29">
        <v>0.44444444444444442</v>
      </c>
      <c r="N2078" s="26">
        <f t="shared" si="68"/>
        <v>1.388888888888884E-2</v>
      </c>
      <c r="O2078" s="19"/>
    </row>
    <row r="2079" spans="1:15">
      <c r="A2079" s="19">
        <v>1640</v>
      </c>
      <c r="B2079" s="34">
        <v>750</v>
      </c>
      <c r="C2079" s="24" t="str">
        <f>VLOOKUP($E2079,'[1]DS HSSV 2013-14'!$B$2:$I$5181,2,0)</f>
        <v>Phạm Quốc</v>
      </c>
      <c r="D2079" s="23" t="str">
        <f>VLOOKUP($E2079,'[1]DS HSSV 2013-14'!$B$2:$I$5181,3,0)</f>
        <v>Bình</v>
      </c>
      <c r="E2079" s="31" t="s">
        <v>64</v>
      </c>
      <c r="F2079" s="28" t="str">
        <f>VLOOKUP($E2079,'[1]DS HSSV 2013-14'!$B$2:$I$5181,5,0)</f>
        <v>13CĐ-NL1</v>
      </c>
      <c r="G2079" s="138">
        <v>1</v>
      </c>
      <c r="H2079" s="19">
        <v>23</v>
      </c>
      <c r="I2079" s="19">
        <v>4</v>
      </c>
      <c r="J2079" s="22">
        <v>2015</v>
      </c>
      <c r="K2079" s="27">
        <f t="shared" si="67"/>
        <v>42117</v>
      </c>
      <c r="L2079" s="29">
        <v>0.43055555555555558</v>
      </c>
      <c r="M2079" s="29">
        <v>0.47569444444444442</v>
      </c>
      <c r="N2079" s="26">
        <f t="shared" si="68"/>
        <v>4.513888888888884E-2</v>
      </c>
      <c r="O2079" s="19"/>
    </row>
    <row r="2080" spans="1:15">
      <c r="A2080" s="19">
        <v>1641</v>
      </c>
      <c r="B2080" s="34">
        <v>751</v>
      </c>
      <c r="C2080" s="24" t="str">
        <f>VLOOKUP($E2080,'[1]DS HSSV 2013-14'!$B$2:$I$5181,2,0)</f>
        <v>Lê Văn</v>
      </c>
      <c r="D2080" s="23" t="str">
        <f>VLOOKUP($E2080,'[1]DS HSSV 2013-14'!$B$2:$I$5181,3,0)</f>
        <v>Lễ</v>
      </c>
      <c r="E2080" s="31" t="s">
        <v>63</v>
      </c>
      <c r="F2080" s="28" t="str">
        <f>VLOOKUP($E2080,'[1]DS HSSV 2013-14'!$B$2:$I$5181,5,0)</f>
        <v>14TC-Đ1</v>
      </c>
      <c r="G2080" s="138">
        <v>5</v>
      </c>
      <c r="H2080" s="19">
        <v>23</v>
      </c>
      <c r="I2080" s="19">
        <v>4</v>
      </c>
      <c r="J2080" s="22">
        <v>2015</v>
      </c>
      <c r="K2080" s="27">
        <f t="shared" si="67"/>
        <v>42117</v>
      </c>
      <c r="L2080" s="29">
        <v>0.47222222222222227</v>
      </c>
      <c r="M2080" s="29">
        <v>0.51388888888888895</v>
      </c>
      <c r="N2080" s="26">
        <f t="shared" si="68"/>
        <v>4.1666666666666685E-2</v>
      </c>
      <c r="O2080" s="19"/>
    </row>
    <row r="2081" spans="1:15">
      <c r="A2081" s="19">
        <v>1642</v>
      </c>
      <c r="B2081" s="34">
        <v>752</v>
      </c>
      <c r="C2081" s="24" t="str">
        <f>VLOOKUP($E2081,'[1]DS HSSV 2013-14'!$B$2:$I$5181,2,0)</f>
        <v>Hồ Xuân</v>
      </c>
      <c r="D2081" s="23" t="str">
        <f>VLOOKUP($E2081,'[1]DS HSSV 2013-14'!$B$2:$I$5181,3,0)</f>
        <v>Tùng</v>
      </c>
      <c r="E2081" s="31" t="s">
        <v>62</v>
      </c>
      <c r="F2081" s="28" t="str">
        <f>VLOOKUP($E2081,'[1]DS HSSV 2013-14'!$B$2:$I$5181,5,0)</f>
        <v>14TC-Đ1</v>
      </c>
      <c r="G2081" s="138">
        <v>6</v>
      </c>
      <c r="H2081" s="19">
        <v>23</v>
      </c>
      <c r="I2081" s="19">
        <v>4</v>
      </c>
      <c r="J2081" s="22">
        <v>2015</v>
      </c>
      <c r="K2081" s="27">
        <f t="shared" si="67"/>
        <v>42117</v>
      </c>
      <c r="L2081" s="29">
        <v>0.47222222222222227</v>
      </c>
      <c r="M2081" s="29">
        <v>0.51041666666666663</v>
      </c>
      <c r="N2081" s="26">
        <f t="shared" si="68"/>
        <v>3.8194444444444364E-2</v>
      </c>
      <c r="O2081" s="19"/>
    </row>
    <row r="2082" spans="1:15">
      <c r="A2082" s="19">
        <v>1643</v>
      </c>
      <c r="B2082" s="34">
        <v>753</v>
      </c>
      <c r="C2082" s="24" t="s">
        <v>61</v>
      </c>
      <c r="D2082" s="23" t="s">
        <v>60</v>
      </c>
      <c r="E2082" s="19"/>
      <c r="F2082" s="28" t="s">
        <v>59</v>
      </c>
      <c r="G2082" s="138">
        <v>14</v>
      </c>
      <c r="H2082" s="19">
        <v>23</v>
      </c>
      <c r="I2082" s="19">
        <v>4</v>
      </c>
      <c r="J2082" s="22">
        <v>2015</v>
      </c>
      <c r="K2082" s="27">
        <f t="shared" si="67"/>
        <v>42117</v>
      </c>
      <c r="L2082" s="29">
        <v>0.47361111111111115</v>
      </c>
      <c r="M2082" s="29">
        <v>0.56597222222222221</v>
      </c>
      <c r="N2082" s="26">
        <f t="shared" si="68"/>
        <v>9.2361111111111061E-2</v>
      </c>
      <c r="O2082" s="19"/>
    </row>
    <row r="2083" spans="1:15">
      <c r="A2083" s="19">
        <v>1644</v>
      </c>
      <c r="B2083" s="34">
        <v>754</v>
      </c>
      <c r="C2083" s="24" t="str">
        <f>VLOOKUP($E2083,'[1]DS HSSV 2013-14'!$B$2:$I$5181,2,0)</f>
        <v xml:space="preserve">Nguyễn Ngọc Huy </v>
      </c>
      <c r="D2083" s="23" t="str">
        <f>VLOOKUP($E2083,'[1]DS HSSV 2013-14'!$B$2:$I$5181,3,0)</f>
        <v>Thịnh</v>
      </c>
      <c r="E2083" s="31" t="s">
        <v>58</v>
      </c>
      <c r="F2083" s="28" t="str">
        <f>VLOOKUP($E2083,'[1]DS HSSV 2013-14'!$B$2:$I$5181,5,0)</f>
        <v>13CĐ-ĐT3</v>
      </c>
      <c r="G2083" s="138">
        <v>14</v>
      </c>
      <c r="H2083" s="19">
        <v>23</v>
      </c>
      <c r="I2083" s="19">
        <v>4</v>
      </c>
      <c r="J2083" s="22">
        <v>2015</v>
      </c>
      <c r="K2083" s="27">
        <f t="shared" si="67"/>
        <v>42117</v>
      </c>
      <c r="L2083" s="29">
        <v>0.47916666666666669</v>
      </c>
      <c r="M2083" s="29">
        <v>0.51388888888888895</v>
      </c>
      <c r="N2083" s="26">
        <f t="shared" si="68"/>
        <v>3.4722222222222265E-2</v>
      </c>
      <c r="O2083" s="19"/>
    </row>
    <row r="2084" spans="1:15">
      <c r="A2084" s="19">
        <v>1645</v>
      </c>
      <c r="B2084" s="34">
        <v>755</v>
      </c>
      <c r="C2084" s="24" t="str">
        <f>VLOOKUP($E2084,'[1]DS HSSV 2013-14'!$B$2:$I$5181,2,0)</f>
        <v>Bùi Thế</v>
      </c>
      <c r="D2084" s="23" t="str">
        <f>VLOOKUP($E2084,'[1]DS HSSV 2013-14'!$B$2:$I$5181,3,0)</f>
        <v>Quân</v>
      </c>
      <c r="E2084" s="31" t="s">
        <v>57</v>
      </c>
      <c r="F2084" s="28" t="str">
        <f>VLOOKUP($E2084,'[1]DS HSSV 2013-14'!$B$2:$I$5181,5,0)</f>
        <v>13CĐ-TP1</v>
      </c>
      <c r="G2084" s="138">
        <v>15</v>
      </c>
      <c r="H2084" s="19">
        <v>23</v>
      </c>
      <c r="I2084" s="19">
        <v>4</v>
      </c>
      <c r="J2084" s="22">
        <v>2015</v>
      </c>
      <c r="K2084" s="27">
        <f t="shared" si="67"/>
        <v>42117</v>
      </c>
      <c r="L2084" s="29">
        <v>0.4826388888888889</v>
      </c>
      <c r="M2084" s="29">
        <v>0.52430555555555558</v>
      </c>
      <c r="N2084" s="26">
        <f t="shared" si="68"/>
        <v>4.1666666666666685E-2</v>
      </c>
      <c r="O2084" s="19"/>
    </row>
    <row r="2085" spans="1:15">
      <c r="A2085" s="19">
        <v>1646</v>
      </c>
      <c r="B2085" s="34">
        <v>756</v>
      </c>
      <c r="C2085" s="24" t="str">
        <f>VLOOKUP($E2085,'[1]DS HSSV 2013-14'!$B$2:$I$5181,2,0)</f>
        <v>Phan Văn</v>
      </c>
      <c r="D2085" s="23" t="str">
        <f>VLOOKUP($E2085,'[1]DS HSSV 2013-14'!$B$2:$I$5181,3,0)</f>
        <v>Tứ</v>
      </c>
      <c r="E2085" s="33" t="s">
        <v>50</v>
      </c>
      <c r="F2085" s="28" t="str">
        <f>VLOOKUP($E2085,'[1]DS HSSV 2013-14'!$B$2:$I$5181,5,0)</f>
        <v>14CĐ-Đ2</v>
      </c>
      <c r="G2085" s="138">
        <v>18</v>
      </c>
      <c r="H2085" s="19">
        <v>23</v>
      </c>
      <c r="I2085" s="19">
        <v>4</v>
      </c>
      <c r="J2085" s="22">
        <v>2015</v>
      </c>
      <c r="K2085" s="27">
        <f t="shared" ref="K2085:K2148" si="69">DATE(J2085,I2085,H2085)</f>
        <v>42117</v>
      </c>
      <c r="L2085" s="29">
        <v>0.4861111111111111</v>
      </c>
      <c r="M2085" s="29">
        <v>0.5</v>
      </c>
      <c r="N2085" s="26">
        <f t="shared" si="68"/>
        <v>1.3888888888888895E-2</v>
      </c>
      <c r="O2085" s="19"/>
    </row>
    <row r="2086" spans="1:15">
      <c r="A2086" s="19">
        <v>1647</v>
      </c>
      <c r="B2086" s="34">
        <v>757</v>
      </c>
      <c r="C2086" s="24" t="str">
        <f>VLOOKUP($E2086,'[1]DS HSSV 2013-14'!$B$2:$I$5181,2,0)</f>
        <v xml:space="preserve">Trần Văn  </v>
      </c>
      <c r="D2086" s="23" t="str">
        <f>VLOOKUP($E2086,'[1]DS HSSV 2013-14'!$B$2:$I$5181,3,0)</f>
        <v>Đạt</v>
      </c>
      <c r="E2086" s="33" t="s">
        <v>56</v>
      </c>
      <c r="F2086" s="28" t="str">
        <f>VLOOKUP($E2086,'[1]DS HSSV 2013-14'!$B$2:$I$5181,5,0)</f>
        <v>14CĐ-Đ2</v>
      </c>
      <c r="G2086" s="138">
        <v>17</v>
      </c>
      <c r="H2086" s="19">
        <v>23</v>
      </c>
      <c r="I2086" s="19">
        <v>4</v>
      </c>
      <c r="J2086" s="22">
        <v>2015</v>
      </c>
      <c r="K2086" s="27">
        <f t="shared" si="69"/>
        <v>42117</v>
      </c>
      <c r="L2086" s="29">
        <v>0.4861111111111111</v>
      </c>
      <c r="M2086" s="29">
        <v>0.54861111111111105</v>
      </c>
      <c r="N2086" s="26">
        <f t="shared" si="68"/>
        <v>6.2499999999999944E-2</v>
      </c>
      <c r="O2086" s="19"/>
    </row>
    <row r="2087" spans="1:15">
      <c r="A2087" s="19">
        <v>1648</v>
      </c>
      <c r="B2087" s="34">
        <v>758</v>
      </c>
      <c r="C2087" s="24" t="str">
        <f>VLOOKUP($E2087,'[1]DS HSSV 2013-14'!$B$2:$I$5181,2,0)</f>
        <v xml:space="preserve">Bùi Quốc  </v>
      </c>
      <c r="D2087" s="23" t="str">
        <f>VLOOKUP($E2087,'[1]DS HSSV 2013-14'!$B$2:$I$5181,3,0)</f>
        <v>Phong</v>
      </c>
      <c r="E2087" s="33" t="s">
        <v>55</v>
      </c>
      <c r="F2087" s="28" t="str">
        <f>VLOOKUP($E2087,'[1]DS HSSV 2013-14'!$B$2:$I$5181,5,0)</f>
        <v>14CĐ-Đ2</v>
      </c>
      <c r="G2087" s="138">
        <v>16</v>
      </c>
      <c r="H2087" s="19">
        <v>23</v>
      </c>
      <c r="I2087" s="19">
        <v>4</v>
      </c>
      <c r="J2087" s="22">
        <v>2015</v>
      </c>
      <c r="K2087" s="27">
        <f t="shared" si="69"/>
        <v>42117</v>
      </c>
      <c r="L2087" s="29">
        <v>0.4861111111111111</v>
      </c>
      <c r="M2087" s="29">
        <v>0.58333333333333337</v>
      </c>
      <c r="N2087" s="26">
        <f t="shared" si="68"/>
        <v>9.7222222222222265E-2</v>
      </c>
      <c r="O2087" s="19"/>
    </row>
    <row r="2088" spans="1:15">
      <c r="A2088" s="19">
        <v>1649</v>
      </c>
      <c r="B2088" s="34">
        <v>759</v>
      </c>
      <c r="C2088" s="24" t="str">
        <f>VLOOKUP($E2088,'[1]DS HSSV 2013-14'!$B$2:$I$5181,2,0)</f>
        <v xml:space="preserve">Phùng Minh  </v>
      </c>
      <c r="D2088" s="23" t="str">
        <f>VLOOKUP($E2088,'[1]DS HSSV 2013-14'!$B$2:$I$5181,3,0)</f>
        <v>Trụ</v>
      </c>
      <c r="E2088" s="33" t="s">
        <v>54</v>
      </c>
      <c r="F2088" s="28" t="str">
        <f>VLOOKUP($E2088,'[1]DS HSSV 2013-14'!$B$2:$I$5181,5,0)</f>
        <v>14CĐ-Đ2</v>
      </c>
      <c r="G2088" s="138">
        <v>4</v>
      </c>
      <c r="H2088" s="19">
        <v>23</v>
      </c>
      <c r="I2088" s="19">
        <v>4</v>
      </c>
      <c r="J2088" s="22">
        <v>2015</v>
      </c>
      <c r="K2088" s="27">
        <f t="shared" si="69"/>
        <v>42117</v>
      </c>
      <c r="L2088" s="29">
        <v>0.4861111111111111</v>
      </c>
      <c r="M2088" s="29">
        <v>0.51388888888888895</v>
      </c>
      <c r="N2088" s="26">
        <f t="shared" si="68"/>
        <v>2.7777777777777846E-2</v>
      </c>
      <c r="O2088" s="19"/>
    </row>
    <row r="2089" spans="1:15">
      <c r="A2089" s="19">
        <v>1650</v>
      </c>
      <c r="B2089" s="34">
        <v>760</v>
      </c>
      <c r="C2089" s="24" t="str">
        <f>VLOOKUP($E2089,'[1]DS HSSV 2013-14'!$B$2:$I$5181,2,0)</f>
        <v xml:space="preserve">Lê Vũ Khắc </v>
      </c>
      <c r="D2089" s="23" t="str">
        <f>VLOOKUP($E2089,'[1]DS HSSV 2013-14'!$B$2:$I$5181,3,0)</f>
        <v>Nhân</v>
      </c>
      <c r="E2089" s="33" t="s">
        <v>53</v>
      </c>
      <c r="F2089" s="28" t="str">
        <f>VLOOKUP($E2089,'[1]DS HSSV 2013-14'!$B$2:$I$5181,5,0)</f>
        <v>14CĐ-Đ2</v>
      </c>
      <c r="G2089" s="138">
        <v>3</v>
      </c>
      <c r="H2089" s="19">
        <v>23</v>
      </c>
      <c r="I2089" s="19">
        <v>4</v>
      </c>
      <c r="J2089" s="22">
        <v>2015</v>
      </c>
      <c r="K2089" s="27">
        <f t="shared" si="69"/>
        <v>42117</v>
      </c>
      <c r="L2089" s="29">
        <v>0.4861111111111111</v>
      </c>
      <c r="M2089" s="29">
        <v>0.50694444444444442</v>
      </c>
      <c r="N2089" s="26">
        <f t="shared" si="68"/>
        <v>2.0833333333333315E-2</v>
      </c>
      <c r="O2089" s="19"/>
    </row>
    <row r="2090" spans="1:15">
      <c r="A2090" s="19">
        <v>1651</v>
      </c>
      <c r="B2090" s="34">
        <v>761</v>
      </c>
      <c r="C2090" s="24" t="str">
        <f>VLOOKUP($E2090,'[1]DS HSSV 2013-14'!$B$2:$I$5181,2,0)</f>
        <v xml:space="preserve">Hà Hoàng  </v>
      </c>
      <c r="D2090" s="23" t="str">
        <f>VLOOKUP($E2090,'[1]DS HSSV 2013-14'!$B$2:$I$5181,3,0)</f>
        <v>Thái</v>
      </c>
      <c r="E2090" s="33" t="s">
        <v>52</v>
      </c>
      <c r="F2090" s="28" t="str">
        <f>VLOOKUP($E2090,'[1]DS HSSV 2013-14'!$B$2:$I$5181,5,0)</f>
        <v>14CĐ-Đ2</v>
      </c>
      <c r="G2090" s="138">
        <v>1</v>
      </c>
      <c r="H2090" s="19">
        <v>23</v>
      </c>
      <c r="I2090" s="19">
        <v>4</v>
      </c>
      <c r="J2090" s="22">
        <v>2015</v>
      </c>
      <c r="K2090" s="27">
        <f t="shared" si="69"/>
        <v>42117</v>
      </c>
      <c r="L2090" s="29">
        <v>0.4861111111111111</v>
      </c>
      <c r="M2090" s="29">
        <v>0.54166666666666663</v>
      </c>
      <c r="N2090" s="26">
        <f t="shared" si="68"/>
        <v>5.5555555555555525E-2</v>
      </c>
      <c r="O2090" s="19"/>
    </row>
    <row r="2091" spans="1:15">
      <c r="A2091" s="19">
        <v>1652</v>
      </c>
      <c r="B2091" s="34">
        <v>762</v>
      </c>
      <c r="C2091" s="24" t="str">
        <f>VLOOKUP($E2091,'[1]DS HSSV 2013-14'!$B$2:$I$5181,2,0)</f>
        <v xml:space="preserve">Bích Thanh  </v>
      </c>
      <c r="D2091" s="23" t="str">
        <f>VLOOKUP($E2091,'[1]DS HSSV 2013-14'!$B$2:$I$5181,3,0)</f>
        <v>Na</v>
      </c>
      <c r="E2091" s="33" t="s">
        <v>51</v>
      </c>
      <c r="F2091" s="28" t="str">
        <f>VLOOKUP($E2091,'[1]DS HSSV 2013-14'!$B$2:$I$5181,5,0)</f>
        <v>14CĐ-Đ2</v>
      </c>
      <c r="G2091" s="138">
        <v>11</v>
      </c>
      <c r="H2091" s="19">
        <v>23</v>
      </c>
      <c r="I2091" s="19">
        <v>4</v>
      </c>
      <c r="J2091" s="22">
        <v>2015</v>
      </c>
      <c r="K2091" s="27">
        <f t="shared" si="69"/>
        <v>42117</v>
      </c>
      <c r="L2091" s="29">
        <v>0.48958333333333331</v>
      </c>
      <c r="M2091" s="29">
        <v>0.49652777777777773</v>
      </c>
      <c r="N2091" s="26">
        <f t="shared" si="68"/>
        <v>6.9444444444444198E-3</v>
      </c>
      <c r="O2091" s="19"/>
    </row>
    <row r="2092" spans="1:15">
      <c r="A2092" s="19">
        <v>1653</v>
      </c>
      <c r="B2092" s="34">
        <v>763</v>
      </c>
      <c r="C2092" s="24" t="str">
        <f>VLOOKUP($E2092,'[1]DS HSSV 2013-14'!$B$2:$I$5181,2,0)</f>
        <v>Nguyễn Thị Mộng</v>
      </c>
      <c r="D2092" s="23" t="str">
        <f>VLOOKUP($E2092,'[1]DS HSSV 2013-14'!$B$2:$I$5181,3,0)</f>
        <v>Quỳnh</v>
      </c>
      <c r="E2092" s="33">
        <v>14001121</v>
      </c>
      <c r="F2092" s="28" t="str">
        <f>VLOOKUP($E2092,'[1]DS HSSV 2013-14'!$B$2:$I$5181,5,0)</f>
        <v>14CĐ-M1</v>
      </c>
      <c r="G2092" s="138">
        <v>3</v>
      </c>
      <c r="H2092" s="19">
        <v>23</v>
      </c>
      <c r="I2092" s="19">
        <v>4</v>
      </c>
      <c r="J2092" s="22">
        <v>2015</v>
      </c>
      <c r="K2092" s="27">
        <f t="shared" si="69"/>
        <v>42117</v>
      </c>
      <c r="L2092" s="29">
        <v>0.52777777777777779</v>
      </c>
      <c r="M2092" s="29">
        <v>0.57291666666666663</v>
      </c>
      <c r="N2092" s="26">
        <f t="shared" si="68"/>
        <v>4.513888888888884E-2</v>
      </c>
      <c r="O2092" s="19"/>
    </row>
    <row r="2093" spans="1:15">
      <c r="A2093" s="19">
        <v>1654</v>
      </c>
      <c r="B2093" s="34">
        <v>764</v>
      </c>
      <c r="C2093" s="24" t="str">
        <f>VLOOKUP($E2093,'[1]DS HSSV 2013-14'!$B$2:$I$5181,2,0)</f>
        <v>Phan Văn</v>
      </c>
      <c r="D2093" s="23" t="str">
        <f>VLOOKUP($E2093,'[1]DS HSSV 2013-14'!$B$2:$I$5181,3,0)</f>
        <v>Tứ</v>
      </c>
      <c r="E2093" s="33" t="s">
        <v>50</v>
      </c>
      <c r="F2093" s="28" t="str">
        <f>VLOOKUP($E2093,'[1]DS HSSV 2013-14'!$B$2:$I$5181,5,0)</f>
        <v>14CĐ-Đ2</v>
      </c>
      <c r="G2093" s="138">
        <v>18</v>
      </c>
      <c r="H2093" s="19">
        <v>23</v>
      </c>
      <c r="I2093" s="19">
        <v>4</v>
      </c>
      <c r="J2093" s="22">
        <v>2015</v>
      </c>
      <c r="K2093" s="27">
        <f t="shared" si="69"/>
        <v>42117</v>
      </c>
      <c r="L2093" s="29">
        <v>0.52777777777777779</v>
      </c>
      <c r="M2093" s="29">
        <v>0.56597222222222221</v>
      </c>
      <c r="N2093" s="26">
        <f t="shared" si="68"/>
        <v>3.819444444444442E-2</v>
      </c>
      <c r="O2093" s="19"/>
    </row>
    <row r="2094" spans="1:15">
      <c r="A2094" s="19">
        <v>1655</v>
      </c>
      <c r="B2094" s="34">
        <v>765</v>
      </c>
      <c r="C2094" s="24" t="str">
        <f>VLOOKUP($E2094,'[1]DS HSSV 2013-14'!$B$2:$I$5181,2,0)</f>
        <v>Nguyễn Văn</v>
      </c>
      <c r="D2094" s="23" t="str">
        <f>VLOOKUP($E2094,'[1]DS HSSV 2013-14'!$B$2:$I$5181,3,0)</f>
        <v>Hoàng</v>
      </c>
      <c r="E2094" s="31" t="s">
        <v>49</v>
      </c>
      <c r="F2094" s="28" t="str">
        <f>VLOOKUP($E2094,'[1]DS HSSV 2013-14'!$B$2:$I$5181,5,0)</f>
        <v>13CĐ-CK6</v>
      </c>
      <c r="G2094" s="138">
        <v>12</v>
      </c>
      <c r="H2094" s="19">
        <v>23</v>
      </c>
      <c r="I2094" s="19">
        <v>4</v>
      </c>
      <c r="J2094" s="22">
        <v>2015</v>
      </c>
      <c r="K2094" s="27">
        <f t="shared" si="69"/>
        <v>42117</v>
      </c>
      <c r="L2094" s="29">
        <v>0.57638888888888895</v>
      </c>
      <c r="M2094" s="29">
        <v>0.59722222222222221</v>
      </c>
      <c r="N2094" s="26">
        <f t="shared" si="68"/>
        <v>2.0833333333333259E-2</v>
      </c>
      <c r="O2094" s="19"/>
    </row>
    <row r="2095" spans="1:15">
      <c r="A2095" s="19">
        <v>1656</v>
      </c>
      <c r="B2095" s="34">
        <v>766</v>
      </c>
      <c r="C2095" s="24" t="str">
        <f>VLOOKUP($E2095,'[1]DS HSSV 2013-14'!$B$2:$I$5181,2,0)</f>
        <v>Ngô Quý</v>
      </c>
      <c r="D2095" s="23" t="str">
        <f>VLOOKUP($E2095,'[1]DS HSSV 2013-14'!$B$2:$I$5181,3,0)</f>
        <v>Huỳnh</v>
      </c>
      <c r="E2095" s="33" t="s">
        <v>48</v>
      </c>
      <c r="F2095" s="28" t="str">
        <f>VLOOKUP($E2095,'[1]DS HSSV 2013-14'!$B$2:$I$5181,5,0)</f>
        <v>13CĐ-CK6</v>
      </c>
      <c r="G2095" s="138">
        <v>13</v>
      </c>
      <c r="H2095" s="19">
        <v>23</v>
      </c>
      <c r="I2095" s="19">
        <v>4</v>
      </c>
      <c r="J2095" s="22">
        <v>2015</v>
      </c>
      <c r="K2095" s="27">
        <f t="shared" si="69"/>
        <v>42117</v>
      </c>
      <c r="L2095" s="29">
        <v>0.57638888888888895</v>
      </c>
      <c r="M2095" s="29">
        <v>0.59722222222222221</v>
      </c>
      <c r="N2095" s="26">
        <f t="shared" si="68"/>
        <v>2.0833333333333259E-2</v>
      </c>
      <c r="O2095" s="19"/>
    </row>
    <row r="2096" spans="1:15">
      <c r="A2096" s="19">
        <v>1657</v>
      </c>
      <c r="B2096" s="34">
        <v>767</v>
      </c>
      <c r="C2096" s="24" t="str">
        <f>VLOOKUP($E2096,'[1]DS HSSV 2013-14'!$B$2:$I$5181,2,0)</f>
        <v>Trần Minh</v>
      </c>
      <c r="D2096" s="23" t="str">
        <f>VLOOKUP($E2096,'[1]DS HSSV 2013-14'!$B$2:$I$5181,3,0)</f>
        <v>Thanh</v>
      </c>
      <c r="E2096" s="19" t="s">
        <v>30</v>
      </c>
      <c r="F2096" s="28" t="str">
        <f>VLOOKUP($E2096,'[1]DS HSSV 2013-14'!$B$2:$I$5181,5,0)</f>
        <v>13CĐ-Đ1</v>
      </c>
      <c r="G2096" s="138">
        <v>13</v>
      </c>
      <c r="H2096" s="19">
        <v>23</v>
      </c>
      <c r="I2096" s="19">
        <v>4</v>
      </c>
      <c r="J2096" s="22">
        <v>2015</v>
      </c>
      <c r="K2096" s="27">
        <f t="shared" si="69"/>
        <v>42117</v>
      </c>
      <c r="L2096" s="29">
        <v>0.59722222222222221</v>
      </c>
      <c r="M2096" s="29">
        <v>0.63541666666666663</v>
      </c>
      <c r="N2096" s="26">
        <f t="shared" si="68"/>
        <v>3.819444444444442E-2</v>
      </c>
      <c r="O2096" s="19"/>
    </row>
    <row r="2097" spans="1:15">
      <c r="A2097" s="19">
        <v>1658</v>
      </c>
      <c r="B2097" s="34">
        <v>768</v>
      </c>
      <c r="C2097" s="24" t="str">
        <f>VLOOKUP($E2097,'[1]DS HSSV 2013-14'!$B$2:$I$5181,2,0)</f>
        <v>Huỳnh Thanh</v>
      </c>
      <c r="D2097" s="23" t="str">
        <f>VLOOKUP($E2097,'[1]DS HSSV 2013-14'!$B$2:$I$5181,3,0)</f>
        <v>Lịch</v>
      </c>
      <c r="E2097" s="36">
        <v>14000144</v>
      </c>
      <c r="F2097" s="28" t="str">
        <f>VLOOKUP($E2097,'[1]DS HSSV 2013-14'!$B$2:$I$5181,5,0)</f>
        <v>14TC-CKT</v>
      </c>
      <c r="G2097" s="138">
        <v>2</v>
      </c>
      <c r="H2097" s="19">
        <v>23</v>
      </c>
      <c r="I2097" s="19">
        <v>4</v>
      </c>
      <c r="J2097" s="22">
        <v>2015</v>
      </c>
      <c r="K2097" s="27">
        <f t="shared" si="69"/>
        <v>42117</v>
      </c>
      <c r="L2097" s="29">
        <v>0.63541666666666663</v>
      </c>
      <c r="M2097" s="29">
        <v>0.67013888888888884</v>
      </c>
      <c r="N2097" s="26">
        <f t="shared" si="68"/>
        <v>3.472222222222221E-2</v>
      </c>
      <c r="O2097" s="19"/>
    </row>
    <row r="2098" spans="1:15">
      <c r="A2098" s="19">
        <v>1659</v>
      </c>
      <c r="B2098" s="34">
        <v>769</v>
      </c>
      <c r="C2098" s="24" t="str">
        <f>VLOOKUP($E2098,'[1]DS HSSV 2013-14'!$B$2:$I$5181,2,0)</f>
        <v>Lê Thanh Anh</v>
      </c>
      <c r="D2098" s="23" t="str">
        <f>VLOOKUP($E2098,'[1]DS HSSV 2013-14'!$B$2:$I$5181,3,0)</f>
        <v>Tuấn</v>
      </c>
      <c r="E2098" s="31" t="s">
        <v>47</v>
      </c>
      <c r="F2098" s="28" t="str">
        <f>VLOOKUP($E2098,'[1]DS HSSV 2013-14'!$B$2:$I$5181,5,0)</f>
        <v>12CĐ-Đ2</v>
      </c>
      <c r="G2098" s="138">
        <v>1</v>
      </c>
      <c r="H2098" s="19">
        <v>23</v>
      </c>
      <c r="I2098" s="19">
        <v>4</v>
      </c>
      <c r="J2098" s="22">
        <v>2015</v>
      </c>
      <c r="K2098" s="27">
        <f t="shared" si="69"/>
        <v>42117</v>
      </c>
      <c r="L2098" s="29">
        <v>0.6430555555555556</v>
      </c>
      <c r="M2098" s="29">
        <v>0.70138888888888884</v>
      </c>
      <c r="N2098" s="26">
        <f t="shared" si="68"/>
        <v>5.8333333333333237E-2</v>
      </c>
      <c r="O2098" s="19"/>
    </row>
    <row r="2099" spans="1:15">
      <c r="A2099" s="19">
        <v>1660</v>
      </c>
      <c r="B2099" s="34">
        <v>770</v>
      </c>
      <c r="C2099" s="24" t="str">
        <f>VLOOKUP($E2099,'[1]DS HSSV 2013-14'!$B$2:$I$5181,2,0)</f>
        <v>Huỳnh</v>
      </c>
      <c r="D2099" s="23" t="str">
        <f>VLOOKUP($E2099,'[1]DS HSSV 2013-14'!$B$2:$I$5181,3,0)</f>
        <v>Đạt</v>
      </c>
      <c r="E2099" s="32" t="s">
        <v>35</v>
      </c>
      <c r="F2099" s="28" t="str">
        <f>VLOOKUP($E2099,'[1]DS HSSV 2013-14'!$B$2:$I$5181,5,0)</f>
        <v>13TC-QTM</v>
      </c>
      <c r="G2099" s="138">
        <v>15</v>
      </c>
      <c r="H2099" s="19">
        <v>24</v>
      </c>
      <c r="I2099" s="19">
        <v>4</v>
      </c>
      <c r="J2099" s="22">
        <v>2015</v>
      </c>
      <c r="K2099" s="27">
        <f t="shared" si="69"/>
        <v>42118</v>
      </c>
      <c r="L2099" s="29">
        <v>0.29166666666666669</v>
      </c>
      <c r="M2099" s="29">
        <v>0.37847222222222227</v>
      </c>
      <c r="N2099" s="26">
        <f t="shared" si="68"/>
        <v>8.680555555555558E-2</v>
      </c>
      <c r="O2099" s="19"/>
    </row>
    <row r="2100" spans="1:15">
      <c r="A2100" s="19">
        <v>1661</v>
      </c>
      <c r="B2100" s="34">
        <v>771</v>
      </c>
      <c r="C2100" s="24" t="str">
        <f>VLOOKUP($E2100,'[1]DS HSSV 2013-14'!$B$2:$I$5181,2,0)</f>
        <v xml:space="preserve">Nguyễn Phú  </v>
      </c>
      <c r="D2100" s="23" t="str">
        <f>VLOOKUP($E2100,'[1]DS HSSV 2013-14'!$B$2:$I$5181,3,0)</f>
        <v>Vinh</v>
      </c>
      <c r="E2100" s="35" t="s">
        <v>46</v>
      </c>
      <c r="F2100" s="28" t="str">
        <f>VLOOKUP($E2100,'[1]DS HSSV 2013-14'!$B$2:$I$5181,5,0)</f>
        <v>14CĐ-TM1</v>
      </c>
      <c r="G2100" s="138">
        <v>12</v>
      </c>
      <c r="H2100" s="19">
        <v>24</v>
      </c>
      <c r="I2100" s="19">
        <v>4</v>
      </c>
      <c r="J2100" s="22">
        <v>2015</v>
      </c>
      <c r="K2100" s="27">
        <f t="shared" si="69"/>
        <v>42118</v>
      </c>
      <c r="L2100" s="29">
        <v>0.30277777777777776</v>
      </c>
      <c r="M2100" s="29">
        <v>0.3215277777777778</v>
      </c>
      <c r="N2100" s="26">
        <f t="shared" si="68"/>
        <v>1.8750000000000044E-2</v>
      </c>
      <c r="O2100" s="19"/>
    </row>
    <row r="2101" spans="1:15">
      <c r="A2101" s="19">
        <v>1662</v>
      </c>
      <c r="B2101" s="34">
        <v>772</v>
      </c>
      <c r="C2101" s="24" t="str">
        <f>VLOOKUP($E2101,'[1]DS HSSV 2013-14'!$B$2:$I$5181,2,0)</f>
        <v>Nguyễn Thái Vũ</v>
      </c>
      <c r="D2101" s="23" t="str">
        <f>VLOOKUP($E2101,'[1]DS HSSV 2013-14'!$B$2:$I$5181,3,0)</f>
        <v>Nhi</v>
      </c>
      <c r="E2101" s="33">
        <v>14000227</v>
      </c>
      <c r="F2101" s="28" t="str">
        <f>VLOOKUP($E2101,'[1]DS HSSV 2013-14'!$B$2:$I$5181,5,0)</f>
        <v>14TC-Ô1</v>
      </c>
      <c r="G2101" s="138">
        <v>5</v>
      </c>
      <c r="H2101" s="19">
        <v>24</v>
      </c>
      <c r="I2101" s="19">
        <v>4</v>
      </c>
      <c r="J2101" s="22">
        <v>2015</v>
      </c>
      <c r="K2101" s="27">
        <f t="shared" si="69"/>
        <v>42118</v>
      </c>
      <c r="L2101" s="29">
        <v>0.3263888888888889</v>
      </c>
      <c r="M2101" s="29">
        <v>0.40277777777777773</v>
      </c>
      <c r="N2101" s="26">
        <f t="shared" si="68"/>
        <v>7.638888888888884E-2</v>
      </c>
      <c r="O2101" s="19"/>
    </row>
    <row r="2102" spans="1:15">
      <c r="A2102" s="19">
        <v>1663</v>
      </c>
      <c r="B2102" s="34">
        <v>773</v>
      </c>
      <c r="C2102" s="24" t="str">
        <f>VLOOKUP($E2102,'[1]DS HSSV 2013-14'!$B$2:$I$5181,2,0)</f>
        <v>Nguyễn Hoàng</v>
      </c>
      <c r="D2102" s="23" t="str">
        <f>VLOOKUP($E2102,'[1]DS HSSV 2013-14'!$B$2:$I$5181,3,0)</f>
        <v>Việt</v>
      </c>
      <c r="E2102" s="33" t="s">
        <v>45</v>
      </c>
      <c r="F2102" s="28" t="str">
        <f>VLOOKUP($E2102,'[1]DS HSSV 2013-14'!$B$2:$I$5181,5,0)</f>
        <v>14CĐ-TM1</v>
      </c>
      <c r="G2102" s="138">
        <v>14</v>
      </c>
      <c r="H2102" s="19">
        <v>24</v>
      </c>
      <c r="I2102" s="19">
        <v>4</v>
      </c>
      <c r="J2102" s="22">
        <v>2015</v>
      </c>
      <c r="K2102" s="27">
        <f t="shared" si="69"/>
        <v>42118</v>
      </c>
      <c r="L2102" s="29">
        <v>0.33124999999999999</v>
      </c>
      <c r="M2102" s="29">
        <v>0.40277777777777773</v>
      </c>
      <c r="N2102" s="26">
        <f t="shared" si="68"/>
        <v>7.1527777777777746E-2</v>
      </c>
      <c r="O2102" s="19"/>
    </row>
    <row r="2103" spans="1:15">
      <c r="A2103" s="19">
        <v>1664</v>
      </c>
      <c r="B2103" s="34">
        <v>774</v>
      </c>
      <c r="C2103" s="24" t="str">
        <f>VLOOKUP($E2103,'[1]DS HSSV 2013-14'!$B$2:$I$5181,2,0)</f>
        <v>Lê Tiến</v>
      </c>
      <c r="D2103" s="23" t="str">
        <f>VLOOKUP($E2103,'[1]DS HSSV 2013-14'!$B$2:$I$5181,3,0)</f>
        <v>Lợi</v>
      </c>
      <c r="E2103" s="19" t="s">
        <v>38</v>
      </c>
      <c r="F2103" s="28" t="str">
        <f>VLOOKUP($E2103,'[1]DS HSSV 2013-14'!$B$2:$I$5181,5,0)</f>
        <v>12TC-Đ1</v>
      </c>
      <c r="G2103" s="138">
        <v>11</v>
      </c>
      <c r="H2103" s="19">
        <v>24</v>
      </c>
      <c r="I2103" s="19">
        <v>4</v>
      </c>
      <c r="J2103" s="22">
        <v>2015</v>
      </c>
      <c r="K2103" s="27">
        <f t="shared" si="69"/>
        <v>42118</v>
      </c>
      <c r="L2103" s="29">
        <v>0.35416666666666669</v>
      </c>
      <c r="M2103" s="29">
        <v>0.4375</v>
      </c>
      <c r="N2103" s="26">
        <f t="shared" si="68"/>
        <v>8.3333333333333315E-2</v>
      </c>
      <c r="O2103" s="19"/>
    </row>
    <row r="2104" spans="1:15">
      <c r="A2104" s="19">
        <v>1665</v>
      </c>
      <c r="B2104" s="34">
        <v>775</v>
      </c>
      <c r="C2104" s="24" t="str">
        <f>VLOOKUP($E2104,'[1]DS HSSV 2013-14'!$B$2:$I$5181,2,0)</f>
        <v xml:space="preserve">Phạm Quang  </v>
      </c>
      <c r="D2104" s="23" t="str">
        <f>VLOOKUP($E2104,'[1]DS HSSV 2013-14'!$B$2:$I$5181,3,0)</f>
        <v>Trường</v>
      </c>
      <c r="E2104" s="19">
        <v>14000420</v>
      </c>
      <c r="F2104" s="28" t="str">
        <f>VLOOKUP($E2104,'[1]DS HSSV 2013-14'!$B$2:$I$5181,5,0)</f>
        <v>14CĐ-ĐT1</v>
      </c>
      <c r="G2104" s="138">
        <v>1</v>
      </c>
      <c r="H2104" s="19">
        <v>24</v>
      </c>
      <c r="I2104" s="19">
        <v>4</v>
      </c>
      <c r="J2104" s="22">
        <v>2015</v>
      </c>
      <c r="K2104" s="27">
        <f t="shared" si="69"/>
        <v>42118</v>
      </c>
      <c r="L2104" s="29">
        <v>0.35416666666666669</v>
      </c>
      <c r="M2104" s="29">
        <v>0.50347222222222221</v>
      </c>
      <c r="N2104" s="26">
        <f t="shared" si="68"/>
        <v>0.14930555555555552</v>
      </c>
      <c r="O2104" s="94"/>
    </row>
    <row r="2105" spans="1:15">
      <c r="A2105" s="19">
        <v>1666</v>
      </c>
      <c r="B2105" s="34">
        <v>776</v>
      </c>
      <c r="C2105" s="24" t="str">
        <f>VLOOKUP($E2105,'[1]DS HSSV 2013-14'!$B$2:$I$5181,2,0)</f>
        <v>Võ Thiện</v>
      </c>
      <c r="D2105" s="23" t="str">
        <f>VLOOKUP($E2105,'[1]DS HSSV 2013-14'!$B$2:$I$5181,3,0)</f>
        <v>Quý</v>
      </c>
      <c r="E2105" s="19" t="s">
        <v>34</v>
      </c>
      <c r="F2105" s="28" t="str">
        <f>VLOOKUP($E2105,'[1]DS HSSV 2013-14'!$B$2:$I$5181,5,0)</f>
        <v>13CĐ-M</v>
      </c>
      <c r="G2105" s="138">
        <v>17</v>
      </c>
      <c r="H2105" s="19">
        <v>24</v>
      </c>
      <c r="I2105" s="19">
        <v>4</v>
      </c>
      <c r="J2105" s="22">
        <v>2015</v>
      </c>
      <c r="K2105" s="27">
        <f t="shared" si="69"/>
        <v>42118</v>
      </c>
      <c r="L2105" s="29">
        <v>0.37013888888888885</v>
      </c>
      <c r="M2105" s="29">
        <v>0.4284722222222222</v>
      </c>
      <c r="N2105" s="26">
        <f t="shared" si="68"/>
        <v>5.8333333333333348E-2</v>
      </c>
      <c r="O2105" s="19"/>
    </row>
    <row r="2106" spans="1:15">
      <c r="A2106" s="19">
        <v>1667</v>
      </c>
      <c r="B2106" s="34">
        <v>777</v>
      </c>
      <c r="C2106" s="24" t="str">
        <f>VLOOKUP($E2106,'[1]DS HSSV 2013-14'!$B$2:$I$5181,2,0)</f>
        <v>Trần Văn</v>
      </c>
      <c r="D2106" s="23" t="str">
        <f>VLOOKUP($E2106,'[1]DS HSSV 2013-14'!$B$2:$I$5181,3,0)</f>
        <v>Thương</v>
      </c>
      <c r="E2106" s="31" t="s">
        <v>44</v>
      </c>
      <c r="F2106" s="28" t="str">
        <f>VLOOKUP($E2106,'[1]DS HSSV 2013-14'!$B$2:$I$5181,5,0)</f>
        <v>13CĐ-Ô4</v>
      </c>
      <c r="G2106" s="138">
        <v>15</v>
      </c>
      <c r="H2106" s="19">
        <v>24</v>
      </c>
      <c r="I2106" s="19">
        <v>4</v>
      </c>
      <c r="J2106" s="22">
        <v>2015</v>
      </c>
      <c r="K2106" s="27">
        <f t="shared" si="69"/>
        <v>42118</v>
      </c>
      <c r="L2106" s="29">
        <v>0.38541666666666669</v>
      </c>
      <c r="M2106" s="29">
        <v>0.3923611111111111</v>
      </c>
      <c r="N2106" s="26">
        <f t="shared" si="68"/>
        <v>6.9444444444444198E-3</v>
      </c>
      <c r="O2106" s="19"/>
    </row>
    <row r="2107" spans="1:15">
      <c r="A2107" s="19">
        <v>1668</v>
      </c>
      <c r="B2107" s="34">
        <v>778</v>
      </c>
      <c r="C2107" s="24" t="str">
        <f>VLOOKUP($E2107,'[1]DS HSSV 2013-14'!$B$2:$I$5181,2,0)</f>
        <v>Lê Ngọc</v>
      </c>
      <c r="D2107" s="23" t="str">
        <f>VLOOKUP($E2107,'[1]DS HSSV 2013-14'!$B$2:$I$5181,3,0)</f>
        <v>Vũ</v>
      </c>
      <c r="E2107" s="31" t="s">
        <v>43</v>
      </c>
      <c r="F2107" s="28" t="str">
        <f>VLOOKUP($E2107,'[1]DS HSSV 2013-14'!$B$2:$I$5181,5,0)</f>
        <v>14TC-CKT</v>
      </c>
      <c r="G2107" s="138">
        <v>3</v>
      </c>
      <c r="H2107" s="19">
        <v>24</v>
      </c>
      <c r="I2107" s="19">
        <v>4</v>
      </c>
      <c r="J2107" s="22">
        <v>2015</v>
      </c>
      <c r="K2107" s="27">
        <f t="shared" si="69"/>
        <v>42118</v>
      </c>
      <c r="L2107" s="29">
        <v>0.40625</v>
      </c>
      <c r="M2107" s="29">
        <v>0.46527777777777773</v>
      </c>
      <c r="N2107" s="26">
        <f t="shared" si="68"/>
        <v>5.9027777777777735E-2</v>
      </c>
      <c r="O2107" s="19"/>
    </row>
    <row r="2108" spans="1:15">
      <c r="A2108" s="19">
        <v>1669</v>
      </c>
      <c r="B2108" s="34">
        <v>779</v>
      </c>
      <c r="C2108" s="24" t="str">
        <f>VLOOKUP($E2108,'[1]DS HSSV 2013-14'!$B$2:$I$5181,2,0)</f>
        <v>Nguyễn Văn</v>
      </c>
      <c r="D2108" s="23" t="str">
        <f>VLOOKUP($E2108,'[1]DS HSSV 2013-14'!$B$2:$I$5181,3,0)</f>
        <v>Hoàng</v>
      </c>
      <c r="E2108" s="31">
        <v>14000183</v>
      </c>
      <c r="F2108" s="28" t="str">
        <f>VLOOKUP($E2108,'[1]DS HSSV 2013-14'!$B$2:$I$5181,5,0)</f>
        <v>14TC-CKP</v>
      </c>
      <c r="G2108" s="138">
        <v>13</v>
      </c>
      <c r="H2108" s="19">
        <v>24</v>
      </c>
      <c r="I2108" s="19">
        <v>4</v>
      </c>
      <c r="J2108" s="22">
        <v>2015</v>
      </c>
      <c r="K2108" s="27">
        <f t="shared" si="69"/>
        <v>42118</v>
      </c>
      <c r="L2108" s="29">
        <v>0.41666666666666669</v>
      </c>
      <c r="M2108" s="29">
        <v>0.47222222222222227</v>
      </c>
      <c r="N2108" s="26">
        <f t="shared" si="68"/>
        <v>5.555555555555558E-2</v>
      </c>
      <c r="O2108" s="19"/>
    </row>
    <row r="2109" spans="1:15">
      <c r="A2109" s="19">
        <v>1670</v>
      </c>
      <c r="B2109" s="34">
        <v>780</v>
      </c>
      <c r="C2109" s="24" t="str">
        <f>VLOOKUP($E2109,'[1]DS HSSV 2013-14'!$B$2:$I$5181,2,0)</f>
        <v>Nguyễn Minh</v>
      </c>
      <c r="D2109" s="23" t="str">
        <f>VLOOKUP($E2109,'[1]DS HSSV 2013-14'!$B$2:$I$5181,3,0)</f>
        <v>Quân</v>
      </c>
      <c r="E2109" s="30">
        <v>14000156</v>
      </c>
      <c r="F2109" s="28" t="str">
        <f>VLOOKUP($E2109,'[1]DS HSSV 2013-14'!$B$2:$I$5181,5,0)</f>
        <v>14TC-CKT</v>
      </c>
      <c r="G2109" s="138">
        <v>2</v>
      </c>
      <c r="H2109" s="19">
        <v>24</v>
      </c>
      <c r="I2109" s="19">
        <v>4</v>
      </c>
      <c r="J2109" s="22">
        <v>2015</v>
      </c>
      <c r="K2109" s="27">
        <f t="shared" si="69"/>
        <v>42118</v>
      </c>
      <c r="L2109" s="29">
        <v>0.4201388888888889</v>
      </c>
      <c r="M2109" s="29">
        <v>0.46527777777777773</v>
      </c>
      <c r="N2109" s="26">
        <f t="shared" si="68"/>
        <v>4.513888888888884E-2</v>
      </c>
      <c r="O2109" s="19"/>
    </row>
    <row r="2110" spans="1:15">
      <c r="A2110" s="19">
        <v>1671</v>
      </c>
      <c r="B2110" s="34">
        <v>781</v>
      </c>
      <c r="C2110" s="24" t="str">
        <f>VLOOKUP($E2110,'[1]DS HSSV 2013-14'!$B$2:$I$5181,2,0)</f>
        <v>Lê Quang</v>
      </c>
      <c r="D2110" s="23" t="str">
        <f>VLOOKUP($E2110,'[1]DS HSSV 2013-14'!$B$2:$I$5181,3,0)</f>
        <v>Phát</v>
      </c>
      <c r="E2110" s="19" t="s">
        <v>42</v>
      </c>
      <c r="F2110" s="28" t="str">
        <f>VLOOKUP($E2110,'[1]DS HSSV 2013-14'!$B$2:$I$5181,5,0)</f>
        <v>13CĐ-CK3</v>
      </c>
      <c r="G2110" s="138">
        <v>18</v>
      </c>
      <c r="H2110" s="19">
        <v>24</v>
      </c>
      <c r="I2110" s="19">
        <v>4</v>
      </c>
      <c r="J2110" s="22">
        <v>2015</v>
      </c>
      <c r="K2110" s="27">
        <f t="shared" si="69"/>
        <v>42118</v>
      </c>
      <c r="L2110" s="29">
        <v>0.4375</v>
      </c>
      <c r="M2110" s="29">
        <v>0.5</v>
      </c>
      <c r="N2110" s="26">
        <f t="shared" si="68"/>
        <v>6.25E-2</v>
      </c>
      <c r="O2110" s="19"/>
    </row>
    <row r="2111" spans="1:15">
      <c r="A2111" s="19">
        <v>1672</v>
      </c>
      <c r="B2111" s="34">
        <v>782</v>
      </c>
      <c r="C2111" s="24" t="str">
        <f>VLOOKUP($E2111,'[1]DS HSSV 2013-14'!$B$2:$I$5181,2,0)</f>
        <v>Lê</v>
      </c>
      <c r="D2111" s="23" t="str">
        <f>VLOOKUP($E2111,'[1]DS HSSV 2013-14'!$B$2:$I$5181,3,0)</f>
        <v>Huy</v>
      </c>
      <c r="E2111" s="31" t="s">
        <v>41</v>
      </c>
      <c r="F2111" s="28" t="str">
        <f>VLOOKUP($E2111,'[1]DS HSSV 2013-14'!$B$2:$I$5181,5,0)</f>
        <v>14TC-Ô2</v>
      </c>
      <c r="G2111" s="138">
        <v>15</v>
      </c>
      <c r="H2111" s="19">
        <v>24</v>
      </c>
      <c r="I2111" s="19">
        <v>4</v>
      </c>
      <c r="J2111" s="22">
        <v>2015</v>
      </c>
      <c r="K2111" s="27">
        <f t="shared" si="69"/>
        <v>42118</v>
      </c>
      <c r="L2111" s="29">
        <v>0.43958333333333338</v>
      </c>
      <c r="M2111" s="29">
        <v>0.5625</v>
      </c>
      <c r="N2111" s="26">
        <f t="shared" si="68"/>
        <v>0.12291666666666662</v>
      </c>
      <c r="O2111" s="19"/>
    </row>
    <row r="2112" spans="1:15">
      <c r="A2112" s="19">
        <v>1673</v>
      </c>
      <c r="B2112" s="34">
        <v>783</v>
      </c>
      <c r="C2112" s="24" t="str">
        <f>VLOOKUP($E2112,'[1]DS HSSV 2013-14'!$B$2:$I$5181,2,0)</f>
        <v>Huỳnh Lê Hữu</v>
      </c>
      <c r="D2112" s="23" t="str">
        <f>VLOOKUP($E2112,'[1]DS HSSV 2013-14'!$B$2:$I$5181,3,0)</f>
        <v>Chính</v>
      </c>
      <c r="E2112" s="31" t="s">
        <v>40</v>
      </c>
      <c r="F2112" s="28" t="str">
        <f>VLOOKUP($E2112,'[1]DS HSSV 2013-14'!$B$2:$I$5181,5,0)</f>
        <v>14TC-Ô2</v>
      </c>
      <c r="G2112" s="138">
        <v>16</v>
      </c>
      <c r="H2112" s="19">
        <v>24</v>
      </c>
      <c r="I2112" s="19">
        <v>4</v>
      </c>
      <c r="J2112" s="22">
        <v>2015</v>
      </c>
      <c r="K2112" s="27">
        <f t="shared" si="69"/>
        <v>42118</v>
      </c>
      <c r="L2112" s="29">
        <v>0.44097222222222227</v>
      </c>
      <c r="M2112" s="29">
        <v>0.45833333333333331</v>
      </c>
      <c r="N2112" s="26">
        <f t="shared" si="68"/>
        <v>1.7361111111111049E-2</v>
      </c>
      <c r="O2112" s="19"/>
    </row>
    <row r="2113" spans="1:15">
      <c r="A2113" s="19">
        <v>1674</v>
      </c>
      <c r="B2113" s="24"/>
      <c r="C2113" s="24" t="str">
        <f>VLOOKUP($E2113,'[1]DS HSSV 2013-14'!$B$2:$I$5181,2,0)</f>
        <v xml:space="preserve">Huỳnh Anh  </v>
      </c>
      <c r="D2113" s="23" t="str">
        <f>VLOOKUP($E2113,'[1]DS HSSV 2013-14'!$B$2:$I$5181,3,0)</f>
        <v>Tuấn</v>
      </c>
      <c r="E2113" s="33" t="s">
        <v>39</v>
      </c>
      <c r="F2113" s="28" t="str">
        <f>VLOOKUP($E2113,'[1]DS HSSV 2013-14'!$B$2:$I$5181,5,0)</f>
        <v>14CĐ-ĐT1</v>
      </c>
      <c r="G2113" s="138">
        <v>5</v>
      </c>
      <c r="H2113" s="19">
        <v>24</v>
      </c>
      <c r="I2113" s="19">
        <v>4</v>
      </c>
      <c r="J2113" s="22">
        <v>2015</v>
      </c>
      <c r="K2113" s="27">
        <f t="shared" si="69"/>
        <v>42118</v>
      </c>
      <c r="L2113" s="29">
        <v>0.44444444444444442</v>
      </c>
      <c r="M2113" s="29">
        <v>0.4826388888888889</v>
      </c>
      <c r="N2113" s="26">
        <f t="shared" si="68"/>
        <v>3.8194444444444475E-2</v>
      </c>
      <c r="O2113" s="19"/>
    </row>
    <row r="2114" spans="1:15">
      <c r="A2114" s="19">
        <v>1675</v>
      </c>
      <c r="B2114" s="24"/>
      <c r="C2114" s="24" t="str">
        <f>VLOOKUP($E2114,'[1]DS HSSV 2013-14'!$B$2:$I$5181,2,0)</f>
        <v>Lê Tiến</v>
      </c>
      <c r="D2114" s="23" t="str">
        <f>VLOOKUP($E2114,'[1]DS HSSV 2013-14'!$B$2:$I$5181,3,0)</f>
        <v>Lợi</v>
      </c>
      <c r="E2114" s="19" t="s">
        <v>38</v>
      </c>
      <c r="F2114" s="28" t="str">
        <f>VLOOKUP($E2114,'[1]DS HSSV 2013-14'!$B$2:$I$5181,5,0)</f>
        <v>12TC-Đ1</v>
      </c>
      <c r="G2114" s="138">
        <v>12</v>
      </c>
      <c r="H2114" s="19">
        <v>24</v>
      </c>
      <c r="I2114" s="19">
        <v>4</v>
      </c>
      <c r="J2114" s="22">
        <v>2015</v>
      </c>
      <c r="K2114" s="27">
        <f t="shared" si="69"/>
        <v>42118</v>
      </c>
      <c r="L2114" s="29">
        <v>0.45833333333333331</v>
      </c>
      <c r="M2114" s="29">
        <v>0.50347222222222221</v>
      </c>
      <c r="N2114" s="26">
        <f t="shared" si="68"/>
        <v>4.5138888888888895E-2</v>
      </c>
      <c r="O2114" s="19"/>
    </row>
    <row r="2115" spans="1:15">
      <c r="A2115" s="19">
        <v>1676</v>
      </c>
      <c r="B2115" s="24"/>
      <c r="C2115" s="24" t="str">
        <f>VLOOKUP($E2115,'[1]DS HSSV 2013-14'!$B$2:$I$5181,2,0)</f>
        <v>Nguyễn Thành</v>
      </c>
      <c r="D2115" s="23" t="str">
        <f>VLOOKUP($E2115,'[1]DS HSSV 2013-14'!$B$2:$I$5181,3,0)</f>
        <v>Đông</v>
      </c>
      <c r="E2115" s="19" t="s">
        <v>37</v>
      </c>
      <c r="F2115" s="28" t="str">
        <f>VLOOKUP($E2115,'[1]DS HSSV 2013-14'!$B$2:$I$5181,5,0)</f>
        <v>13CĐ-Đ1</v>
      </c>
      <c r="G2115" s="138">
        <v>2</v>
      </c>
      <c r="H2115" s="19">
        <v>24</v>
      </c>
      <c r="I2115" s="19">
        <v>4</v>
      </c>
      <c r="J2115" s="22">
        <v>2015</v>
      </c>
      <c r="K2115" s="27">
        <f t="shared" si="69"/>
        <v>42118</v>
      </c>
      <c r="L2115" s="29">
        <v>0.46875</v>
      </c>
      <c r="M2115" s="29">
        <v>0.5</v>
      </c>
      <c r="N2115" s="26">
        <f t="shared" si="68"/>
        <v>3.125E-2</v>
      </c>
      <c r="O2115" s="19"/>
    </row>
    <row r="2116" spans="1:15">
      <c r="A2116" s="19">
        <v>1677</v>
      </c>
      <c r="B2116" s="24"/>
      <c r="C2116" s="24" t="str">
        <f>VLOOKUP($E2116,'[1]DS HSSV 2013-14'!$B$2:$I$5181,2,0)</f>
        <v>Trần Ngọc</v>
      </c>
      <c r="D2116" s="23" t="str">
        <f>VLOOKUP($E2116,'[1]DS HSSV 2013-14'!$B$2:$I$5181,3,0)</f>
        <v>Viên</v>
      </c>
      <c r="E2116" s="31" t="s">
        <v>36</v>
      </c>
      <c r="F2116" s="28" t="str">
        <f>VLOOKUP($E2116,'[1]DS HSSV 2013-14'!$B$2:$I$5181,5,0)</f>
        <v>14TC-Đ1</v>
      </c>
      <c r="G2116" s="138">
        <v>3</v>
      </c>
      <c r="H2116" s="19">
        <v>24</v>
      </c>
      <c r="I2116" s="19">
        <v>4</v>
      </c>
      <c r="J2116" s="22">
        <v>2015</v>
      </c>
      <c r="K2116" s="27">
        <f t="shared" si="69"/>
        <v>42118</v>
      </c>
      <c r="L2116" s="29">
        <v>0.4826388888888889</v>
      </c>
      <c r="M2116" s="29">
        <v>0.5</v>
      </c>
      <c r="N2116" s="26">
        <f t="shared" si="68"/>
        <v>1.7361111111111105E-2</v>
      </c>
      <c r="O2116" s="19"/>
    </row>
    <row r="2117" spans="1:15">
      <c r="A2117" s="19"/>
      <c r="B2117" s="24"/>
      <c r="C2117" s="24" t="str">
        <f>VLOOKUP($E2117,'[1]DS HSSV 2013-14'!$B$2:$I$5181,2,0)</f>
        <v>Huỳnh</v>
      </c>
      <c r="D2117" s="23" t="str">
        <f>VLOOKUP($E2117,'[1]DS HSSV 2013-14'!$B$2:$I$5181,3,0)</f>
        <v>Đạt</v>
      </c>
      <c r="E2117" s="32" t="s">
        <v>35</v>
      </c>
      <c r="F2117" s="28" t="str">
        <f>VLOOKUP($E2117,'[1]DS HSSV 2013-14'!$B$2:$I$5181,5,0)</f>
        <v>13TC-QTM</v>
      </c>
      <c r="G2117" s="138">
        <v>16</v>
      </c>
      <c r="H2117" s="19">
        <v>24</v>
      </c>
      <c r="I2117" s="19">
        <v>4</v>
      </c>
      <c r="J2117" s="22">
        <v>2015</v>
      </c>
      <c r="K2117" s="27">
        <f t="shared" si="69"/>
        <v>42118</v>
      </c>
      <c r="L2117" s="29">
        <v>0.49305555555555558</v>
      </c>
      <c r="M2117" s="29"/>
      <c r="N2117" s="26">
        <f t="shared" si="68"/>
        <v>-0.49305555555555558</v>
      </c>
      <c r="O2117" s="19"/>
    </row>
    <row r="2118" spans="1:15">
      <c r="A2118" s="19">
        <v>1678</v>
      </c>
      <c r="B2118" s="24"/>
      <c r="C2118" s="24" t="str">
        <f>VLOOKUP($E2118,'[1]DS HSSV 2013-14'!$B$2:$I$5181,2,0)</f>
        <v>Võ Thiện</v>
      </c>
      <c r="D2118" s="23" t="str">
        <f>VLOOKUP($E2118,'[1]DS HSSV 2013-14'!$B$2:$I$5181,3,0)</f>
        <v>Quý</v>
      </c>
      <c r="E2118" s="19" t="s">
        <v>34</v>
      </c>
      <c r="F2118" s="28" t="str">
        <f>VLOOKUP($E2118,'[1]DS HSSV 2013-14'!$B$2:$I$5181,5,0)</f>
        <v>13CĐ-M</v>
      </c>
      <c r="G2118" s="138">
        <v>5</v>
      </c>
      <c r="H2118" s="19">
        <v>24</v>
      </c>
      <c r="I2118" s="19">
        <v>4</v>
      </c>
      <c r="J2118" s="22">
        <v>2015</v>
      </c>
      <c r="K2118" s="27">
        <f t="shared" si="69"/>
        <v>42118</v>
      </c>
      <c r="L2118" s="29">
        <v>0.49305555555555558</v>
      </c>
      <c r="M2118" s="29">
        <v>0.52777777777777779</v>
      </c>
      <c r="N2118" s="26">
        <f t="shared" si="68"/>
        <v>3.472222222222221E-2</v>
      </c>
      <c r="O2118" s="19"/>
    </row>
    <row r="2119" spans="1:15">
      <c r="A2119" s="19">
        <v>1679</v>
      </c>
      <c r="B2119" s="24"/>
      <c r="C2119" s="24" t="s">
        <v>33</v>
      </c>
      <c r="D2119" s="23" t="s">
        <v>32</v>
      </c>
      <c r="E2119" s="31"/>
      <c r="F2119" s="28" t="s">
        <v>31</v>
      </c>
      <c r="G2119" s="138">
        <v>13</v>
      </c>
      <c r="H2119" s="19">
        <v>24</v>
      </c>
      <c r="I2119" s="19">
        <v>4</v>
      </c>
      <c r="J2119" s="22">
        <v>2015</v>
      </c>
      <c r="K2119" s="27">
        <f t="shared" si="69"/>
        <v>42118</v>
      </c>
      <c r="L2119" s="29">
        <v>0.5</v>
      </c>
      <c r="M2119" s="29">
        <v>0.52083333333333337</v>
      </c>
      <c r="N2119" s="26">
        <f t="shared" si="68"/>
        <v>2.083333333333337E-2</v>
      </c>
      <c r="O2119" s="19"/>
    </row>
    <row r="2120" spans="1:15">
      <c r="A2120" s="19">
        <v>1680</v>
      </c>
      <c r="B2120" s="24"/>
      <c r="C2120" s="24" t="str">
        <f>VLOOKUP($E2120,'[1]DS HSSV 2013-14'!$B$2:$I$5181,2,0)</f>
        <v>Trần Minh</v>
      </c>
      <c r="D2120" s="23" t="str">
        <f>VLOOKUP($E2120,'[1]DS HSSV 2013-14'!$B$2:$I$5181,3,0)</f>
        <v>Thanh</v>
      </c>
      <c r="E2120" s="19" t="s">
        <v>30</v>
      </c>
      <c r="F2120" s="28" t="str">
        <f>VLOOKUP($E2120,'[1]DS HSSV 2013-14'!$B$2:$I$5181,5,0)</f>
        <v>13CĐ-Đ1</v>
      </c>
      <c r="G2120" s="138">
        <v>14</v>
      </c>
      <c r="H2120" s="19">
        <v>24</v>
      </c>
      <c r="I2120" s="19">
        <v>4</v>
      </c>
      <c r="J2120" s="22">
        <v>2015</v>
      </c>
      <c r="K2120" s="27">
        <f t="shared" si="69"/>
        <v>42118</v>
      </c>
      <c r="L2120" s="29">
        <v>0.5</v>
      </c>
      <c r="M2120" s="29">
        <v>0.53819444444444442</v>
      </c>
      <c r="N2120" s="26">
        <f t="shared" si="68"/>
        <v>3.819444444444442E-2</v>
      </c>
      <c r="O2120" s="19"/>
    </row>
    <row r="2121" spans="1:15">
      <c r="A2121" s="19">
        <v>1681</v>
      </c>
      <c r="B2121" s="24"/>
      <c r="C2121" s="24" t="str">
        <f>VLOOKUP($E2121,'[1]DS HSSV 2013-14'!$B$2:$I$5181,2,0)</f>
        <v>Lê Minh</v>
      </c>
      <c r="D2121" s="23" t="str">
        <f>VLOOKUP($E2121,'[1]DS HSSV 2013-14'!$B$2:$I$5181,3,0)</f>
        <v>Phương</v>
      </c>
      <c r="E2121" s="19" t="s">
        <v>29</v>
      </c>
      <c r="F2121" s="28" t="str">
        <f>VLOOKUP($E2121,'[1]DS HSSV 2013-14'!$B$2:$I$5181,5,0)</f>
        <v>13CĐ-CK3</v>
      </c>
      <c r="G2121" s="138">
        <v>11</v>
      </c>
      <c r="H2121" s="19">
        <v>24</v>
      </c>
      <c r="I2121" s="19">
        <v>4</v>
      </c>
      <c r="J2121" s="22">
        <v>2015</v>
      </c>
      <c r="K2121" s="27">
        <f t="shared" si="69"/>
        <v>42118</v>
      </c>
      <c r="L2121" s="29">
        <v>0.50694444444444442</v>
      </c>
      <c r="M2121" s="19"/>
      <c r="N2121" s="26">
        <f t="shared" si="68"/>
        <v>-0.50694444444444442</v>
      </c>
      <c r="O2121" s="19"/>
    </row>
    <row r="2122" spans="1:15">
      <c r="A2122" s="19">
        <v>1682</v>
      </c>
      <c r="B2122" s="24"/>
      <c r="C2122" s="24" t="str">
        <f>VLOOKUP($E2122,'[1]DS HSSV 2013-14'!$B$2:$I$5181,2,0)</f>
        <v>Trần Đình</v>
      </c>
      <c r="D2122" s="23" t="str">
        <f>VLOOKUP($E2122,'[1]DS HSSV 2013-14'!$B$2:$I$5181,3,0)</f>
        <v>Nam</v>
      </c>
      <c r="E2122" s="19" t="s">
        <v>28</v>
      </c>
      <c r="F2122" s="28" t="str">
        <f>VLOOKUP($E2122,'[1]DS HSSV 2013-14'!$B$2:$I$5181,5,0)</f>
        <v>13CĐ-TM2</v>
      </c>
      <c r="G2122" s="138">
        <v>14</v>
      </c>
      <c r="H2122" s="19">
        <v>24</v>
      </c>
      <c r="I2122" s="19">
        <v>4</v>
      </c>
      <c r="J2122" s="22">
        <v>2015</v>
      </c>
      <c r="K2122" s="27">
        <f t="shared" si="69"/>
        <v>42118</v>
      </c>
      <c r="L2122" s="29">
        <v>0.52083333333333337</v>
      </c>
      <c r="M2122" s="19"/>
      <c r="N2122" s="26">
        <f t="shared" si="68"/>
        <v>-0.52083333333333337</v>
      </c>
      <c r="O2122" s="19"/>
    </row>
    <row r="2123" spans="1:15">
      <c r="A2123" s="19">
        <v>1683</v>
      </c>
      <c r="B2123" s="24"/>
      <c r="C2123" s="24" t="str">
        <f>VLOOKUP($E2123,'[1]DS HSSV 2013-14'!$B$2:$I$5181,2,0)</f>
        <v xml:space="preserve">Huỳnh Quang </v>
      </c>
      <c r="D2123" s="23" t="str">
        <f>VLOOKUP($E2123,'[1]DS HSSV 2013-14'!$B$2:$I$5181,3,0)</f>
        <v>Thắng</v>
      </c>
      <c r="E2123" s="19" t="s">
        <v>27</v>
      </c>
      <c r="F2123" s="28" t="str">
        <f>VLOOKUP($E2123,'[1]DS HSSV 2013-14'!$B$2:$I$5181,5,0)</f>
        <v>13CĐ-CK2</v>
      </c>
      <c r="G2123" s="138">
        <v>12</v>
      </c>
      <c r="H2123" s="19">
        <v>24</v>
      </c>
      <c r="I2123" s="19">
        <v>4</v>
      </c>
      <c r="J2123" s="22">
        <v>2015</v>
      </c>
      <c r="K2123" s="27">
        <f t="shared" si="69"/>
        <v>42118</v>
      </c>
      <c r="L2123" s="29">
        <v>0.53194444444444444</v>
      </c>
      <c r="M2123" s="19"/>
      <c r="N2123" s="26">
        <f t="shared" ref="N2123:N2186" si="70">M2123-L2123</f>
        <v>-0.53194444444444444</v>
      </c>
      <c r="O2123" s="19"/>
    </row>
    <row r="2124" spans="1:15">
      <c r="A2124" s="19">
        <v>1684</v>
      </c>
      <c r="B2124" s="24"/>
      <c r="C2124" s="24" t="str">
        <f>VLOOKUP($E2124,'[1]DS HSSV 2013-14'!$B$2:$I$5181,2,0)</f>
        <v>Lê Minh</v>
      </c>
      <c r="D2124" s="23" t="str">
        <f>VLOOKUP($E2124,'[1]DS HSSV 2013-14'!$B$2:$I$5181,3,0)</f>
        <v>Trí</v>
      </c>
      <c r="E2124" s="19" t="s">
        <v>26</v>
      </c>
      <c r="F2124" s="28" t="str">
        <f>VLOOKUP($E2124,'[1]DS HSSV 2013-14'!$B$2:$I$5181,5,0)</f>
        <v>13CĐ-CK2</v>
      </c>
      <c r="G2124" s="138">
        <v>13</v>
      </c>
      <c r="H2124" s="19">
        <v>24</v>
      </c>
      <c r="I2124" s="19">
        <v>4</v>
      </c>
      <c r="J2124" s="22">
        <v>2015</v>
      </c>
      <c r="K2124" s="27">
        <f t="shared" si="69"/>
        <v>42118</v>
      </c>
      <c r="L2124" s="29">
        <v>0.53194444444444444</v>
      </c>
      <c r="M2124" s="19"/>
      <c r="N2124" s="26">
        <f t="shared" si="70"/>
        <v>-0.53194444444444444</v>
      </c>
      <c r="O2124" s="19"/>
    </row>
    <row r="2125" spans="1:15">
      <c r="A2125" s="19">
        <v>1685</v>
      </c>
      <c r="B2125" s="24"/>
      <c r="C2125" s="24" t="str">
        <f>VLOOKUP($E2125,'[1]DS HSSV 2013-14'!$B$2:$I$5181,2,0)</f>
        <v xml:space="preserve">Nguyễn Đắc  </v>
      </c>
      <c r="D2125" s="23" t="str">
        <f>VLOOKUP($E2125,'[1]DS HSSV 2013-14'!$B$2:$I$5181,3,0)</f>
        <v>Truyễn</v>
      </c>
      <c r="E2125" s="19" t="s">
        <v>25</v>
      </c>
      <c r="F2125" s="28" t="str">
        <f>VLOOKUP($E2125,'[1]DS HSSV 2013-14'!$B$2:$I$5181,5,0)</f>
        <v>12CĐ-CK2</v>
      </c>
      <c r="G2125" s="138">
        <v>5</v>
      </c>
      <c r="H2125" s="19">
        <v>24</v>
      </c>
      <c r="I2125" s="19">
        <v>4</v>
      </c>
      <c r="J2125" s="22">
        <v>2015</v>
      </c>
      <c r="K2125" s="27">
        <f t="shared" si="69"/>
        <v>42118</v>
      </c>
      <c r="L2125" s="29">
        <v>0.54513888888888895</v>
      </c>
      <c r="M2125" s="29">
        <v>0.57638888888888895</v>
      </c>
      <c r="N2125" s="26">
        <f t="shared" si="70"/>
        <v>3.125E-2</v>
      </c>
      <c r="O2125" s="19"/>
    </row>
    <row r="2126" spans="1:15">
      <c r="A2126" s="19">
        <v>1686</v>
      </c>
      <c r="B2126" s="24"/>
      <c r="C2126" s="24" t="str">
        <f>VLOOKUP($E2126,'[1]DS HSSV 2013-14'!$B$2:$I$5181,2,0)</f>
        <v xml:space="preserve">Dương Công  </v>
      </c>
      <c r="D2126" s="23" t="str">
        <f>VLOOKUP($E2126,'[1]DS HSSV 2013-14'!$B$2:$I$5181,3,0)</f>
        <v>Thắng</v>
      </c>
      <c r="E2126" s="30">
        <v>14000795</v>
      </c>
      <c r="F2126" s="28" t="str">
        <f>VLOOKUP($E2126,'[1]DS HSSV 2013-14'!$B$2:$I$5181,5,0)</f>
        <v>14CĐ-CK4</v>
      </c>
      <c r="G2126" s="138">
        <v>17</v>
      </c>
      <c r="H2126" s="19">
        <v>24</v>
      </c>
      <c r="I2126" s="19">
        <v>4</v>
      </c>
      <c r="J2126" s="22">
        <v>2015</v>
      </c>
      <c r="K2126" s="27">
        <f t="shared" si="69"/>
        <v>42118</v>
      </c>
      <c r="L2126" s="29">
        <v>0.5541666666666667</v>
      </c>
      <c r="M2126" s="19"/>
      <c r="N2126" s="26">
        <f t="shared" si="70"/>
        <v>-0.5541666666666667</v>
      </c>
      <c r="O2126" s="19"/>
    </row>
    <row r="2127" spans="1:15">
      <c r="A2127" s="19">
        <v>1688</v>
      </c>
      <c r="B2127" s="24"/>
      <c r="C2127" s="24" t="e">
        <f>VLOOKUP($E2127,'[1]DS HSSV 2013-14'!$B$2:$I$5181,2,0)</f>
        <v>#N/A</v>
      </c>
      <c r="D2127" s="23" t="e">
        <f>VLOOKUP($E2127,'[1]DS HSSV 2013-14'!$B$2:$I$5181,3,0)</f>
        <v>#N/A</v>
      </c>
      <c r="E2127" s="19"/>
      <c r="F2127" s="28" t="e">
        <f>VLOOKUP($E2127,'[1]DS HSSV 2013-14'!$B$2:$I$5181,5,0)</f>
        <v>#N/A</v>
      </c>
      <c r="G2127" s="19"/>
      <c r="H2127" s="19">
        <v>24</v>
      </c>
      <c r="I2127" s="19">
        <v>4</v>
      </c>
      <c r="J2127" s="22">
        <v>2015</v>
      </c>
      <c r="K2127" s="27">
        <f t="shared" si="69"/>
        <v>42118</v>
      </c>
      <c r="L2127" s="19"/>
      <c r="M2127" s="19"/>
      <c r="N2127" s="26">
        <f t="shared" si="70"/>
        <v>0</v>
      </c>
      <c r="O2127" s="19"/>
    </row>
    <row r="2128" spans="1:15">
      <c r="A2128" s="19">
        <v>1689</v>
      </c>
      <c r="B2128" s="24"/>
      <c r="C2128" s="24" t="e">
        <f>VLOOKUP($E2128,'[1]DS HSSV 2013-14'!$B$2:$I$5181,2,0)</f>
        <v>#N/A</v>
      </c>
      <c r="D2128" s="23" t="e">
        <f>VLOOKUP($E2128,'[1]DS HSSV 2013-14'!$B$2:$I$5181,3,0)</f>
        <v>#N/A</v>
      </c>
      <c r="E2128" s="19"/>
      <c r="F2128" s="28" t="e">
        <f>VLOOKUP($E2128,'[1]DS HSSV 2013-14'!$B$2:$I$5181,5,0)</f>
        <v>#N/A</v>
      </c>
      <c r="G2128" s="19"/>
      <c r="H2128" s="19">
        <v>24</v>
      </c>
      <c r="I2128" s="19">
        <v>4</v>
      </c>
      <c r="J2128" s="22">
        <v>2015</v>
      </c>
      <c r="K2128" s="27">
        <f t="shared" si="69"/>
        <v>42118</v>
      </c>
      <c r="L2128" s="19"/>
      <c r="M2128" s="19"/>
      <c r="N2128" s="26">
        <f t="shared" si="70"/>
        <v>0</v>
      </c>
      <c r="O2128" s="19"/>
    </row>
    <row r="2129" spans="1:15">
      <c r="A2129" s="19">
        <v>1690</v>
      </c>
      <c r="B2129" s="24"/>
      <c r="C2129" s="24" t="e">
        <f>VLOOKUP($E2129,'[1]DS HSSV 2013-14'!$B$2:$I$5181,2,0)</f>
        <v>#N/A</v>
      </c>
      <c r="D2129" s="23" t="e">
        <f>VLOOKUP($E2129,'[1]DS HSSV 2013-14'!$B$2:$I$5181,3,0)</f>
        <v>#N/A</v>
      </c>
      <c r="E2129" s="19"/>
      <c r="F2129" s="28" t="e">
        <f>VLOOKUP($E2129,'[1]DS HSSV 2013-14'!$B$2:$I$5181,5,0)</f>
        <v>#N/A</v>
      </c>
      <c r="G2129" s="19"/>
      <c r="H2129" s="19">
        <v>24</v>
      </c>
      <c r="I2129" s="19">
        <v>4</v>
      </c>
      <c r="J2129" s="22">
        <v>2015</v>
      </c>
      <c r="K2129" s="27">
        <f t="shared" si="69"/>
        <v>42118</v>
      </c>
      <c r="L2129" s="19"/>
      <c r="M2129" s="19"/>
      <c r="N2129" s="26">
        <f t="shared" si="70"/>
        <v>0</v>
      </c>
      <c r="O2129" s="19"/>
    </row>
    <row r="2130" spans="1:15">
      <c r="A2130" s="19">
        <v>1691</v>
      </c>
      <c r="B2130" s="24"/>
      <c r="C2130" s="24" t="e">
        <f>VLOOKUP($E2130,'[1]DS HSSV 2013-14'!$B$2:$I$5181,2,0)</f>
        <v>#N/A</v>
      </c>
      <c r="D2130" s="23" t="e">
        <f>VLOOKUP($E2130,'[1]DS HSSV 2013-14'!$B$2:$I$5181,3,0)</f>
        <v>#N/A</v>
      </c>
      <c r="E2130" s="19"/>
      <c r="F2130" s="28" t="e">
        <f>VLOOKUP($E2130,'[1]DS HSSV 2013-14'!$B$2:$I$5181,5,0)</f>
        <v>#N/A</v>
      </c>
      <c r="G2130" s="19"/>
      <c r="H2130" s="19">
        <v>24</v>
      </c>
      <c r="I2130" s="19">
        <v>4</v>
      </c>
      <c r="J2130" s="22">
        <v>2015</v>
      </c>
      <c r="K2130" s="27">
        <f t="shared" si="69"/>
        <v>42118</v>
      </c>
      <c r="L2130" s="19"/>
      <c r="M2130" s="19"/>
      <c r="N2130" s="26">
        <f t="shared" si="70"/>
        <v>0</v>
      </c>
      <c r="O2130" s="19"/>
    </row>
    <row r="2131" spans="1:15">
      <c r="A2131" s="19">
        <v>1692</v>
      </c>
      <c r="B2131" s="24"/>
      <c r="C2131" s="24" t="e">
        <f>VLOOKUP($E2131,'[1]DS HSSV 2013-14'!$B$2:$I$5181,2,0)</f>
        <v>#N/A</v>
      </c>
      <c r="D2131" s="23" t="e">
        <f>VLOOKUP($E2131,'[1]DS HSSV 2013-14'!$B$2:$I$5181,3,0)</f>
        <v>#N/A</v>
      </c>
      <c r="E2131" s="19"/>
      <c r="F2131" s="28" t="e">
        <f>VLOOKUP($E2131,'[1]DS HSSV 2013-14'!$B$2:$I$5181,5,0)</f>
        <v>#N/A</v>
      </c>
      <c r="G2131" s="19"/>
      <c r="H2131" s="19">
        <v>24</v>
      </c>
      <c r="I2131" s="19">
        <v>4</v>
      </c>
      <c r="J2131" s="22">
        <v>2015</v>
      </c>
      <c r="K2131" s="27">
        <f t="shared" si="69"/>
        <v>42118</v>
      </c>
      <c r="L2131" s="19"/>
      <c r="M2131" s="19"/>
      <c r="N2131" s="26">
        <f t="shared" si="70"/>
        <v>0</v>
      </c>
      <c r="O2131" s="19"/>
    </row>
    <row r="2132" spans="1:15">
      <c r="A2132" s="19">
        <v>1693</v>
      </c>
      <c r="B2132" s="24"/>
      <c r="C2132" s="24" t="e">
        <f>VLOOKUP($E2132,'[1]DS HSSV 2013-14'!$B$2:$I$5181,2,0)</f>
        <v>#N/A</v>
      </c>
      <c r="D2132" s="23" t="e">
        <f>VLOOKUP($E2132,'[1]DS HSSV 2013-14'!$B$2:$I$5181,3,0)</f>
        <v>#N/A</v>
      </c>
      <c r="E2132" s="19"/>
      <c r="F2132" s="28" t="e">
        <f>VLOOKUP($E2132,'[1]DS HSSV 2013-14'!$B$2:$I$5181,5,0)</f>
        <v>#N/A</v>
      </c>
      <c r="G2132" s="19"/>
      <c r="H2132" s="19">
        <v>24</v>
      </c>
      <c r="I2132" s="19">
        <v>4</v>
      </c>
      <c r="J2132" s="22">
        <v>2015</v>
      </c>
      <c r="K2132" s="27">
        <f t="shared" si="69"/>
        <v>42118</v>
      </c>
      <c r="L2132" s="19"/>
      <c r="M2132" s="19"/>
      <c r="N2132" s="26">
        <f t="shared" si="70"/>
        <v>0</v>
      </c>
      <c r="O2132" s="19"/>
    </row>
    <row r="2133" spans="1:15">
      <c r="A2133" s="19">
        <v>1694</v>
      </c>
      <c r="B2133" s="24"/>
      <c r="C2133" s="24" t="e">
        <f>VLOOKUP($E2133,'[1]DS HSSV 2013-14'!$B$2:$I$5181,2,0)</f>
        <v>#N/A</v>
      </c>
      <c r="D2133" s="23" t="e">
        <f>VLOOKUP($E2133,'[1]DS HSSV 2013-14'!$B$2:$I$5181,3,0)</f>
        <v>#N/A</v>
      </c>
      <c r="E2133" s="19"/>
      <c r="F2133" s="28" t="e">
        <f>VLOOKUP($E2133,'[1]DS HSSV 2013-14'!$B$2:$I$5181,5,0)</f>
        <v>#N/A</v>
      </c>
      <c r="G2133" s="19"/>
      <c r="H2133" s="19">
        <v>24</v>
      </c>
      <c r="I2133" s="19">
        <v>4</v>
      </c>
      <c r="J2133" s="22">
        <v>2015</v>
      </c>
      <c r="K2133" s="27">
        <f t="shared" si="69"/>
        <v>42118</v>
      </c>
      <c r="L2133" s="19"/>
      <c r="M2133" s="19"/>
      <c r="N2133" s="26">
        <f t="shared" si="70"/>
        <v>0</v>
      </c>
      <c r="O2133" s="19"/>
    </row>
    <row r="2134" spans="1:15">
      <c r="A2134" s="19">
        <v>1695</v>
      </c>
      <c r="B2134" s="24"/>
      <c r="C2134" s="24" t="e">
        <f>VLOOKUP($E2134,'[1]DS HSSV 2013-14'!$B$2:$I$5181,2,0)</f>
        <v>#N/A</v>
      </c>
      <c r="D2134" s="23" t="e">
        <f>VLOOKUP($E2134,'[1]DS HSSV 2013-14'!$B$2:$I$5181,3,0)</f>
        <v>#N/A</v>
      </c>
      <c r="E2134" s="19"/>
      <c r="F2134" s="28" t="e">
        <f>VLOOKUP($E2134,'[1]DS HSSV 2013-14'!$B$2:$I$5181,5,0)</f>
        <v>#N/A</v>
      </c>
      <c r="G2134" s="19"/>
      <c r="H2134" s="19">
        <v>24</v>
      </c>
      <c r="I2134" s="19">
        <v>4</v>
      </c>
      <c r="J2134" s="22">
        <v>2015</v>
      </c>
      <c r="K2134" s="27">
        <f t="shared" si="69"/>
        <v>42118</v>
      </c>
      <c r="L2134" s="19"/>
      <c r="M2134" s="19"/>
      <c r="N2134" s="26">
        <f t="shared" si="70"/>
        <v>0</v>
      </c>
      <c r="O2134" s="19"/>
    </row>
    <row r="2135" spans="1:15">
      <c r="A2135" s="19">
        <v>1696</v>
      </c>
      <c r="B2135" s="24"/>
      <c r="C2135" s="24" t="e">
        <f>VLOOKUP($E2135,'[1]DS HSSV 2013-14'!$B$2:$I$5181,2,0)</f>
        <v>#N/A</v>
      </c>
      <c r="D2135" s="23" t="e">
        <f>VLOOKUP($E2135,'[1]DS HSSV 2013-14'!$B$2:$I$5181,3,0)</f>
        <v>#N/A</v>
      </c>
      <c r="E2135" s="19"/>
      <c r="F2135" s="28" t="e">
        <f>VLOOKUP($E2135,'[1]DS HSSV 2013-14'!$B$2:$I$5181,5,0)</f>
        <v>#N/A</v>
      </c>
      <c r="G2135" s="19"/>
      <c r="H2135" s="19">
        <v>24</v>
      </c>
      <c r="I2135" s="19">
        <v>4</v>
      </c>
      <c r="J2135" s="22">
        <v>2015</v>
      </c>
      <c r="K2135" s="27">
        <f t="shared" si="69"/>
        <v>42118</v>
      </c>
      <c r="L2135" s="19"/>
      <c r="M2135" s="19"/>
      <c r="N2135" s="26">
        <f t="shared" si="70"/>
        <v>0</v>
      </c>
      <c r="O2135" s="19"/>
    </row>
    <row r="2136" spans="1:15">
      <c r="A2136" s="19">
        <v>1697</v>
      </c>
      <c r="B2136" s="24"/>
      <c r="C2136" s="24" t="e">
        <f>VLOOKUP($E2136,'[1]DS HSSV 2013-14'!$B$2:$I$5181,2,0)</f>
        <v>#N/A</v>
      </c>
      <c r="D2136" s="23" t="e">
        <f>VLOOKUP($E2136,'[1]DS HSSV 2013-14'!$B$2:$I$5181,3,0)</f>
        <v>#N/A</v>
      </c>
      <c r="E2136" s="19"/>
      <c r="F2136" s="28" t="e">
        <f>VLOOKUP($E2136,'[1]DS HSSV 2013-14'!$B$2:$I$5181,5,0)</f>
        <v>#N/A</v>
      </c>
      <c r="G2136" s="19"/>
      <c r="H2136" s="19">
        <v>24</v>
      </c>
      <c r="I2136" s="19">
        <v>4</v>
      </c>
      <c r="J2136" s="22">
        <v>2015</v>
      </c>
      <c r="K2136" s="27">
        <f t="shared" si="69"/>
        <v>42118</v>
      </c>
      <c r="L2136" s="19"/>
      <c r="M2136" s="19"/>
      <c r="N2136" s="26">
        <f t="shared" si="70"/>
        <v>0</v>
      </c>
      <c r="O2136" s="19"/>
    </row>
    <row r="2137" spans="1:15">
      <c r="A2137" s="19">
        <v>1698</v>
      </c>
      <c r="B2137" s="24"/>
      <c r="C2137" s="24" t="e">
        <f>VLOOKUP($E2137,'[1]DS HSSV 2013-14'!$B$2:$I$5181,2,0)</f>
        <v>#N/A</v>
      </c>
      <c r="D2137" s="23" t="e">
        <f>VLOOKUP($E2137,'[1]DS HSSV 2013-14'!$B$2:$I$5181,3,0)</f>
        <v>#N/A</v>
      </c>
      <c r="E2137" s="19"/>
      <c r="F2137" s="28" t="e">
        <f>VLOOKUP($E2137,'[1]DS HSSV 2013-14'!$B$2:$I$5181,5,0)</f>
        <v>#N/A</v>
      </c>
      <c r="G2137" s="19"/>
      <c r="H2137" s="19">
        <v>24</v>
      </c>
      <c r="I2137" s="19">
        <v>4</v>
      </c>
      <c r="J2137" s="22">
        <v>2015</v>
      </c>
      <c r="K2137" s="27">
        <f t="shared" si="69"/>
        <v>42118</v>
      </c>
      <c r="L2137" s="19"/>
      <c r="M2137" s="19"/>
      <c r="N2137" s="26">
        <f t="shared" si="70"/>
        <v>0</v>
      </c>
      <c r="O2137" s="19"/>
    </row>
    <row r="2138" spans="1:15">
      <c r="A2138" s="19">
        <v>1699</v>
      </c>
      <c r="B2138" s="24"/>
      <c r="C2138" s="24" t="e">
        <f>VLOOKUP($E2138,'[1]DS HSSV 2013-14'!$B$2:$I$5181,2,0)</f>
        <v>#N/A</v>
      </c>
      <c r="D2138" s="23" t="e">
        <f>VLOOKUP($E2138,'[1]DS HSSV 2013-14'!$B$2:$I$5181,3,0)</f>
        <v>#N/A</v>
      </c>
      <c r="E2138" s="19"/>
      <c r="F2138" s="28" t="e">
        <f>VLOOKUP($E2138,'[1]DS HSSV 2013-14'!$B$2:$I$5181,5,0)</f>
        <v>#N/A</v>
      </c>
      <c r="G2138" s="19"/>
      <c r="H2138" s="19">
        <v>24</v>
      </c>
      <c r="I2138" s="19">
        <v>4</v>
      </c>
      <c r="J2138" s="22">
        <v>2015</v>
      </c>
      <c r="K2138" s="27">
        <f t="shared" si="69"/>
        <v>42118</v>
      </c>
      <c r="L2138" s="19"/>
      <c r="M2138" s="19"/>
      <c r="N2138" s="26">
        <f t="shared" si="70"/>
        <v>0</v>
      </c>
      <c r="O2138" s="19"/>
    </row>
    <row r="2139" spans="1:15">
      <c r="A2139" s="19">
        <v>1700</v>
      </c>
      <c r="B2139" s="24"/>
      <c r="C2139" s="24" t="e">
        <f>VLOOKUP($E2139,'[1]DS HSSV 2013-14'!$B$2:$I$5181,2,0)</f>
        <v>#N/A</v>
      </c>
      <c r="D2139" s="23" t="e">
        <f>VLOOKUP($E2139,'[1]DS HSSV 2013-14'!$B$2:$I$5181,3,0)</f>
        <v>#N/A</v>
      </c>
      <c r="E2139" s="19"/>
      <c r="F2139" s="28" t="e">
        <f>VLOOKUP($E2139,'[1]DS HSSV 2013-14'!$B$2:$I$5181,5,0)</f>
        <v>#N/A</v>
      </c>
      <c r="G2139" s="19"/>
      <c r="H2139" s="19">
        <v>24</v>
      </c>
      <c r="I2139" s="19">
        <v>4</v>
      </c>
      <c r="J2139" s="22">
        <v>2015</v>
      </c>
      <c r="K2139" s="27">
        <f t="shared" si="69"/>
        <v>42118</v>
      </c>
      <c r="L2139" s="19"/>
      <c r="M2139" s="19"/>
      <c r="N2139" s="26">
        <f t="shared" si="70"/>
        <v>0</v>
      </c>
      <c r="O2139" s="19"/>
    </row>
    <row r="2140" spans="1:15">
      <c r="A2140" s="19">
        <v>1701</v>
      </c>
      <c r="B2140" s="24"/>
      <c r="C2140" s="24" t="e">
        <f>VLOOKUP($E2140,'[1]DS HSSV 2013-14'!$B$2:$I$5181,2,0)</f>
        <v>#N/A</v>
      </c>
      <c r="D2140" s="23" t="e">
        <f>VLOOKUP($E2140,'[1]DS HSSV 2013-14'!$B$2:$I$5181,3,0)</f>
        <v>#N/A</v>
      </c>
      <c r="E2140" s="19"/>
      <c r="F2140" s="28" t="e">
        <f>VLOOKUP($E2140,'[1]DS HSSV 2013-14'!$B$2:$I$5181,5,0)</f>
        <v>#N/A</v>
      </c>
      <c r="G2140" s="19"/>
      <c r="H2140" s="19">
        <v>24</v>
      </c>
      <c r="I2140" s="19">
        <v>4</v>
      </c>
      <c r="J2140" s="22">
        <v>2015</v>
      </c>
      <c r="K2140" s="27">
        <f t="shared" si="69"/>
        <v>42118</v>
      </c>
      <c r="L2140" s="19"/>
      <c r="M2140" s="19"/>
      <c r="N2140" s="26">
        <f t="shared" si="70"/>
        <v>0</v>
      </c>
      <c r="O2140" s="19"/>
    </row>
    <row r="2141" spans="1:15">
      <c r="A2141" s="19">
        <v>1702</v>
      </c>
      <c r="B2141" s="24"/>
      <c r="C2141" s="24" t="e">
        <f>VLOOKUP($E2141,'[1]DS HSSV 2013-14'!$B$2:$I$5181,2,0)</f>
        <v>#N/A</v>
      </c>
      <c r="D2141" s="23" t="e">
        <f>VLOOKUP($E2141,'[1]DS HSSV 2013-14'!$B$2:$I$5181,3,0)</f>
        <v>#N/A</v>
      </c>
      <c r="E2141" s="19"/>
      <c r="F2141" s="28" t="e">
        <f>VLOOKUP($E2141,'[1]DS HSSV 2013-14'!$B$2:$I$5181,5,0)</f>
        <v>#N/A</v>
      </c>
      <c r="G2141" s="19"/>
      <c r="H2141" s="19">
        <v>24</v>
      </c>
      <c r="I2141" s="19">
        <v>4</v>
      </c>
      <c r="J2141" s="22">
        <v>2015</v>
      </c>
      <c r="K2141" s="27">
        <f t="shared" si="69"/>
        <v>42118</v>
      </c>
      <c r="L2141" s="19"/>
      <c r="M2141" s="19"/>
      <c r="N2141" s="26">
        <f t="shared" si="70"/>
        <v>0</v>
      </c>
      <c r="O2141" s="19"/>
    </row>
    <row r="2142" spans="1:15">
      <c r="A2142" s="19">
        <v>1703</v>
      </c>
      <c r="B2142" s="24"/>
      <c r="C2142" s="24" t="e">
        <f>VLOOKUP($E2142,'[1]DS HSSV 2013-14'!$B$2:$I$5181,2,0)</f>
        <v>#N/A</v>
      </c>
      <c r="D2142" s="23" t="e">
        <f>VLOOKUP($E2142,'[1]DS HSSV 2013-14'!$B$2:$I$5181,3,0)</f>
        <v>#N/A</v>
      </c>
      <c r="E2142" s="19"/>
      <c r="F2142" s="28" t="e">
        <f>VLOOKUP($E2142,'[1]DS HSSV 2013-14'!$B$2:$I$5181,5,0)</f>
        <v>#N/A</v>
      </c>
      <c r="G2142" s="19"/>
      <c r="H2142" s="19">
        <v>24</v>
      </c>
      <c r="I2142" s="19">
        <v>4</v>
      </c>
      <c r="J2142" s="22">
        <v>2015</v>
      </c>
      <c r="K2142" s="27">
        <f t="shared" si="69"/>
        <v>42118</v>
      </c>
      <c r="L2142" s="19"/>
      <c r="M2142" s="19"/>
      <c r="N2142" s="26">
        <f t="shared" si="70"/>
        <v>0</v>
      </c>
      <c r="O2142" s="19"/>
    </row>
    <row r="2143" spans="1:15">
      <c r="A2143" s="19">
        <v>1704</v>
      </c>
      <c r="B2143" s="24"/>
      <c r="C2143" s="24" t="e">
        <f>VLOOKUP($E2143,'[1]DS HSSV 2013-14'!$B$2:$I$5181,2,0)</f>
        <v>#N/A</v>
      </c>
      <c r="D2143" s="23" t="e">
        <f>VLOOKUP($E2143,'[1]DS HSSV 2013-14'!$B$2:$I$5181,3,0)</f>
        <v>#N/A</v>
      </c>
      <c r="E2143" s="19"/>
      <c r="F2143" s="28" t="e">
        <f>VLOOKUP($E2143,'[1]DS HSSV 2013-14'!$B$2:$I$5181,5,0)</f>
        <v>#N/A</v>
      </c>
      <c r="G2143" s="19"/>
      <c r="H2143" s="19">
        <v>24</v>
      </c>
      <c r="I2143" s="19">
        <v>4</v>
      </c>
      <c r="J2143" s="22">
        <v>2015</v>
      </c>
      <c r="K2143" s="27">
        <f t="shared" si="69"/>
        <v>42118</v>
      </c>
      <c r="L2143" s="19"/>
      <c r="M2143" s="19"/>
      <c r="N2143" s="26">
        <f t="shared" si="70"/>
        <v>0</v>
      </c>
      <c r="O2143" s="19"/>
    </row>
    <row r="2144" spans="1:15">
      <c r="A2144" s="19">
        <v>1705</v>
      </c>
      <c r="B2144" s="24"/>
      <c r="C2144" s="24" t="e">
        <f>VLOOKUP($E2144,'[1]DS HSSV 2013-14'!$B$2:$I$5181,2,0)</f>
        <v>#N/A</v>
      </c>
      <c r="D2144" s="23" t="e">
        <f>VLOOKUP($E2144,'[1]DS HSSV 2013-14'!$B$2:$I$5181,3,0)</f>
        <v>#N/A</v>
      </c>
      <c r="E2144" s="19"/>
      <c r="F2144" s="28" t="e">
        <f>VLOOKUP($E2144,'[1]DS HSSV 2013-14'!$B$2:$I$5181,5,0)</f>
        <v>#N/A</v>
      </c>
      <c r="G2144" s="19"/>
      <c r="H2144" s="19">
        <v>24</v>
      </c>
      <c r="I2144" s="19">
        <v>4</v>
      </c>
      <c r="J2144" s="22">
        <v>2015</v>
      </c>
      <c r="K2144" s="27">
        <f t="shared" si="69"/>
        <v>42118</v>
      </c>
      <c r="L2144" s="19"/>
      <c r="M2144" s="19"/>
      <c r="N2144" s="26">
        <f t="shared" si="70"/>
        <v>0</v>
      </c>
      <c r="O2144" s="19"/>
    </row>
    <row r="2145" spans="1:15">
      <c r="A2145" s="19">
        <v>1706</v>
      </c>
      <c r="B2145" s="24"/>
      <c r="C2145" s="24" t="e">
        <f>VLOOKUP($E2145,'[1]DS HSSV 2013-14'!$B$2:$I$5181,2,0)</f>
        <v>#N/A</v>
      </c>
      <c r="D2145" s="23" t="e">
        <f>VLOOKUP($E2145,'[1]DS HSSV 2013-14'!$B$2:$I$5181,3,0)</f>
        <v>#N/A</v>
      </c>
      <c r="E2145" s="19"/>
      <c r="F2145" s="28" t="e">
        <f>VLOOKUP($E2145,'[1]DS HSSV 2013-14'!$B$2:$I$5181,5,0)</f>
        <v>#N/A</v>
      </c>
      <c r="G2145" s="19"/>
      <c r="H2145" s="19">
        <v>24</v>
      </c>
      <c r="I2145" s="19">
        <v>4</v>
      </c>
      <c r="J2145" s="22">
        <v>2015</v>
      </c>
      <c r="K2145" s="27">
        <f t="shared" si="69"/>
        <v>42118</v>
      </c>
      <c r="L2145" s="19"/>
      <c r="M2145" s="19"/>
      <c r="N2145" s="26">
        <f t="shared" si="70"/>
        <v>0</v>
      </c>
      <c r="O2145" s="19"/>
    </row>
    <row r="2146" spans="1:15">
      <c r="A2146" s="19">
        <v>1707</v>
      </c>
      <c r="B2146" s="24"/>
      <c r="C2146" s="24" t="e">
        <f>VLOOKUP($E2146,'[1]DS HSSV 2013-14'!$B$2:$I$5181,2,0)</f>
        <v>#N/A</v>
      </c>
      <c r="D2146" s="23" t="e">
        <f>VLOOKUP($E2146,'[1]DS HSSV 2013-14'!$B$2:$I$5181,3,0)</f>
        <v>#N/A</v>
      </c>
      <c r="E2146" s="19"/>
      <c r="F2146" s="28" t="e">
        <f>VLOOKUP($E2146,'[1]DS HSSV 2013-14'!$B$2:$I$5181,5,0)</f>
        <v>#N/A</v>
      </c>
      <c r="G2146" s="19"/>
      <c r="H2146" s="19">
        <v>24</v>
      </c>
      <c r="I2146" s="19">
        <v>4</v>
      </c>
      <c r="J2146" s="22">
        <v>2015</v>
      </c>
      <c r="K2146" s="27">
        <f t="shared" si="69"/>
        <v>42118</v>
      </c>
      <c r="L2146" s="19"/>
      <c r="M2146" s="19"/>
      <c r="N2146" s="26">
        <f t="shared" si="70"/>
        <v>0</v>
      </c>
      <c r="O2146" s="19"/>
    </row>
    <row r="2147" spans="1:15">
      <c r="A2147" s="19">
        <v>1708</v>
      </c>
      <c r="B2147" s="24"/>
      <c r="C2147" s="24" t="e">
        <f>VLOOKUP($E2147,'[1]DS HSSV 2013-14'!$B$2:$I$5181,2,0)</f>
        <v>#N/A</v>
      </c>
      <c r="D2147" s="23" t="e">
        <f>VLOOKUP($E2147,'[1]DS HSSV 2013-14'!$B$2:$I$5181,3,0)</f>
        <v>#N/A</v>
      </c>
      <c r="E2147" s="19"/>
      <c r="F2147" s="28" t="e">
        <f>VLOOKUP($E2147,'[1]DS HSSV 2013-14'!$B$2:$I$5181,5,0)</f>
        <v>#N/A</v>
      </c>
      <c r="G2147" s="19"/>
      <c r="H2147" s="19">
        <v>24</v>
      </c>
      <c r="I2147" s="19">
        <v>4</v>
      </c>
      <c r="J2147" s="22">
        <v>2015</v>
      </c>
      <c r="K2147" s="27">
        <f t="shared" si="69"/>
        <v>42118</v>
      </c>
      <c r="L2147" s="19"/>
      <c r="M2147" s="19"/>
      <c r="N2147" s="26">
        <f t="shared" si="70"/>
        <v>0</v>
      </c>
      <c r="O2147" s="19"/>
    </row>
    <row r="2148" spans="1:15">
      <c r="A2148" s="19">
        <v>1709</v>
      </c>
      <c r="B2148" s="24"/>
      <c r="C2148" s="24" t="e">
        <f>VLOOKUP($E2148,'[1]DS HSSV 2013-14'!$B$2:$I$5181,2,0)</f>
        <v>#N/A</v>
      </c>
      <c r="D2148" s="23" t="e">
        <f>VLOOKUP($E2148,'[1]DS HSSV 2013-14'!$B$2:$I$5181,3,0)</f>
        <v>#N/A</v>
      </c>
      <c r="E2148" s="19"/>
      <c r="F2148" s="28" t="e">
        <f>VLOOKUP($E2148,'[1]DS HSSV 2013-14'!$B$2:$I$5181,5,0)</f>
        <v>#N/A</v>
      </c>
      <c r="G2148" s="19"/>
      <c r="H2148" s="19">
        <v>24</v>
      </c>
      <c r="I2148" s="19">
        <v>4</v>
      </c>
      <c r="J2148" s="22">
        <v>2015</v>
      </c>
      <c r="K2148" s="27">
        <f t="shared" si="69"/>
        <v>42118</v>
      </c>
      <c r="L2148" s="19"/>
      <c r="M2148" s="19"/>
      <c r="N2148" s="26">
        <f t="shared" si="70"/>
        <v>0</v>
      </c>
      <c r="O2148" s="19"/>
    </row>
    <row r="2149" spans="1:15">
      <c r="A2149" s="19">
        <v>1710</v>
      </c>
      <c r="B2149" s="24"/>
      <c r="C2149" s="24" t="e">
        <f>VLOOKUP($E2149,'[1]DS HSSV 2013-14'!$B$2:$I$5181,2,0)</f>
        <v>#N/A</v>
      </c>
      <c r="D2149" s="23" t="e">
        <f>VLOOKUP($E2149,'[1]DS HSSV 2013-14'!$B$2:$I$5181,3,0)</f>
        <v>#N/A</v>
      </c>
      <c r="E2149" s="19"/>
      <c r="F2149" s="28" t="e">
        <f>VLOOKUP($E2149,'[1]DS HSSV 2013-14'!$B$2:$I$5181,5,0)</f>
        <v>#N/A</v>
      </c>
      <c r="G2149" s="19"/>
      <c r="H2149" s="19">
        <v>24</v>
      </c>
      <c r="I2149" s="19">
        <v>4</v>
      </c>
      <c r="J2149" s="22">
        <v>2015</v>
      </c>
      <c r="K2149" s="27">
        <f t="shared" ref="K2149:K2212" si="71">DATE(J2149,I2149,H2149)</f>
        <v>42118</v>
      </c>
      <c r="L2149" s="19"/>
      <c r="M2149" s="19"/>
      <c r="N2149" s="26">
        <f t="shared" si="70"/>
        <v>0</v>
      </c>
      <c r="O2149" s="19"/>
    </row>
    <row r="2150" spans="1:15">
      <c r="A2150" s="19">
        <v>1711</v>
      </c>
      <c r="B2150" s="24"/>
      <c r="C2150" s="24" t="e">
        <f>VLOOKUP($E2150,'[1]DS HSSV 2013-14'!$B$2:$I$5181,2,0)</f>
        <v>#N/A</v>
      </c>
      <c r="D2150" s="23" t="e">
        <f>VLOOKUP($E2150,'[1]DS HSSV 2013-14'!$B$2:$I$5181,3,0)</f>
        <v>#N/A</v>
      </c>
      <c r="E2150" s="19"/>
      <c r="F2150" s="28" t="e">
        <f>VLOOKUP($E2150,'[1]DS HSSV 2013-14'!$B$2:$I$5181,5,0)</f>
        <v>#N/A</v>
      </c>
      <c r="G2150" s="19"/>
      <c r="H2150" s="19">
        <v>24</v>
      </c>
      <c r="I2150" s="19">
        <v>4</v>
      </c>
      <c r="J2150" s="22">
        <v>2015</v>
      </c>
      <c r="K2150" s="27">
        <f t="shared" si="71"/>
        <v>42118</v>
      </c>
      <c r="L2150" s="19"/>
      <c r="M2150" s="19"/>
      <c r="N2150" s="26">
        <f t="shared" si="70"/>
        <v>0</v>
      </c>
      <c r="O2150" s="19"/>
    </row>
    <row r="2151" spans="1:15">
      <c r="A2151" s="19">
        <v>1712</v>
      </c>
      <c r="B2151" s="24"/>
      <c r="C2151" s="24" t="e">
        <f>VLOOKUP($E2151,'[1]DS HSSV 2013-14'!$B$2:$I$5181,2,0)</f>
        <v>#N/A</v>
      </c>
      <c r="D2151" s="23" t="e">
        <f>VLOOKUP($E2151,'[1]DS HSSV 2013-14'!$B$2:$I$5181,3,0)</f>
        <v>#N/A</v>
      </c>
      <c r="E2151" s="19"/>
      <c r="F2151" s="28" t="e">
        <f>VLOOKUP($E2151,'[1]DS HSSV 2013-14'!$B$2:$I$5181,5,0)</f>
        <v>#N/A</v>
      </c>
      <c r="G2151" s="19"/>
      <c r="H2151" s="19">
        <v>24</v>
      </c>
      <c r="I2151" s="19">
        <v>4</v>
      </c>
      <c r="J2151" s="22">
        <v>2015</v>
      </c>
      <c r="K2151" s="27">
        <f t="shared" si="71"/>
        <v>42118</v>
      </c>
      <c r="L2151" s="19"/>
      <c r="M2151" s="19"/>
      <c r="N2151" s="26">
        <f t="shared" si="70"/>
        <v>0</v>
      </c>
      <c r="O2151" s="19"/>
    </row>
    <row r="2152" spans="1:15">
      <c r="A2152" s="19">
        <v>1713</v>
      </c>
      <c r="B2152" s="24"/>
      <c r="C2152" s="24" t="e">
        <f>VLOOKUP($E2152,'[1]DS HSSV 2013-14'!$B$2:$I$5181,2,0)</f>
        <v>#N/A</v>
      </c>
      <c r="D2152" s="23" t="e">
        <f>VLOOKUP($E2152,'[1]DS HSSV 2013-14'!$B$2:$I$5181,3,0)</f>
        <v>#N/A</v>
      </c>
      <c r="E2152" s="19"/>
      <c r="F2152" s="28" t="e">
        <f>VLOOKUP($E2152,'[1]DS HSSV 2013-14'!$B$2:$I$5181,5,0)</f>
        <v>#N/A</v>
      </c>
      <c r="G2152" s="19"/>
      <c r="H2152" s="19">
        <v>24</v>
      </c>
      <c r="I2152" s="19">
        <v>4</v>
      </c>
      <c r="J2152" s="22">
        <v>2015</v>
      </c>
      <c r="K2152" s="27">
        <f t="shared" si="71"/>
        <v>42118</v>
      </c>
      <c r="L2152" s="19"/>
      <c r="M2152" s="19"/>
      <c r="N2152" s="26">
        <f t="shared" si="70"/>
        <v>0</v>
      </c>
      <c r="O2152" s="19"/>
    </row>
    <row r="2153" spans="1:15">
      <c r="A2153" s="19">
        <v>1714</v>
      </c>
      <c r="B2153" s="24"/>
      <c r="C2153" s="24" t="e">
        <f>VLOOKUP($E2153,'[1]DS HSSV 2013-14'!$B$2:$I$5181,2,0)</f>
        <v>#N/A</v>
      </c>
      <c r="D2153" s="23" t="e">
        <f>VLOOKUP($E2153,'[1]DS HSSV 2013-14'!$B$2:$I$5181,3,0)</f>
        <v>#N/A</v>
      </c>
      <c r="E2153" s="19"/>
      <c r="F2153" s="28" t="e">
        <f>VLOOKUP($E2153,'[1]DS HSSV 2013-14'!$B$2:$I$5181,5,0)</f>
        <v>#N/A</v>
      </c>
      <c r="G2153" s="19"/>
      <c r="H2153" s="19">
        <v>24</v>
      </c>
      <c r="I2153" s="19">
        <v>4</v>
      </c>
      <c r="J2153" s="22">
        <v>2015</v>
      </c>
      <c r="K2153" s="27">
        <f t="shared" si="71"/>
        <v>42118</v>
      </c>
      <c r="L2153" s="19"/>
      <c r="M2153" s="19"/>
      <c r="N2153" s="26">
        <f t="shared" si="70"/>
        <v>0</v>
      </c>
      <c r="O2153" s="19"/>
    </row>
    <row r="2154" spans="1:15">
      <c r="A2154" s="19">
        <v>1715</v>
      </c>
      <c r="B2154" s="24"/>
      <c r="C2154" s="24" t="e">
        <f>VLOOKUP($E2154,'[1]DS HSSV 2013-14'!$B$2:$I$5181,2,0)</f>
        <v>#N/A</v>
      </c>
      <c r="D2154" s="23" t="e">
        <f>VLOOKUP($E2154,'[1]DS HSSV 2013-14'!$B$2:$I$5181,3,0)</f>
        <v>#N/A</v>
      </c>
      <c r="E2154" s="19"/>
      <c r="F2154" s="28" t="e">
        <f>VLOOKUP($E2154,'[1]DS HSSV 2013-14'!$B$2:$I$5181,5,0)</f>
        <v>#N/A</v>
      </c>
      <c r="G2154" s="19"/>
      <c r="H2154" s="19">
        <v>24</v>
      </c>
      <c r="I2154" s="19">
        <v>4</v>
      </c>
      <c r="J2154" s="22">
        <v>2015</v>
      </c>
      <c r="K2154" s="27">
        <f t="shared" si="71"/>
        <v>42118</v>
      </c>
      <c r="L2154" s="19"/>
      <c r="M2154" s="19"/>
      <c r="N2154" s="26">
        <f t="shared" si="70"/>
        <v>0</v>
      </c>
      <c r="O2154" s="19"/>
    </row>
    <row r="2155" spans="1:15">
      <c r="A2155" s="19">
        <v>1716</v>
      </c>
      <c r="B2155" s="24"/>
      <c r="C2155" s="24" t="e">
        <f>VLOOKUP($E2155,'[1]DS HSSV 2013-14'!$B$2:$I$5181,2,0)</f>
        <v>#N/A</v>
      </c>
      <c r="D2155" s="23" t="e">
        <f>VLOOKUP($E2155,'[1]DS HSSV 2013-14'!$B$2:$I$5181,3,0)</f>
        <v>#N/A</v>
      </c>
      <c r="E2155" s="19"/>
      <c r="F2155" s="28" t="e">
        <f>VLOOKUP($E2155,'[1]DS HSSV 2013-14'!$B$2:$I$5181,5,0)</f>
        <v>#N/A</v>
      </c>
      <c r="G2155" s="19"/>
      <c r="H2155" s="19">
        <v>24</v>
      </c>
      <c r="I2155" s="19">
        <v>4</v>
      </c>
      <c r="J2155" s="22">
        <v>2015</v>
      </c>
      <c r="K2155" s="27">
        <f t="shared" si="71"/>
        <v>42118</v>
      </c>
      <c r="L2155" s="19"/>
      <c r="M2155" s="19"/>
      <c r="N2155" s="26">
        <f t="shared" si="70"/>
        <v>0</v>
      </c>
      <c r="O2155" s="19"/>
    </row>
    <row r="2156" spans="1:15">
      <c r="A2156" s="19">
        <v>1717</v>
      </c>
      <c r="B2156" s="24"/>
      <c r="C2156" s="24" t="e">
        <f>VLOOKUP($E2156,'[1]DS HSSV 2013-14'!$B$2:$I$5181,2,0)</f>
        <v>#N/A</v>
      </c>
      <c r="D2156" s="23" t="e">
        <f>VLOOKUP($E2156,'[1]DS HSSV 2013-14'!$B$2:$I$5181,3,0)</f>
        <v>#N/A</v>
      </c>
      <c r="E2156" s="19"/>
      <c r="F2156" s="28" t="e">
        <f>VLOOKUP($E2156,'[1]DS HSSV 2013-14'!$B$2:$I$5181,5,0)</f>
        <v>#N/A</v>
      </c>
      <c r="G2156" s="19"/>
      <c r="H2156" s="19">
        <v>24</v>
      </c>
      <c r="I2156" s="19">
        <v>4</v>
      </c>
      <c r="J2156" s="22">
        <v>2015</v>
      </c>
      <c r="K2156" s="27">
        <f t="shared" si="71"/>
        <v>42118</v>
      </c>
      <c r="L2156" s="19"/>
      <c r="M2156" s="19"/>
      <c r="N2156" s="26">
        <f t="shared" si="70"/>
        <v>0</v>
      </c>
      <c r="O2156" s="19"/>
    </row>
    <row r="2157" spans="1:15">
      <c r="A2157" s="19">
        <v>1718</v>
      </c>
      <c r="B2157" s="24"/>
      <c r="C2157" s="24" t="e">
        <f>VLOOKUP($E2157,'[1]DS HSSV 2013-14'!$B$2:$I$5181,2,0)</f>
        <v>#N/A</v>
      </c>
      <c r="D2157" s="23" t="e">
        <f>VLOOKUP($E2157,'[1]DS HSSV 2013-14'!$B$2:$I$5181,3,0)</f>
        <v>#N/A</v>
      </c>
      <c r="E2157" s="19"/>
      <c r="F2157" s="28" t="e">
        <f>VLOOKUP($E2157,'[1]DS HSSV 2013-14'!$B$2:$I$5181,5,0)</f>
        <v>#N/A</v>
      </c>
      <c r="G2157" s="19"/>
      <c r="H2157" s="19">
        <v>24</v>
      </c>
      <c r="I2157" s="19">
        <v>4</v>
      </c>
      <c r="J2157" s="22">
        <v>2015</v>
      </c>
      <c r="K2157" s="27">
        <f t="shared" si="71"/>
        <v>42118</v>
      </c>
      <c r="L2157" s="19"/>
      <c r="M2157" s="19"/>
      <c r="N2157" s="26">
        <f t="shared" si="70"/>
        <v>0</v>
      </c>
      <c r="O2157" s="19"/>
    </row>
    <row r="2158" spans="1:15">
      <c r="A2158" s="19">
        <v>1719</v>
      </c>
      <c r="B2158" s="24"/>
      <c r="C2158" s="24" t="e">
        <f>VLOOKUP($E2158,'[1]DS HSSV 2013-14'!$B$2:$I$5181,2,0)</f>
        <v>#N/A</v>
      </c>
      <c r="D2158" s="23" t="e">
        <f>VLOOKUP($E2158,'[1]DS HSSV 2013-14'!$B$2:$I$5181,3,0)</f>
        <v>#N/A</v>
      </c>
      <c r="E2158" s="19"/>
      <c r="F2158" s="28" t="e">
        <f>VLOOKUP($E2158,'[1]DS HSSV 2013-14'!$B$2:$I$5181,5,0)</f>
        <v>#N/A</v>
      </c>
      <c r="G2158" s="19"/>
      <c r="H2158" s="19">
        <v>24</v>
      </c>
      <c r="I2158" s="19">
        <v>4</v>
      </c>
      <c r="J2158" s="22">
        <v>2015</v>
      </c>
      <c r="K2158" s="27">
        <f t="shared" si="71"/>
        <v>42118</v>
      </c>
      <c r="L2158" s="19"/>
      <c r="M2158" s="19"/>
      <c r="N2158" s="26">
        <f t="shared" si="70"/>
        <v>0</v>
      </c>
      <c r="O2158" s="19"/>
    </row>
    <row r="2159" spans="1:15">
      <c r="A2159" s="19">
        <v>1720</v>
      </c>
      <c r="B2159" s="24"/>
      <c r="C2159" s="24" t="e">
        <f>VLOOKUP($E2159,'[1]DS HSSV 2013-14'!$B$2:$I$5181,2,0)</f>
        <v>#N/A</v>
      </c>
      <c r="D2159" s="23" t="e">
        <f>VLOOKUP($E2159,'[1]DS HSSV 2013-14'!$B$2:$I$5181,3,0)</f>
        <v>#N/A</v>
      </c>
      <c r="E2159" s="19"/>
      <c r="F2159" s="28" t="e">
        <f>VLOOKUP($E2159,'[1]DS HSSV 2013-14'!$B$2:$I$5181,5,0)</f>
        <v>#N/A</v>
      </c>
      <c r="G2159" s="19"/>
      <c r="H2159" s="19">
        <v>24</v>
      </c>
      <c r="I2159" s="19">
        <v>4</v>
      </c>
      <c r="J2159" s="22">
        <v>2015</v>
      </c>
      <c r="K2159" s="27">
        <f t="shared" si="71"/>
        <v>42118</v>
      </c>
      <c r="L2159" s="19"/>
      <c r="M2159" s="19"/>
      <c r="N2159" s="26">
        <f t="shared" si="70"/>
        <v>0</v>
      </c>
      <c r="O2159" s="19"/>
    </row>
    <row r="2160" spans="1:15">
      <c r="A2160" s="19">
        <v>1721</v>
      </c>
      <c r="B2160" s="24"/>
      <c r="C2160" s="24" t="e">
        <f>VLOOKUP($E2160,'[1]DS HSSV 2013-14'!$B$2:$I$5181,2,0)</f>
        <v>#N/A</v>
      </c>
      <c r="D2160" s="23" t="e">
        <f>VLOOKUP($E2160,'[1]DS HSSV 2013-14'!$B$2:$I$5181,3,0)</f>
        <v>#N/A</v>
      </c>
      <c r="E2160" s="19"/>
      <c r="F2160" s="28" t="e">
        <f>VLOOKUP($E2160,'[1]DS HSSV 2013-14'!$B$2:$I$5181,5,0)</f>
        <v>#N/A</v>
      </c>
      <c r="G2160" s="19"/>
      <c r="H2160" s="19">
        <v>24</v>
      </c>
      <c r="I2160" s="19">
        <v>4</v>
      </c>
      <c r="J2160" s="22">
        <v>2015</v>
      </c>
      <c r="K2160" s="27">
        <f t="shared" si="71"/>
        <v>42118</v>
      </c>
      <c r="L2160" s="19"/>
      <c r="M2160" s="19"/>
      <c r="N2160" s="26">
        <f t="shared" si="70"/>
        <v>0</v>
      </c>
      <c r="O2160" s="19"/>
    </row>
    <row r="2161" spans="1:15">
      <c r="A2161" s="19">
        <v>1722</v>
      </c>
      <c r="B2161" s="24"/>
      <c r="C2161" s="24" t="e">
        <f>VLOOKUP($E2161,'[1]DS HSSV 2013-14'!$B$2:$I$5181,2,0)</f>
        <v>#N/A</v>
      </c>
      <c r="D2161" s="23" t="e">
        <f>VLOOKUP($E2161,'[1]DS HSSV 2013-14'!$B$2:$I$5181,3,0)</f>
        <v>#N/A</v>
      </c>
      <c r="E2161" s="19"/>
      <c r="F2161" s="28" t="e">
        <f>VLOOKUP($E2161,'[1]DS HSSV 2013-14'!$B$2:$I$5181,5,0)</f>
        <v>#N/A</v>
      </c>
      <c r="G2161" s="19"/>
      <c r="H2161" s="19">
        <v>24</v>
      </c>
      <c r="I2161" s="19">
        <v>4</v>
      </c>
      <c r="J2161" s="22">
        <v>2015</v>
      </c>
      <c r="K2161" s="27">
        <f t="shared" si="71"/>
        <v>42118</v>
      </c>
      <c r="L2161" s="19"/>
      <c r="M2161" s="19"/>
      <c r="N2161" s="26">
        <f t="shared" si="70"/>
        <v>0</v>
      </c>
      <c r="O2161" s="19"/>
    </row>
    <row r="2162" spans="1:15">
      <c r="A2162" s="19">
        <v>1723</v>
      </c>
      <c r="B2162" s="24"/>
      <c r="C2162" s="24" t="e">
        <f>VLOOKUP($E2162,'[1]DS HSSV 2013-14'!$B$2:$I$5181,2,0)</f>
        <v>#N/A</v>
      </c>
      <c r="D2162" s="23" t="e">
        <f>VLOOKUP($E2162,'[1]DS HSSV 2013-14'!$B$2:$I$5181,3,0)</f>
        <v>#N/A</v>
      </c>
      <c r="E2162" s="19"/>
      <c r="F2162" s="28" t="e">
        <f>VLOOKUP($E2162,'[1]DS HSSV 2013-14'!$B$2:$I$5181,5,0)</f>
        <v>#N/A</v>
      </c>
      <c r="G2162" s="19"/>
      <c r="H2162" s="19">
        <v>24</v>
      </c>
      <c r="I2162" s="19">
        <v>4</v>
      </c>
      <c r="J2162" s="22">
        <v>2015</v>
      </c>
      <c r="K2162" s="27">
        <f t="shared" si="71"/>
        <v>42118</v>
      </c>
      <c r="L2162" s="19"/>
      <c r="M2162" s="19"/>
      <c r="N2162" s="26">
        <f t="shared" si="70"/>
        <v>0</v>
      </c>
      <c r="O2162" s="19"/>
    </row>
    <row r="2163" spans="1:15">
      <c r="A2163" s="19">
        <v>1724</v>
      </c>
      <c r="B2163" s="24"/>
      <c r="C2163" s="24" t="e">
        <f>VLOOKUP($E2163,'[1]DS HSSV 2013-14'!$B$2:$I$5181,2,0)</f>
        <v>#N/A</v>
      </c>
      <c r="D2163" s="23" t="e">
        <f>VLOOKUP($E2163,'[1]DS HSSV 2013-14'!$B$2:$I$5181,3,0)</f>
        <v>#N/A</v>
      </c>
      <c r="E2163" s="19"/>
      <c r="F2163" s="28" t="e">
        <f>VLOOKUP($E2163,'[1]DS HSSV 2013-14'!$B$2:$I$5181,5,0)</f>
        <v>#N/A</v>
      </c>
      <c r="G2163" s="19"/>
      <c r="H2163" s="19">
        <v>24</v>
      </c>
      <c r="I2163" s="19">
        <v>4</v>
      </c>
      <c r="J2163" s="22">
        <v>2015</v>
      </c>
      <c r="K2163" s="27">
        <f t="shared" si="71"/>
        <v>42118</v>
      </c>
      <c r="L2163" s="19"/>
      <c r="M2163" s="19"/>
      <c r="N2163" s="26">
        <f t="shared" si="70"/>
        <v>0</v>
      </c>
      <c r="O2163" s="19"/>
    </row>
    <row r="2164" spans="1:15">
      <c r="A2164" s="19">
        <v>1725</v>
      </c>
      <c r="B2164" s="24"/>
      <c r="C2164" s="24" t="e">
        <f>VLOOKUP($E2164,'[1]DS HSSV 2013-14'!$B$2:$I$5181,2,0)</f>
        <v>#N/A</v>
      </c>
      <c r="D2164" s="23" t="e">
        <f>VLOOKUP($E2164,'[1]DS HSSV 2013-14'!$B$2:$I$5181,3,0)</f>
        <v>#N/A</v>
      </c>
      <c r="E2164" s="19"/>
      <c r="F2164" s="28" t="e">
        <f>VLOOKUP($E2164,'[1]DS HSSV 2013-14'!$B$2:$I$5181,5,0)</f>
        <v>#N/A</v>
      </c>
      <c r="G2164" s="19"/>
      <c r="H2164" s="19">
        <v>24</v>
      </c>
      <c r="I2164" s="19">
        <v>4</v>
      </c>
      <c r="J2164" s="22">
        <v>2015</v>
      </c>
      <c r="K2164" s="27">
        <f t="shared" si="71"/>
        <v>42118</v>
      </c>
      <c r="L2164" s="19"/>
      <c r="M2164" s="19"/>
      <c r="N2164" s="26">
        <f t="shared" si="70"/>
        <v>0</v>
      </c>
      <c r="O2164" s="19"/>
    </row>
    <row r="2165" spans="1:15">
      <c r="A2165" s="19">
        <v>1726</v>
      </c>
      <c r="B2165" s="24"/>
      <c r="C2165" s="24" t="e">
        <f>VLOOKUP($E2165,'[1]DS HSSV 2013-14'!$B$2:$I$5181,2,0)</f>
        <v>#N/A</v>
      </c>
      <c r="D2165" s="23" t="e">
        <f>VLOOKUP($E2165,'[1]DS HSSV 2013-14'!$B$2:$I$5181,3,0)</f>
        <v>#N/A</v>
      </c>
      <c r="E2165" s="19"/>
      <c r="F2165" s="28" t="e">
        <f>VLOOKUP($E2165,'[1]DS HSSV 2013-14'!$B$2:$I$5181,5,0)</f>
        <v>#N/A</v>
      </c>
      <c r="G2165" s="19"/>
      <c r="H2165" s="19">
        <v>24</v>
      </c>
      <c r="I2165" s="19">
        <v>4</v>
      </c>
      <c r="J2165" s="22">
        <v>2015</v>
      </c>
      <c r="K2165" s="27">
        <f t="shared" si="71"/>
        <v>42118</v>
      </c>
      <c r="L2165" s="19"/>
      <c r="M2165" s="19"/>
      <c r="N2165" s="26">
        <f t="shared" si="70"/>
        <v>0</v>
      </c>
      <c r="O2165" s="19"/>
    </row>
    <row r="2166" spans="1:15">
      <c r="A2166" s="19">
        <v>1727</v>
      </c>
      <c r="B2166" s="24"/>
      <c r="C2166" s="24" t="e">
        <f>VLOOKUP($E2166,'[1]DS HSSV 2013-14'!$B$2:$I$5181,2,0)</f>
        <v>#N/A</v>
      </c>
      <c r="D2166" s="23" t="e">
        <f>VLOOKUP($E2166,'[1]DS HSSV 2013-14'!$B$2:$I$5181,3,0)</f>
        <v>#N/A</v>
      </c>
      <c r="E2166" s="19"/>
      <c r="F2166" s="28" t="e">
        <f>VLOOKUP($E2166,'[1]DS HSSV 2013-14'!$B$2:$I$5181,5,0)</f>
        <v>#N/A</v>
      </c>
      <c r="G2166" s="19"/>
      <c r="H2166" s="19">
        <v>24</v>
      </c>
      <c r="I2166" s="19">
        <v>4</v>
      </c>
      <c r="J2166" s="22">
        <v>2015</v>
      </c>
      <c r="K2166" s="27">
        <f t="shared" si="71"/>
        <v>42118</v>
      </c>
      <c r="L2166" s="19"/>
      <c r="M2166" s="19"/>
      <c r="N2166" s="26">
        <f t="shared" si="70"/>
        <v>0</v>
      </c>
      <c r="O2166" s="19"/>
    </row>
    <row r="2167" spans="1:15">
      <c r="A2167" s="19">
        <v>1728</v>
      </c>
      <c r="B2167" s="24"/>
      <c r="C2167" s="24" t="e">
        <f>VLOOKUP($E2167,'[1]DS HSSV 2013-14'!$B$2:$I$5181,2,0)</f>
        <v>#N/A</v>
      </c>
      <c r="D2167" s="23" t="e">
        <f>VLOOKUP($E2167,'[1]DS HSSV 2013-14'!$B$2:$I$5181,3,0)</f>
        <v>#N/A</v>
      </c>
      <c r="E2167" s="19"/>
      <c r="F2167" s="28" t="e">
        <f>VLOOKUP($E2167,'[1]DS HSSV 2013-14'!$B$2:$I$5181,5,0)</f>
        <v>#N/A</v>
      </c>
      <c r="G2167" s="19"/>
      <c r="H2167" s="19">
        <v>24</v>
      </c>
      <c r="I2167" s="19">
        <v>4</v>
      </c>
      <c r="J2167" s="22">
        <v>2015</v>
      </c>
      <c r="K2167" s="27">
        <f t="shared" si="71"/>
        <v>42118</v>
      </c>
      <c r="L2167" s="19"/>
      <c r="M2167" s="19"/>
      <c r="N2167" s="26">
        <f t="shared" si="70"/>
        <v>0</v>
      </c>
      <c r="O2167" s="19"/>
    </row>
    <row r="2168" spans="1:15">
      <c r="A2168" s="19">
        <v>1729</v>
      </c>
      <c r="B2168" s="24"/>
      <c r="C2168" s="24" t="e">
        <f>VLOOKUP($E2168,'[1]DS HSSV 2013-14'!$B$2:$I$5181,2,0)</f>
        <v>#N/A</v>
      </c>
      <c r="D2168" s="23" t="e">
        <f>VLOOKUP($E2168,'[1]DS HSSV 2013-14'!$B$2:$I$5181,3,0)</f>
        <v>#N/A</v>
      </c>
      <c r="E2168" s="19"/>
      <c r="F2168" s="28" t="e">
        <f>VLOOKUP($E2168,'[1]DS HSSV 2013-14'!$B$2:$I$5181,5,0)</f>
        <v>#N/A</v>
      </c>
      <c r="G2168" s="19"/>
      <c r="H2168" s="19">
        <v>24</v>
      </c>
      <c r="I2168" s="19">
        <v>4</v>
      </c>
      <c r="J2168" s="22">
        <v>2015</v>
      </c>
      <c r="K2168" s="27">
        <f t="shared" si="71"/>
        <v>42118</v>
      </c>
      <c r="L2168" s="19"/>
      <c r="M2168" s="19"/>
      <c r="N2168" s="26">
        <f t="shared" si="70"/>
        <v>0</v>
      </c>
      <c r="O2168" s="19"/>
    </row>
    <row r="2169" spans="1:15">
      <c r="A2169" s="19">
        <v>1730</v>
      </c>
      <c r="B2169" s="24"/>
      <c r="C2169" s="24" t="e">
        <f>VLOOKUP($E2169,'[1]DS HSSV 2013-14'!$B$2:$I$5181,2,0)</f>
        <v>#N/A</v>
      </c>
      <c r="D2169" s="23" t="e">
        <f>VLOOKUP($E2169,'[1]DS HSSV 2013-14'!$B$2:$I$5181,3,0)</f>
        <v>#N/A</v>
      </c>
      <c r="E2169" s="19"/>
      <c r="F2169" s="28" t="e">
        <f>VLOOKUP($E2169,'[1]DS HSSV 2013-14'!$B$2:$I$5181,5,0)</f>
        <v>#N/A</v>
      </c>
      <c r="G2169" s="19"/>
      <c r="H2169" s="19">
        <v>24</v>
      </c>
      <c r="I2169" s="19">
        <v>4</v>
      </c>
      <c r="J2169" s="22">
        <v>2015</v>
      </c>
      <c r="K2169" s="27">
        <f t="shared" si="71"/>
        <v>42118</v>
      </c>
      <c r="L2169" s="19"/>
      <c r="M2169" s="19"/>
      <c r="N2169" s="26">
        <f t="shared" si="70"/>
        <v>0</v>
      </c>
      <c r="O2169" s="19"/>
    </row>
    <row r="2170" spans="1:15">
      <c r="A2170" s="19">
        <v>1731</v>
      </c>
      <c r="B2170" s="24"/>
      <c r="C2170" s="24" t="e">
        <f>VLOOKUP($E2170,'[1]DS HSSV 2013-14'!$B$2:$I$5181,2,0)</f>
        <v>#N/A</v>
      </c>
      <c r="D2170" s="23" t="e">
        <f>VLOOKUP($E2170,'[1]DS HSSV 2013-14'!$B$2:$I$5181,3,0)</f>
        <v>#N/A</v>
      </c>
      <c r="E2170" s="19"/>
      <c r="F2170" s="28" t="e">
        <f>VLOOKUP($E2170,'[1]DS HSSV 2013-14'!$B$2:$I$5181,5,0)</f>
        <v>#N/A</v>
      </c>
      <c r="G2170" s="19"/>
      <c r="H2170" s="19">
        <v>24</v>
      </c>
      <c r="I2170" s="19">
        <v>4</v>
      </c>
      <c r="J2170" s="22">
        <v>2015</v>
      </c>
      <c r="K2170" s="27">
        <f t="shared" si="71"/>
        <v>42118</v>
      </c>
      <c r="L2170" s="19"/>
      <c r="M2170" s="19"/>
      <c r="N2170" s="26">
        <f t="shared" si="70"/>
        <v>0</v>
      </c>
      <c r="O2170" s="19"/>
    </row>
    <row r="2171" spans="1:15">
      <c r="A2171" s="19">
        <v>1732</v>
      </c>
      <c r="B2171" s="24"/>
      <c r="C2171" s="24" t="e">
        <f>VLOOKUP($E2171,'[1]DS HSSV 2013-14'!$B$2:$I$5181,2,0)</f>
        <v>#N/A</v>
      </c>
      <c r="D2171" s="23" t="e">
        <f>VLOOKUP($E2171,'[1]DS HSSV 2013-14'!$B$2:$I$5181,3,0)</f>
        <v>#N/A</v>
      </c>
      <c r="E2171" s="19"/>
      <c r="F2171" s="28" t="e">
        <f>VLOOKUP($E2171,'[1]DS HSSV 2013-14'!$B$2:$I$5181,5,0)</f>
        <v>#N/A</v>
      </c>
      <c r="G2171" s="19"/>
      <c r="H2171" s="19">
        <v>24</v>
      </c>
      <c r="I2171" s="19">
        <v>4</v>
      </c>
      <c r="J2171" s="22">
        <v>2015</v>
      </c>
      <c r="K2171" s="27">
        <f t="shared" si="71"/>
        <v>42118</v>
      </c>
      <c r="L2171" s="19"/>
      <c r="M2171" s="19"/>
      <c r="N2171" s="26">
        <f t="shared" si="70"/>
        <v>0</v>
      </c>
      <c r="O2171" s="19"/>
    </row>
    <row r="2172" spans="1:15">
      <c r="A2172" s="19">
        <v>1733</v>
      </c>
      <c r="B2172" s="24"/>
      <c r="C2172" s="24" t="e">
        <f>VLOOKUP($E2172,'[1]DS HSSV 2013-14'!$B$2:$I$5181,2,0)</f>
        <v>#N/A</v>
      </c>
      <c r="D2172" s="23" t="e">
        <f>VLOOKUP($E2172,'[1]DS HSSV 2013-14'!$B$2:$I$5181,3,0)</f>
        <v>#N/A</v>
      </c>
      <c r="E2172" s="19"/>
      <c r="F2172" s="28" t="e">
        <f>VLOOKUP($E2172,'[1]DS HSSV 2013-14'!$B$2:$I$5181,5,0)</f>
        <v>#N/A</v>
      </c>
      <c r="G2172" s="19"/>
      <c r="H2172" s="19">
        <v>24</v>
      </c>
      <c r="I2172" s="19">
        <v>4</v>
      </c>
      <c r="J2172" s="22">
        <v>2015</v>
      </c>
      <c r="K2172" s="27">
        <f t="shared" si="71"/>
        <v>42118</v>
      </c>
      <c r="L2172" s="19"/>
      <c r="M2172" s="19"/>
      <c r="N2172" s="26">
        <f t="shared" si="70"/>
        <v>0</v>
      </c>
      <c r="O2172" s="19"/>
    </row>
    <row r="2173" spans="1:15">
      <c r="A2173" s="19">
        <v>1734</v>
      </c>
      <c r="B2173" s="24"/>
      <c r="C2173" s="24" t="e">
        <f>VLOOKUP($E2173,'[1]DS HSSV 2013-14'!$B$2:$I$5181,2,0)</f>
        <v>#N/A</v>
      </c>
      <c r="D2173" s="23" t="e">
        <f>VLOOKUP($E2173,'[1]DS HSSV 2013-14'!$B$2:$I$5181,3,0)</f>
        <v>#N/A</v>
      </c>
      <c r="E2173" s="19"/>
      <c r="F2173" s="28" t="e">
        <f>VLOOKUP($E2173,'[1]DS HSSV 2013-14'!$B$2:$I$5181,5,0)</f>
        <v>#N/A</v>
      </c>
      <c r="G2173" s="19"/>
      <c r="H2173" s="19">
        <v>24</v>
      </c>
      <c r="I2173" s="19">
        <v>4</v>
      </c>
      <c r="J2173" s="22">
        <v>2015</v>
      </c>
      <c r="K2173" s="27">
        <f t="shared" si="71"/>
        <v>42118</v>
      </c>
      <c r="L2173" s="19"/>
      <c r="M2173" s="19"/>
      <c r="N2173" s="26">
        <f t="shared" si="70"/>
        <v>0</v>
      </c>
      <c r="O2173" s="19"/>
    </row>
    <row r="2174" spans="1:15">
      <c r="A2174" s="19">
        <v>1735</v>
      </c>
      <c r="B2174" s="24"/>
      <c r="C2174" s="24" t="e">
        <f>VLOOKUP($E2174,'[1]DS HSSV 2013-14'!$B$2:$I$5181,2,0)</f>
        <v>#N/A</v>
      </c>
      <c r="D2174" s="23" t="e">
        <f>VLOOKUP($E2174,'[1]DS HSSV 2013-14'!$B$2:$I$5181,3,0)</f>
        <v>#N/A</v>
      </c>
      <c r="E2174" s="19"/>
      <c r="F2174" s="28" t="e">
        <f>VLOOKUP($E2174,'[1]DS HSSV 2013-14'!$B$2:$I$5181,5,0)</f>
        <v>#N/A</v>
      </c>
      <c r="G2174" s="19"/>
      <c r="H2174" s="19">
        <v>24</v>
      </c>
      <c r="I2174" s="19">
        <v>4</v>
      </c>
      <c r="J2174" s="22">
        <v>2015</v>
      </c>
      <c r="K2174" s="27">
        <f t="shared" si="71"/>
        <v>42118</v>
      </c>
      <c r="L2174" s="19"/>
      <c r="M2174" s="19"/>
      <c r="N2174" s="26">
        <f t="shared" si="70"/>
        <v>0</v>
      </c>
      <c r="O2174" s="19"/>
    </row>
    <row r="2175" spans="1:15">
      <c r="A2175" s="19">
        <v>1736</v>
      </c>
      <c r="B2175" s="24"/>
      <c r="C2175" s="24" t="e">
        <f>VLOOKUP($E2175,'[1]DS HSSV 2013-14'!$B$2:$I$5181,2,0)</f>
        <v>#N/A</v>
      </c>
      <c r="D2175" s="23" t="e">
        <f>VLOOKUP($E2175,'[1]DS HSSV 2013-14'!$B$2:$I$5181,3,0)</f>
        <v>#N/A</v>
      </c>
      <c r="E2175" s="19"/>
      <c r="F2175" s="28" t="e">
        <f>VLOOKUP($E2175,'[1]DS HSSV 2013-14'!$B$2:$I$5181,5,0)</f>
        <v>#N/A</v>
      </c>
      <c r="G2175" s="19"/>
      <c r="H2175" s="19">
        <v>24</v>
      </c>
      <c r="I2175" s="19">
        <v>4</v>
      </c>
      <c r="J2175" s="22">
        <v>2015</v>
      </c>
      <c r="K2175" s="27">
        <f t="shared" si="71"/>
        <v>42118</v>
      </c>
      <c r="L2175" s="19"/>
      <c r="M2175" s="19"/>
      <c r="N2175" s="26">
        <f t="shared" si="70"/>
        <v>0</v>
      </c>
      <c r="O2175" s="19"/>
    </row>
    <row r="2176" spans="1:15">
      <c r="A2176" s="19">
        <v>1737</v>
      </c>
      <c r="B2176" s="24"/>
      <c r="C2176" s="24" t="e">
        <f>VLOOKUP($E2176,'[1]DS HSSV 2013-14'!$B$2:$I$5181,2,0)</f>
        <v>#N/A</v>
      </c>
      <c r="D2176" s="23" t="e">
        <f>VLOOKUP($E2176,'[1]DS HSSV 2013-14'!$B$2:$I$5181,3,0)</f>
        <v>#N/A</v>
      </c>
      <c r="E2176" s="19"/>
      <c r="F2176" s="28" t="e">
        <f>VLOOKUP($E2176,'[1]DS HSSV 2013-14'!$B$2:$I$5181,5,0)</f>
        <v>#N/A</v>
      </c>
      <c r="G2176" s="19"/>
      <c r="H2176" s="19">
        <v>24</v>
      </c>
      <c r="I2176" s="19">
        <v>4</v>
      </c>
      <c r="J2176" s="22">
        <v>2015</v>
      </c>
      <c r="K2176" s="27">
        <f t="shared" si="71"/>
        <v>42118</v>
      </c>
      <c r="L2176" s="19"/>
      <c r="M2176" s="19"/>
      <c r="N2176" s="26">
        <f t="shared" si="70"/>
        <v>0</v>
      </c>
      <c r="O2176" s="19"/>
    </row>
    <row r="2177" spans="1:15">
      <c r="A2177" s="19">
        <v>1738</v>
      </c>
      <c r="B2177" s="24"/>
      <c r="C2177" s="24" t="e">
        <f>VLOOKUP($E2177,'[1]DS HSSV 2013-14'!$B$2:$I$5181,2,0)</f>
        <v>#N/A</v>
      </c>
      <c r="D2177" s="23" t="e">
        <f>VLOOKUP($E2177,'[1]DS HSSV 2013-14'!$B$2:$I$5181,3,0)</f>
        <v>#N/A</v>
      </c>
      <c r="E2177" s="19"/>
      <c r="F2177" s="28" t="e">
        <f>VLOOKUP($E2177,'[1]DS HSSV 2013-14'!$B$2:$I$5181,5,0)</f>
        <v>#N/A</v>
      </c>
      <c r="G2177" s="19"/>
      <c r="H2177" s="19">
        <v>24</v>
      </c>
      <c r="I2177" s="19">
        <v>4</v>
      </c>
      <c r="J2177" s="22">
        <v>2015</v>
      </c>
      <c r="K2177" s="27">
        <f t="shared" si="71"/>
        <v>42118</v>
      </c>
      <c r="L2177" s="19"/>
      <c r="M2177" s="19"/>
      <c r="N2177" s="26">
        <f t="shared" si="70"/>
        <v>0</v>
      </c>
      <c r="O2177" s="19"/>
    </row>
    <row r="2178" spans="1:15">
      <c r="A2178" s="19">
        <v>1739</v>
      </c>
      <c r="B2178" s="24"/>
      <c r="C2178" s="24" t="e">
        <f>VLOOKUP($E2178,'[1]DS HSSV 2013-14'!$B$2:$I$5181,2,0)</f>
        <v>#N/A</v>
      </c>
      <c r="D2178" s="23" t="e">
        <f>VLOOKUP($E2178,'[1]DS HSSV 2013-14'!$B$2:$I$5181,3,0)</f>
        <v>#N/A</v>
      </c>
      <c r="E2178" s="19"/>
      <c r="F2178" s="28" t="e">
        <f>VLOOKUP($E2178,'[1]DS HSSV 2013-14'!$B$2:$I$5181,5,0)</f>
        <v>#N/A</v>
      </c>
      <c r="G2178" s="19"/>
      <c r="H2178" s="19">
        <v>24</v>
      </c>
      <c r="I2178" s="19">
        <v>4</v>
      </c>
      <c r="J2178" s="22">
        <v>2015</v>
      </c>
      <c r="K2178" s="27">
        <f t="shared" si="71"/>
        <v>42118</v>
      </c>
      <c r="L2178" s="19"/>
      <c r="M2178" s="19"/>
      <c r="N2178" s="26">
        <f t="shared" si="70"/>
        <v>0</v>
      </c>
      <c r="O2178" s="19"/>
    </row>
    <row r="2179" spans="1:15">
      <c r="A2179" s="19">
        <v>1740</v>
      </c>
      <c r="B2179" s="24"/>
      <c r="C2179" s="24" t="e">
        <f>VLOOKUP($E2179,'[1]DS HSSV 2013-14'!$B$2:$I$5181,2,0)</f>
        <v>#N/A</v>
      </c>
      <c r="D2179" s="23" t="e">
        <f>VLOOKUP($E2179,'[1]DS HSSV 2013-14'!$B$2:$I$5181,3,0)</f>
        <v>#N/A</v>
      </c>
      <c r="E2179" s="19"/>
      <c r="F2179" s="28" t="e">
        <f>VLOOKUP($E2179,'[1]DS HSSV 2013-14'!$B$2:$I$5181,5,0)</f>
        <v>#N/A</v>
      </c>
      <c r="G2179" s="19"/>
      <c r="H2179" s="19">
        <v>24</v>
      </c>
      <c r="I2179" s="19">
        <v>4</v>
      </c>
      <c r="J2179" s="22">
        <v>2015</v>
      </c>
      <c r="K2179" s="27">
        <f t="shared" si="71"/>
        <v>42118</v>
      </c>
      <c r="L2179" s="19"/>
      <c r="M2179" s="19"/>
      <c r="N2179" s="26">
        <f t="shared" si="70"/>
        <v>0</v>
      </c>
      <c r="O2179" s="19"/>
    </row>
    <row r="2180" spans="1:15">
      <c r="A2180" s="19">
        <v>1741</v>
      </c>
      <c r="B2180" s="24"/>
      <c r="C2180" s="24" t="e">
        <f>VLOOKUP($E2180,'[1]DS HSSV 2013-14'!$B$2:$I$5181,2,0)</f>
        <v>#N/A</v>
      </c>
      <c r="D2180" s="23" t="e">
        <f>VLOOKUP($E2180,'[1]DS HSSV 2013-14'!$B$2:$I$5181,3,0)</f>
        <v>#N/A</v>
      </c>
      <c r="E2180" s="19"/>
      <c r="F2180" s="28" t="e">
        <f>VLOOKUP($E2180,'[1]DS HSSV 2013-14'!$B$2:$I$5181,5,0)</f>
        <v>#N/A</v>
      </c>
      <c r="G2180" s="19"/>
      <c r="H2180" s="19">
        <v>24</v>
      </c>
      <c r="I2180" s="19">
        <v>4</v>
      </c>
      <c r="J2180" s="22">
        <v>2015</v>
      </c>
      <c r="K2180" s="27">
        <f t="shared" si="71"/>
        <v>42118</v>
      </c>
      <c r="L2180" s="19"/>
      <c r="M2180" s="19"/>
      <c r="N2180" s="26">
        <f t="shared" si="70"/>
        <v>0</v>
      </c>
      <c r="O2180" s="19"/>
    </row>
    <row r="2181" spans="1:15">
      <c r="A2181" s="19">
        <v>1742</v>
      </c>
      <c r="B2181" s="24"/>
      <c r="C2181" s="24" t="e">
        <f>VLOOKUP($E2181,'[1]DS HSSV 2013-14'!$B$2:$I$5181,2,0)</f>
        <v>#N/A</v>
      </c>
      <c r="D2181" s="23" t="e">
        <f>VLOOKUP($E2181,'[1]DS HSSV 2013-14'!$B$2:$I$5181,3,0)</f>
        <v>#N/A</v>
      </c>
      <c r="E2181" s="19"/>
      <c r="F2181" s="28" t="e">
        <f>VLOOKUP($E2181,'[1]DS HSSV 2013-14'!$B$2:$I$5181,5,0)</f>
        <v>#N/A</v>
      </c>
      <c r="G2181" s="19"/>
      <c r="H2181" s="19">
        <v>24</v>
      </c>
      <c r="I2181" s="19">
        <v>4</v>
      </c>
      <c r="J2181" s="22">
        <v>2015</v>
      </c>
      <c r="K2181" s="27">
        <f t="shared" si="71"/>
        <v>42118</v>
      </c>
      <c r="L2181" s="19"/>
      <c r="M2181" s="19"/>
      <c r="N2181" s="26">
        <f t="shared" si="70"/>
        <v>0</v>
      </c>
      <c r="O2181" s="19"/>
    </row>
    <row r="2182" spans="1:15">
      <c r="A2182" s="19">
        <v>1743</v>
      </c>
      <c r="B2182" s="24"/>
      <c r="C2182" s="24" t="e">
        <f>VLOOKUP($E2182,'[1]DS HSSV 2013-14'!$B$2:$I$5181,2,0)</f>
        <v>#N/A</v>
      </c>
      <c r="D2182" s="23" t="e">
        <f>VLOOKUP($E2182,'[1]DS HSSV 2013-14'!$B$2:$I$5181,3,0)</f>
        <v>#N/A</v>
      </c>
      <c r="E2182" s="19"/>
      <c r="F2182" s="28" t="e">
        <f>VLOOKUP($E2182,'[1]DS HSSV 2013-14'!$B$2:$I$5181,5,0)</f>
        <v>#N/A</v>
      </c>
      <c r="G2182" s="19"/>
      <c r="H2182" s="19">
        <v>24</v>
      </c>
      <c r="I2182" s="19">
        <v>4</v>
      </c>
      <c r="J2182" s="22">
        <v>2015</v>
      </c>
      <c r="K2182" s="27">
        <f t="shared" si="71"/>
        <v>42118</v>
      </c>
      <c r="L2182" s="19"/>
      <c r="M2182" s="19"/>
      <c r="N2182" s="26">
        <f t="shared" si="70"/>
        <v>0</v>
      </c>
      <c r="O2182" s="19"/>
    </row>
    <row r="2183" spans="1:15">
      <c r="A2183" s="19">
        <v>1744</v>
      </c>
      <c r="B2183" s="24"/>
      <c r="C2183" s="24" t="e">
        <f>VLOOKUP($E2183,'[1]DS HSSV 2013-14'!$B$2:$I$5181,2,0)</f>
        <v>#N/A</v>
      </c>
      <c r="D2183" s="23" t="e">
        <f>VLOOKUP($E2183,'[1]DS HSSV 2013-14'!$B$2:$I$5181,3,0)</f>
        <v>#N/A</v>
      </c>
      <c r="E2183" s="19"/>
      <c r="F2183" s="28" t="e">
        <f>VLOOKUP($E2183,'[1]DS HSSV 2013-14'!$B$2:$I$5181,5,0)</f>
        <v>#N/A</v>
      </c>
      <c r="G2183" s="19"/>
      <c r="H2183" s="19">
        <v>24</v>
      </c>
      <c r="I2183" s="19">
        <v>4</v>
      </c>
      <c r="J2183" s="22">
        <v>2015</v>
      </c>
      <c r="K2183" s="27">
        <f t="shared" si="71"/>
        <v>42118</v>
      </c>
      <c r="L2183" s="19"/>
      <c r="M2183" s="19"/>
      <c r="N2183" s="26">
        <f t="shared" si="70"/>
        <v>0</v>
      </c>
      <c r="O2183" s="19"/>
    </row>
    <row r="2184" spans="1:15">
      <c r="A2184" s="19">
        <v>1745</v>
      </c>
      <c r="B2184" s="24"/>
      <c r="C2184" s="24" t="e">
        <f>VLOOKUP($E2184,'[1]DS HSSV 2013-14'!$B$2:$I$5181,2,0)</f>
        <v>#N/A</v>
      </c>
      <c r="D2184" s="23" t="e">
        <f>VLOOKUP($E2184,'[1]DS HSSV 2013-14'!$B$2:$I$5181,3,0)</f>
        <v>#N/A</v>
      </c>
      <c r="E2184" s="19"/>
      <c r="F2184" s="28" t="e">
        <f>VLOOKUP($E2184,'[1]DS HSSV 2013-14'!$B$2:$I$5181,5,0)</f>
        <v>#N/A</v>
      </c>
      <c r="G2184" s="19"/>
      <c r="H2184" s="19">
        <v>24</v>
      </c>
      <c r="I2184" s="19">
        <v>4</v>
      </c>
      <c r="J2184" s="22">
        <v>2015</v>
      </c>
      <c r="K2184" s="27">
        <f t="shared" si="71"/>
        <v>42118</v>
      </c>
      <c r="L2184" s="19"/>
      <c r="M2184" s="19"/>
      <c r="N2184" s="26">
        <f t="shared" si="70"/>
        <v>0</v>
      </c>
      <c r="O2184" s="19"/>
    </row>
    <row r="2185" spans="1:15">
      <c r="A2185" s="19">
        <v>1746</v>
      </c>
      <c r="B2185" s="24"/>
      <c r="C2185" s="24" t="e">
        <f>VLOOKUP($E2185,'[1]DS HSSV 2013-14'!$B$2:$I$5181,2,0)</f>
        <v>#N/A</v>
      </c>
      <c r="D2185" s="23" t="e">
        <f>VLOOKUP($E2185,'[1]DS HSSV 2013-14'!$B$2:$I$5181,3,0)</f>
        <v>#N/A</v>
      </c>
      <c r="E2185" s="19"/>
      <c r="F2185" s="28" t="e">
        <f>VLOOKUP($E2185,'[1]DS HSSV 2013-14'!$B$2:$I$5181,5,0)</f>
        <v>#N/A</v>
      </c>
      <c r="G2185" s="19"/>
      <c r="H2185" s="19">
        <v>24</v>
      </c>
      <c r="I2185" s="19">
        <v>4</v>
      </c>
      <c r="J2185" s="22">
        <v>2015</v>
      </c>
      <c r="K2185" s="27">
        <f t="shared" si="71"/>
        <v>42118</v>
      </c>
      <c r="L2185" s="19"/>
      <c r="M2185" s="19"/>
      <c r="N2185" s="26">
        <f t="shared" si="70"/>
        <v>0</v>
      </c>
      <c r="O2185" s="19"/>
    </row>
    <row r="2186" spans="1:15">
      <c r="A2186" s="19">
        <v>1747</v>
      </c>
      <c r="B2186" s="24"/>
      <c r="C2186" s="24" t="e">
        <f>VLOOKUP($E2186,'[1]DS HSSV 2013-14'!$B$2:$I$5181,2,0)</f>
        <v>#N/A</v>
      </c>
      <c r="D2186" s="23" t="e">
        <f>VLOOKUP($E2186,'[1]DS HSSV 2013-14'!$B$2:$I$5181,3,0)</f>
        <v>#N/A</v>
      </c>
      <c r="E2186" s="19"/>
      <c r="F2186" s="28" t="e">
        <f>VLOOKUP($E2186,'[1]DS HSSV 2013-14'!$B$2:$I$5181,5,0)</f>
        <v>#N/A</v>
      </c>
      <c r="G2186" s="19"/>
      <c r="H2186" s="19">
        <v>24</v>
      </c>
      <c r="I2186" s="19">
        <v>4</v>
      </c>
      <c r="J2186" s="22">
        <v>2015</v>
      </c>
      <c r="K2186" s="27">
        <f t="shared" si="71"/>
        <v>42118</v>
      </c>
      <c r="L2186" s="19"/>
      <c r="M2186" s="19"/>
      <c r="N2186" s="26">
        <f t="shared" si="70"/>
        <v>0</v>
      </c>
      <c r="O2186" s="19"/>
    </row>
    <row r="2187" spans="1:15">
      <c r="A2187" s="19">
        <v>1748</v>
      </c>
      <c r="B2187" s="24"/>
      <c r="C2187" s="24" t="e">
        <f>VLOOKUP($E2187,'[1]DS HSSV 2013-14'!$B$2:$I$5181,2,0)</f>
        <v>#N/A</v>
      </c>
      <c r="D2187" s="23" t="e">
        <f>VLOOKUP($E2187,'[1]DS HSSV 2013-14'!$B$2:$I$5181,3,0)</f>
        <v>#N/A</v>
      </c>
      <c r="E2187" s="19"/>
      <c r="F2187" s="28" t="e">
        <f>VLOOKUP($E2187,'[1]DS HSSV 2013-14'!$B$2:$I$5181,5,0)</f>
        <v>#N/A</v>
      </c>
      <c r="G2187" s="19"/>
      <c r="H2187" s="19">
        <v>24</v>
      </c>
      <c r="I2187" s="19">
        <v>4</v>
      </c>
      <c r="J2187" s="22">
        <v>2015</v>
      </c>
      <c r="K2187" s="27">
        <f t="shared" si="71"/>
        <v>42118</v>
      </c>
      <c r="L2187" s="19"/>
      <c r="M2187" s="19"/>
      <c r="N2187" s="26">
        <f t="shared" ref="N2187:N2250" si="72">M2187-L2187</f>
        <v>0</v>
      </c>
      <c r="O2187" s="19"/>
    </row>
    <row r="2188" spans="1:15">
      <c r="A2188" s="19">
        <v>1749</v>
      </c>
      <c r="B2188" s="24"/>
      <c r="C2188" s="24" t="e">
        <f>VLOOKUP($E2188,'[1]DS HSSV 2013-14'!$B$2:$I$5181,2,0)</f>
        <v>#N/A</v>
      </c>
      <c r="D2188" s="23" t="e">
        <f>VLOOKUP($E2188,'[1]DS HSSV 2013-14'!$B$2:$I$5181,3,0)</f>
        <v>#N/A</v>
      </c>
      <c r="E2188" s="19"/>
      <c r="F2188" s="28" t="e">
        <f>VLOOKUP($E2188,'[1]DS HSSV 2013-14'!$B$2:$I$5181,5,0)</f>
        <v>#N/A</v>
      </c>
      <c r="G2188" s="19"/>
      <c r="H2188" s="19">
        <v>24</v>
      </c>
      <c r="I2188" s="19">
        <v>4</v>
      </c>
      <c r="J2188" s="22">
        <v>2015</v>
      </c>
      <c r="K2188" s="27">
        <f t="shared" si="71"/>
        <v>42118</v>
      </c>
      <c r="L2188" s="19"/>
      <c r="M2188" s="19"/>
      <c r="N2188" s="26">
        <f t="shared" si="72"/>
        <v>0</v>
      </c>
      <c r="O2188" s="19"/>
    </row>
    <row r="2189" spans="1:15">
      <c r="A2189" s="19">
        <v>1750</v>
      </c>
      <c r="B2189" s="24"/>
      <c r="C2189" s="24" t="e">
        <f>VLOOKUP($E2189,'[1]DS HSSV 2013-14'!$B$2:$I$5181,2,0)</f>
        <v>#N/A</v>
      </c>
      <c r="D2189" s="23" t="e">
        <f>VLOOKUP($E2189,'[1]DS HSSV 2013-14'!$B$2:$I$5181,3,0)</f>
        <v>#N/A</v>
      </c>
      <c r="E2189" s="19"/>
      <c r="F2189" s="28" t="e">
        <f>VLOOKUP($E2189,'[1]DS HSSV 2013-14'!$B$2:$I$5181,5,0)</f>
        <v>#N/A</v>
      </c>
      <c r="G2189" s="19"/>
      <c r="H2189" s="19">
        <v>24</v>
      </c>
      <c r="I2189" s="19">
        <v>4</v>
      </c>
      <c r="J2189" s="22">
        <v>2015</v>
      </c>
      <c r="K2189" s="27">
        <f t="shared" si="71"/>
        <v>42118</v>
      </c>
      <c r="L2189" s="19"/>
      <c r="M2189" s="19"/>
      <c r="N2189" s="26">
        <f t="shared" si="72"/>
        <v>0</v>
      </c>
      <c r="O2189" s="19"/>
    </row>
    <row r="2190" spans="1:15">
      <c r="A2190" s="19">
        <v>1751</v>
      </c>
      <c r="B2190" s="24"/>
      <c r="C2190" s="24" t="e">
        <f>VLOOKUP($E2190,'[1]DS HSSV 2013-14'!$B$2:$I$5181,2,0)</f>
        <v>#N/A</v>
      </c>
      <c r="D2190" s="23" t="e">
        <f>VLOOKUP($E2190,'[1]DS HSSV 2013-14'!$B$2:$I$5181,3,0)</f>
        <v>#N/A</v>
      </c>
      <c r="E2190" s="19"/>
      <c r="F2190" s="28" t="e">
        <f>VLOOKUP($E2190,'[1]DS HSSV 2013-14'!$B$2:$I$5181,5,0)</f>
        <v>#N/A</v>
      </c>
      <c r="G2190" s="19"/>
      <c r="H2190" s="19">
        <v>24</v>
      </c>
      <c r="I2190" s="19">
        <v>4</v>
      </c>
      <c r="J2190" s="22">
        <v>2015</v>
      </c>
      <c r="K2190" s="27">
        <f t="shared" si="71"/>
        <v>42118</v>
      </c>
      <c r="L2190" s="19"/>
      <c r="M2190" s="19"/>
      <c r="N2190" s="26">
        <f t="shared" si="72"/>
        <v>0</v>
      </c>
      <c r="O2190" s="19"/>
    </row>
    <row r="2191" spans="1:15">
      <c r="A2191" s="19">
        <v>1752</v>
      </c>
      <c r="B2191" s="24"/>
      <c r="C2191" s="24" t="e">
        <f>VLOOKUP($E2191,'[1]DS HSSV 2013-14'!$B$2:$I$5181,2,0)</f>
        <v>#N/A</v>
      </c>
      <c r="D2191" s="23" t="e">
        <f>VLOOKUP($E2191,'[1]DS HSSV 2013-14'!$B$2:$I$5181,3,0)</f>
        <v>#N/A</v>
      </c>
      <c r="E2191" s="19"/>
      <c r="F2191" s="28" t="e">
        <f>VLOOKUP($E2191,'[1]DS HSSV 2013-14'!$B$2:$I$5181,5,0)</f>
        <v>#N/A</v>
      </c>
      <c r="G2191" s="19"/>
      <c r="H2191" s="19">
        <v>24</v>
      </c>
      <c r="I2191" s="19">
        <v>4</v>
      </c>
      <c r="J2191" s="22">
        <v>2015</v>
      </c>
      <c r="K2191" s="27">
        <f t="shared" si="71"/>
        <v>42118</v>
      </c>
      <c r="L2191" s="19"/>
      <c r="M2191" s="19"/>
      <c r="N2191" s="26">
        <f t="shared" si="72"/>
        <v>0</v>
      </c>
      <c r="O2191" s="19"/>
    </row>
    <row r="2192" spans="1:15">
      <c r="A2192" s="19">
        <v>1753</v>
      </c>
      <c r="B2192" s="24"/>
      <c r="C2192" s="24" t="e">
        <f>VLOOKUP($E2192,'[1]DS HSSV 2013-14'!$B$2:$I$5181,2,0)</f>
        <v>#N/A</v>
      </c>
      <c r="D2192" s="23" t="e">
        <f>VLOOKUP($E2192,'[1]DS HSSV 2013-14'!$B$2:$I$5181,3,0)</f>
        <v>#N/A</v>
      </c>
      <c r="E2192" s="19"/>
      <c r="F2192" s="28" t="e">
        <f>VLOOKUP($E2192,'[1]DS HSSV 2013-14'!$B$2:$I$5181,5,0)</f>
        <v>#N/A</v>
      </c>
      <c r="G2192" s="19"/>
      <c r="H2192" s="19">
        <v>24</v>
      </c>
      <c r="I2192" s="19">
        <v>4</v>
      </c>
      <c r="J2192" s="22">
        <v>2015</v>
      </c>
      <c r="K2192" s="27">
        <f t="shared" si="71"/>
        <v>42118</v>
      </c>
      <c r="L2192" s="19"/>
      <c r="M2192" s="19"/>
      <c r="N2192" s="26">
        <f t="shared" si="72"/>
        <v>0</v>
      </c>
      <c r="O2192" s="19"/>
    </row>
    <row r="2193" spans="1:15">
      <c r="A2193" s="19">
        <v>1754</v>
      </c>
      <c r="B2193" s="24"/>
      <c r="C2193" s="24" t="e">
        <f>VLOOKUP($E2193,'[1]DS HSSV 2013-14'!$B$2:$I$5181,2,0)</f>
        <v>#N/A</v>
      </c>
      <c r="D2193" s="23" t="e">
        <f>VLOOKUP($E2193,'[1]DS HSSV 2013-14'!$B$2:$I$5181,3,0)</f>
        <v>#N/A</v>
      </c>
      <c r="E2193" s="19"/>
      <c r="F2193" s="28" t="e">
        <f>VLOOKUP($E2193,'[1]DS HSSV 2013-14'!$B$2:$I$5181,5,0)</f>
        <v>#N/A</v>
      </c>
      <c r="G2193" s="19"/>
      <c r="H2193" s="19">
        <v>24</v>
      </c>
      <c r="I2193" s="19">
        <v>4</v>
      </c>
      <c r="J2193" s="22">
        <v>2015</v>
      </c>
      <c r="K2193" s="27">
        <f t="shared" si="71"/>
        <v>42118</v>
      </c>
      <c r="L2193" s="19"/>
      <c r="M2193" s="19"/>
      <c r="N2193" s="26">
        <f t="shared" si="72"/>
        <v>0</v>
      </c>
      <c r="O2193" s="19"/>
    </row>
    <row r="2194" spans="1:15">
      <c r="A2194" s="19">
        <v>1755</v>
      </c>
      <c r="B2194" s="24"/>
      <c r="C2194" s="24" t="e">
        <f>VLOOKUP($E2194,'[1]DS HSSV 2013-14'!$B$2:$I$5181,2,0)</f>
        <v>#N/A</v>
      </c>
      <c r="D2194" s="23" t="e">
        <f>VLOOKUP($E2194,'[1]DS HSSV 2013-14'!$B$2:$I$5181,3,0)</f>
        <v>#N/A</v>
      </c>
      <c r="E2194" s="19"/>
      <c r="F2194" s="28" t="e">
        <f>VLOOKUP($E2194,'[1]DS HSSV 2013-14'!$B$2:$I$5181,5,0)</f>
        <v>#N/A</v>
      </c>
      <c r="G2194" s="19"/>
      <c r="H2194" s="19">
        <v>24</v>
      </c>
      <c r="I2194" s="19">
        <v>4</v>
      </c>
      <c r="J2194" s="22">
        <v>2015</v>
      </c>
      <c r="K2194" s="27">
        <f t="shared" si="71"/>
        <v>42118</v>
      </c>
      <c r="L2194" s="19"/>
      <c r="M2194" s="19"/>
      <c r="N2194" s="26">
        <f t="shared" si="72"/>
        <v>0</v>
      </c>
      <c r="O2194" s="19"/>
    </row>
    <row r="2195" spans="1:15">
      <c r="A2195" s="19">
        <v>1756</v>
      </c>
      <c r="B2195" s="24"/>
      <c r="C2195" s="24" t="e">
        <f>VLOOKUP($E2195,'[1]DS HSSV 2013-14'!$B$2:$I$5181,2,0)</f>
        <v>#N/A</v>
      </c>
      <c r="D2195" s="23" t="e">
        <f>VLOOKUP($E2195,'[1]DS HSSV 2013-14'!$B$2:$I$5181,3,0)</f>
        <v>#N/A</v>
      </c>
      <c r="E2195" s="19"/>
      <c r="F2195" s="28" t="e">
        <f>VLOOKUP($E2195,'[1]DS HSSV 2013-14'!$B$2:$I$5181,5,0)</f>
        <v>#N/A</v>
      </c>
      <c r="G2195" s="19"/>
      <c r="H2195" s="19">
        <v>24</v>
      </c>
      <c r="I2195" s="19">
        <v>4</v>
      </c>
      <c r="J2195" s="22">
        <v>2015</v>
      </c>
      <c r="K2195" s="27">
        <f t="shared" si="71"/>
        <v>42118</v>
      </c>
      <c r="L2195" s="19"/>
      <c r="M2195" s="19"/>
      <c r="N2195" s="26">
        <f t="shared" si="72"/>
        <v>0</v>
      </c>
      <c r="O2195" s="19"/>
    </row>
    <row r="2196" spans="1:15">
      <c r="A2196" s="19">
        <v>1757</v>
      </c>
      <c r="B2196" s="24"/>
      <c r="C2196" s="24" t="e">
        <f>VLOOKUP($E2196,'[1]DS HSSV 2013-14'!$B$2:$I$5181,2,0)</f>
        <v>#N/A</v>
      </c>
      <c r="D2196" s="23" t="e">
        <f>VLOOKUP($E2196,'[1]DS HSSV 2013-14'!$B$2:$I$5181,3,0)</f>
        <v>#N/A</v>
      </c>
      <c r="E2196" s="19"/>
      <c r="F2196" s="28" t="e">
        <f>VLOOKUP($E2196,'[1]DS HSSV 2013-14'!$B$2:$I$5181,5,0)</f>
        <v>#N/A</v>
      </c>
      <c r="G2196" s="19"/>
      <c r="H2196" s="19">
        <v>24</v>
      </c>
      <c r="I2196" s="19">
        <v>4</v>
      </c>
      <c r="J2196" s="22">
        <v>2015</v>
      </c>
      <c r="K2196" s="27">
        <f t="shared" si="71"/>
        <v>42118</v>
      </c>
      <c r="L2196" s="19"/>
      <c r="M2196" s="19"/>
      <c r="N2196" s="26">
        <f t="shared" si="72"/>
        <v>0</v>
      </c>
      <c r="O2196" s="19"/>
    </row>
    <row r="2197" spans="1:15">
      <c r="A2197" s="19">
        <v>1758</v>
      </c>
      <c r="B2197" s="24"/>
      <c r="C2197" s="24" t="e">
        <f>VLOOKUP($E2197,'[1]DS HSSV 2013-14'!$B$2:$I$5181,2,0)</f>
        <v>#N/A</v>
      </c>
      <c r="D2197" s="23" t="e">
        <f>VLOOKUP($E2197,'[1]DS HSSV 2013-14'!$B$2:$I$5181,3,0)</f>
        <v>#N/A</v>
      </c>
      <c r="E2197" s="19"/>
      <c r="F2197" s="28" t="e">
        <f>VLOOKUP($E2197,'[1]DS HSSV 2013-14'!$B$2:$I$5181,5,0)</f>
        <v>#N/A</v>
      </c>
      <c r="G2197" s="19"/>
      <c r="H2197" s="19">
        <v>24</v>
      </c>
      <c r="I2197" s="19">
        <v>4</v>
      </c>
      <c r="J2197" s="22">
        <v>2015</v>
      </c>
      <c r="K2197" s="27">
        <f t="shared" si="71"/>
        <v>42118</v>
      </c>
      <c r="L2197" s="19"/>
      <c r="M2197" s="19"/>
      <c r="N2197" s="26">
        <f t="shared" si="72"/>
        <v>0</v>
      </c>
      <c r="O2197" s="19"/>
    </row>
    <row r="2198" spans="1:15">
      <c r="A2198" s="19">
        <v>1759</v>
      </c>
      <c r="B2198" s="24"/>
      <c r="C2198" s="24" t="e">
        <f>VLOOKUP($E2198,'[1]DS HSSV 2013-14'!$B$2:$I$5181,2,0)</f>
        <v>#N/A</v>
      </c>
      <c r="D2198" s="23" t="e">
        <f>VLOOKUP($E2198,'[1]DS HSSV 2013-14'!$B$2:$I$5181,3,0)</f>
        <v>#N/A</v>
      </c>
      <c r="E2198" s="19"/>
      <c r="F2198" s="28" t="e">
        <f>VLOOKUP($E2198,'[1]DS HSSV 2013-14'!$B$2:$I$5181,5,0)</f>
        <v>#N/A</v>
      </c>
      <c r="G2198" s="19"/>
      <c r="H2198" s="19">
        <v>24</v>
      </c>
      <c r="I2198" s="19">
        <v>4</v>
      </c>
      <c r="J2198" s="22">
        <v>2015</v>
      </c>
      <c r="K2198" s="27">
        <f t="shared" si="71"/>
        <v>42118</v>
      </c>
      <c r="L2198" s="19"/>
      <c r="M2198" s="19"/>
      <c r="N2198" s="26">
        <f t="shared" si="72"/>
        <v>0</v>
      </c>
      <c r="O2198" s="19"/>
    </row>
    <row r="2199" spans="1:15">
      <c r="A2199" s="19">
        <v>1760</v>
      </c>
      <c r="B2199" s="24"/>
      <c r="C2199" s="24" t="e">
        <f>VLOOKUP($E2199,'[1]DS HSSV 2013-14'!$B$2:$I$5181,2,0)</f>
        <v>#N/A</v>
      </c>
      <c r="D2199" s="23" t="e">
        <f>VLOOKUP($E2199,'[1]DS HSSV 2013-14'!$B$2:$I$5181,3,0)</f>
        <v>#N/A</v>
      </c>
      <c r="E2199" s="19"/>
      <c r="F2199" s="28" t="e">
        <f>VLOOKUP($E2199,'[1]DS HSSV 2013-14'!$B$2:$I$5181,5,0)</f>
        <v>#N/A</v>
      </c>
      <c r="G2199" s="19"/>
      <c r="H2199" s="19">
        <v>24</v>
      </c>
      <c r="I2199" s="19">
        <v>4</v>
      </c>
      <c r="J2199" s="22">
        <v>2015</v>
      </c>
      <c r="K2199" s="27">
        <f t="shared" si="71"/>
        <v>42118</v>
      </c>
      <c r="L2199" s="19"/>
      <c r="M2199" s="19"/>
      <c r="N2199" s="26">
        <f t="shared" si="72"/>
        <v>0</v>
      </c>
      <c r="O2199" s="19"/>
    </row>
    <row r="2200" spans="1:15">
      <c r="A2200" s="19">
        <v>1761</v>
      </c>
      <c r="B2200" s="24"/>
      <c r="C2200" s="24" t="e">
        <f>VLOOKUP($E2200,'[1]DS HSSV 2013-14'!$B$2:$I$5181,2,0)</f>
        <v>#N/A</v>
      </c>
      <c r="D2200" s="23" t="e">
        <f>VLOOKUP($E2200,'[1]DS HSSV 2013-14'!$B$2:$I$5181,3,0)</f>
        <v>#N/A</v>
      </c>
      <c r="E2200" s="19"/>
      <c r="F2200" s="28" t="e">
        <f>VLOOKUP($E2200,'[1]DS HSSV 2013-14'!$B$2:$I$5181,5,0)</f>
        <v>#N/A</v>
      </c>
      <c r="G2200" s="19"/>
      <c r="H2200" s="19">
        <v>24</v>
      </c>
      <c r="I2200" s="19">
        <v>4</v>
      </c>
      <c r="J2200" s="22">
        <v>2015</v>
      </c>
      <c r="K2200" s="27">
        <f t="shared" si="71"/>
        <v>42118</v>
      </c>
      <c r="L2200" s="19"/>
      <c r="M2200" s="19"/>
      <c r="N2200" s="26">
        <f t="shared" si="72"/>
        <v>0</v>
      </c>
      <c r="O2200" s="19"/>
    </row>
    <row r="2201" spans="1:15">
      <c r="A2201" s="19">
        <v>1762</v>
      </c>
      <c r="B2201" s="24"/>
      <c r="C2201" s="24" t="e">
        <f>VLOOKUP($E2201,'[1]DS HSSV 2013-14'!$B$2:$I$5181,2,0)</f>
        <v>#N/A</v>
      </c>
      <c r="D2201" s="23" t="e">
        <f>VLOOKUP($E2201,'[1]DS HSSV 2013-14'!$B$2:$I$5181,3,0)</f>
        <v>#N/A</v>
      </c>
      <c r="E2201" s="19"/>
      <c r="F2201" s="28" t="e">
        <f>VLOOKUP($E2201,'[1]DS HSSV 2013-14'!$B$2:$I$5181,5,0)</f>
        <v>#N/A</v>
      </c>
      <c r="G2201" s="19"/>
      <c r="H2201" s="19">
        <v>24</v>
      </c>
      <c r="I2201" s="19">
        <v>4</v>
      </c>
      <c r="J2201" s="22">
        <v>2015</v>
      </c>
      <c r="K2201" s="27">
        <f t="shared" si="71"/>
        <v>42118</v>
      </c>
      <c r="L2201" s="19"/>
      <c r="M2201" s="19"/>
      <c r="N2201" s="26">
        <f t="shared" si="72"/>
        <v>0</v>
      </c>
      <c r="O2201" s="19"/>
    </row>
    <row r="2202" spans="1:15">
      <c r="A2202" s="19">
        <v>1763</v>
      </c>
      <c r="B2202" s="24"/>
      <c r="C2202" s="24" t="e">
        <f>VLOOKUP($E2202,'[1]DS HSSV 2013-14'!$B$2:$I$5181,2,0)</f>
        <v>#N/A</v>
      </c>
      <c r="D2202" s="23" t="e">
        <f>VLOOKUP($E2202,'[1]DS HSSV 2013-14'!$B$2:$I$5181,3,0)</f>
        <v>#N/A</v>
      </c>
      <c r="E2202" s="19"/>
      <c r="F2202" s="28" t="e">
        <f>VLOOKUP($E2202,'[1]DS HSSV 2013-14'!$B$2:$I$5181,5,0)</f>
        <v>#N/A</v>
      </c>
      <c r="G2202" s="19"/>
      <c r="H2202" s="19">
        <v>24</v>
      </c>
      <c r="I2202" s="19">
        <v>4</v>
      </c>
      <c r="J2202" s="22">
        <v>2015</v>
      </c>
      <c r="K2202" s="27">
        <f t="shared" si="71"/>
        <v>42118</v>
      </c>
      <c r="L2202" s="19"/>
      <c r="M2202" s="19"/>
      <c r="N2202" s="26">
        <f t="shared" si="72"/>
        <v>0</v>
      </c>
      <c r="O2202" s="19"/>
    </row>
    <row r="2203" spans="1:15">
      <c r="A2203" s="19">
        <v>1764</v>
      </c>
      <c r="B2203" s="24"/>
      <c r="C2203" s="24" t="e">
        <f>VLOOKUP($E2203,'[1]DS HSSV 2013-14'!$B$2:$I$5181,2,0)</f>
        <v>#N/A</v>
      </c>
      <c r="D2203" s="23" t="e">
        <f>VLOOKUP($E2203,'[1]DS HSSV 2013-14'!$B$2:$I$5181,3,0)</f>
        <v>#N/A</v>
      </c>
      <c r="E2203" s="19"/>
      <c r="F2203" s="28" t="e">
        <f>VLOOKUP($E2203,'[1]DS HSSV 2013-14'!$B$2:$I$5181,5,0)</f>
        <v>#N/A</v>
      </c>
      <c r="G2203" s="19"/>
      <c r="H2203" s="19">
        <v>24</v>
      </c>
      <c r="I2203" s="19">
        <v>4</v>
      </c>
      <c r="J2203" s="22">
        <v>2015</v>
      </c>
      <c r="K2203" s="27">
        <f t="shared" si="71"/>
        <v>42118</v>
      </c>
      <c r="L2203" s="19"/>
      <c r="M2203" s="19"/>
      <c r="N2203" s="26">
        <f t="shared" si="72"/>
        <v>0</v>
      </c>
      <c r="O2203" s="19"/>
    </row>
    <row r="2204" spans="1:15">
      <c r="A2204" s="19">
        <v>1765</v>
      </c>
      <c r="B2204" s="24"/>
      <c r="C2204" s="24" t="e">
        <f>VLOOKUP($E2204,'[1]DS HSSV 2013-14'!$B$2:$I$5181,2,0)</f>
        <v>#N/A</v>
      </c>
      <c r="D2204" s="23" t="e">
        <f>VLOOKUP($E2204,'[1]DS HSSV 2013-14'!$B$2:$I$5181,3,0)</f>
        <v>#N/A</v>
      </c>
      <c r="E2204" s="19"/>
      <c r="F2204" s="28" t="e">
        <f>VLOOKUP($E2204,'[1]DS HSSV 2013-14'!$B$2:$I$5181,5,0)</f>
        <v>#N/A</v>
      </c>
      <c r="G2204" s="19"/>
      <c r="H2204" s="19">
        <v>24</v>
      </c>
      <c r="I2204" s="19">
        <v>4</v>
      </c>
      <c r="J2204" s="22">
        <v>2015</v>
      </c>
      <c r="K2204" s="27">
        <f t="shared" si="71"/>
        <v>42118</v>
      </c>
      <c r="L2204" s="19"/>
      <c r="M2204" s="19"/>
      <c r="N2204" s="26">
        <f t="shared" si="72"/>
        <v>0</v>
      </c>
      <c r="O2204" s="19"/>
    </row>
    <row r="2205" spans="1:15">
      <c r="A2205" s="19">
        <v>1766</v>
      </c>
      <c r="B2205" s="24"/>
      <c r="C2205" s="24" t="e">
        <f>VLOOKUP($E2205,'[1]DS HSSV 2013-14'!$B$2:$I$5181,2,0)</f>
        <v>#N/A</v>
      </c>
      <c r="D2205" s="23" t="e">
        <f>VLOOKUP($E2205,'[1]DS HSSV 2013-14'!$B$2:$I$5181,3,0)</f>
        <v>#N/A</v>
      </c>
      <c r="E2205" s="19"/>
      <c r="F2205" s="28" t="e">
        <f>VLOOKUP($E2205,'[1]DS HSSV 2013-14'!$B$2:$I$5181,5,0)</f>
        <v>#N/A</v>
      </c>
      <c r="G2205" s="19"/>
      <c r="H2205" s="19">
        <v>24</v>
      </c>
      <c r="I2205" s="19">
        <v>4</v>
      </c>
      <c r="J2205" s="22">
        <v>2015</v>
      </c>
      <c r="K2205" s="27">
        <f t="shared" si="71"/>
        <v>42118</v>
      </c>
      <c r="L2205" s="19"/>
      <c r="M2205" s="19"/>
      <c r="N2205" s="26">
        <f t="shared" si="72"/>
        <v>0</v>
      </c>
      <c r="O2205" s="19"/>
    </row>
    <row r="2206" spans="1:15">
      <c r="A2206" s="19">
        <v>1767</v>
      </c>
      <c r="B2206" s="24"/>
      <c r="C2206" s="24" t="e">
        <f>VLOOKUP($E2206,'[1]DS HSSV 2013-14'!$B$2:$I$5181,2,0)</f>
        <v>#N/A</v>
      </c>
      <c r="D2206" s="23" t="e">
        <f>VLOOKUP($E2206,'[1]DS HSSV 2013-14'!$B$2:$I$5181,3,0)</f>
        <v>#N/A</v>
      </c>
      <c r="E2206" s="19"/>
      <c r="F2206" s="28" t="e">
        <f>VLOOKUP($E2206,'[1]DS HSSV 2013-14'!$B$2:$I$5181,5,0)</f>
        <v>#N/A</v>
      </c>
      <c r="G2206" s="19"/>
      <c r="H2206" s="19">
        <v>24</v>
      </c>
      <c r="I2206" s="19">
        <v>4</v>
      </c>
      <c r="J2206" s="22">
        <v>2015</v>
      </c>
      <c r="K2206" s="27">
        <f t="shared" si="71"/>
        <v>42118</v>
      </c>
      <c r="L2206" s="19"/>
      <c r="M2206" s="19"/>
      <c r="N2206" s="26">
        <f t="shared" si="72"/>
        <v>0</v>
      </c>
      <c r="O2206" s="19"/>
    </row>
    <row r="2207" spans="1:15">
      <c r="A2207" s="19">
        <v>1768</v>
      </c>
      <c r="B2207" s="24"/>
      <c r="C2207" s="24" t="e">
        <f>VLOOKUP($E2207,'[1]DS HSSV 2013-14'!$B$2:$I$5181,2,0)</f>
        <v>#N/A</v>
      </c>
      <c r="D2207" s="23" t="e">
        <f>VLOOKUP($E2207,'[1]DS HSSV 2013-14'!$B$2:$I$5181,3,0)</f>
        <v>#N/A</v>
      </c>
      <c r="E2207" s="19"/>
      <c r="F2207" s="28" t="e">
        <f>VLOOKUP($E2207,'[1]DS HSSV 2013-14'!$B$2:$I$5181,5,0)</f>
        <v>#N/A</v>
      </c>
      <c r="G2207" s="19"/>
      <c r="H2207" s="19">
        <v>24</v>
      </c>
      <c r="I2207" s="19">
        <v>4</v>
      </c>
      <c r="J2207" s="22">
        <v>2015</v>
      </c>
      <c r="K2207" s="27">
        <f t="shared" si="71"/>
        <v>42118</v>
      </c>
      <c r="L2207" s="19"/>
      <c r="M2207" s="19"/>
      <c r="N2207" s="26">
        <f t="shared" si="72"/>
        <v>0</v>
      </c>
      <c r="O2207" s="19"/>
    </row>
    <row r="2208" spans="1:15">
      <c r="A2208" s="19">
        <v>1769</v>
      </c>
      <c r="B2208" s="24"/>
      <c r="C2208" s="24" t="e">
        <f>VLOOKUP($E2208,'[1]DS HSSV 2013-14'!$B$2:$I$5181,2,0)</f>
        <v>#N/A</v>
      </c>
      <c r="D2208" s="23" t="e">
        <f>VLOOKUP($E2208,'[1]DS HSSV 2013-14'!$B$2:$I$5181,3,0)</f>
        <v>#N/A</v>
      </c>
      <c r="E2208" s="19"/>
      <c r="F2208" s="28" t="e">
        <f>VLOOKUP($E2208,'[1]DS HSSV 2013-14'!$B$2:$I$5181,5,0)</f>
        <v>#N/A</v>
      </c>
      <c r="G2208" s="19"/>
      <c r="H2208" s="19">
        <v>24</v>
      </c>
      <c r="I2208" s="19">
        <v>4</v>
      </c>
      <c r="J2208" s="22">
        <v>2015</v>
      </c>
      <c r="K2208" s="27">
        <f t="shared" si="71"/>
        <v>42118</v>
      </c>
      <c r="L2208" s="19"/>
      <c r="M2208" s="19"/>
      <c r="N2208" s="26">
        <f t="shared" si="72"/>
        <v>0</v>
      </c>
      <c r="O2208" s="19"/>
    </row>
    <row r="2209" spans="1:15">
      <c r="A2209" s="19">
        <v>1770</v>
      </c>
      <c r="B2209" s="24"/>
      <c r="C2209" s="24" t="e">
        <f>VLOOKUP($E2209,'[1]DS HSSV 2013-14'!$B$2:$I$5181,2,0)</f>
        <v>#N/A</v>
      </c>
      <c r="D2209" s="23" t="e">
        <f>VLOOKUP($E2209,'[1]DS HSSV 2013-14'!$B$2:$I$5181,3,0)</f>
        <v>#N/A</v>
      </c>
      <c r="E2209" s="19"/>
      <c r="F2209" s="28" t="e">
        <f>VLOOKUP($E2209,'[1]DS HSSV 2013-14'!$B$2:$I$5181,5,0)</f>
        <v>#N/A</v>
      </c>
      <c r="G2209" s="19"/>
      <c r="H2209" s="19">
        <v>24</v>
      </c>
      <c r="I2209" s="19">
        <v>4</v>
      </c>
      <c r="J2209" s="22">
        <v>2015</v>
      </c>
      <c r="K2209" s="27">
        <f t="shared" si="71"/>
        <v>42118</v>
      </c>
      <c r="L2209" s="19"/>
      <c r="M2209" s="19"/>
      <c r="N2209" s="26">
        <f t="shared" si="72"/>
        <v>0</v>
      </c>
      <c r="O2209" s="19"/>
    </row>
    <row r="2210" spans="1:15">
      <c r="A2210" s="19">
        <v>1771</v>
      </c>
      <c r="B2210" s="24"/>
      <c r="C2210" s="24" t="e">
        <f>VLOOKUP($E2210,'[1]DS HSSV 2013-14'!$B$2:$I$5181,2,0)</f>
        <v>#N/A</v>
      </c>
      <c r="D2210" s="23" t="e">
        <f>VLOOKUP($E2210,'[1]DS HSSV 2013-14'!$B$2:$I$5181,3,0)</f>
        <v>#N/A</v>
      </c>
      <c r="E2210" s="19"/>
      <c r="F2210" s="28" t="e">
        <f>VLOOKUP($E2210,'[1]DS HSSV 2013-14'!$B$2:$I$5181,5,0)</f>
        <v>#N/A</v>
      </c>
      <c r="G2210" s="19"/>
      <c r="H2210" s="19">
        <v>24</v>
      </c>
      <c r="I2210" s="19">
        <v>4</v>
      </c>
      <c r="J2210" s="22">
        <v>2015</v>
      </c>
      <c r="K2210" s="27">
        <f t="shared" si="71"/>
        <v>42118</v>
      </c>
      <c r="L2210" s="19"/>
      <c r="M2210" s="19"/>
      <c r="N2210" s="26">
        <f t="shared" si="72"/>
        <v>0</v>
      </c>
      <c r="O2210" s="19"/>
    </row>
    <row r="2211" spans="1:15">
      <c r="A2211" s="19">
        <v>1772</v>
      </c>
      <c r="B2211" s="24"/>
      <c r="C2211" s="24" t="e">
        <f>VLOOKUP($E2211,'[1]DS HSSV 2013-14'!$B$2:$I$5181,2,0)</f>
        <v>#N/A</v>
      </c>
      <c r="D2211" s="23" t="e">
        <f>VLOOKUP($E2211,'[1]DS HSSV 2013-14'!$B$2:$I$5181,3,0)</f>
        <v>#N/A</v>
      </c>
      <c r="E2211" s="19"/>
      <c r="F2211" s="28" t="e">
        <f>VLOOKUP($E2211,'[1]DS HSSV 2013-14'!$B$2:$I$5181,5,0)</f>
        <v>#N/A</v>
      </c>
      <c r="G2211" s="19"/>
      <c r="H2211" s="19">
        <v>24</v>
      </c>
      <c r="I2211" s="19">
        <v>4</v>
      </c>
      <c r="J2211" s="22">
        <v>2015</v>
      </c>
      <c r="K2211" s="27">
        <f t="shared" si="71"/>
        <v>42118</v>
      </c>
      <c r="L2211" s="19"/>
      <c r="M2211" s="19"/>
      <c r="N2211" s="26">
        <f t="shared" si="72"/>
        <v>0</v>
      </c>
      <c r="O2211" s="19"/>
    </row>
    <row r="2212" spans="1:15">
      <c r="A2212" s="19">
        <v>1773</v>
      </c>
      <c r="B2212" s="24"/>
      <c r="C2212" s="24" t="e">
        <f>VLOOKUP($E2212,'[1]DS HSSV 2013-14'!$B$2:$I$5181,2,0)</f>
        <v>#N/A</v>
      </c>
      <c r="D2212" s="23" t="e">
        <f>VLOOKUP($E2212,'[1]DS HSSV 2013-14'!$B$2:$I$5181,3,0)</f>
        <v>#N/A</v>
      </c>
      <c r="E2212" s="19"/>
      <c r="F2212" s="28" t="e">
        <f>VLOOKUP($E2212,'[1]DS HSSV 2013-14'!$B$2:$I$5181,5,0)</f>
        <v>#N/A</v>
      </c>
      <c r="G2212" s="19"/>
      <c r="H2212" s="19">
        <v>24</v>
      </c>
      <c r="I2212" s="19">
        <v>4</v>
      </c>
      <c r="J2212" s="22">
        <v>2015</v>
      </c>
      <c r="K2212" s="27">
        <f t="shared" si="71"/>
        <v>42118</v>
      </c>
      <c r="L2212" s="19"/>
      <c r="M2212" s="19"/>
      <c r="N2212" s="26">
        <f t="shared" si="72"/>
        <v>0</v>
      </c>
      <c r="O2212" s="19"/>
    </row>
    <row r="2213" spans="1:15">
      <c r="A2213" s="19">
        <v>1774</v>
      </c>
      <c r="B2213" s="24"/>
      <c r="C2213" s="24" t="e">
        <f>VLOOKUP($E2213,'[1]DS HSSV 2013-14'!$B$2:$I$5181,2,0)</f>
        <v>#N/A</v>
      </c>
      <c r="D2213" s="23" t="e">
        <f>VLOOKUP($E2213,'[1]DS HSSV 2013-14'!$B$2:$I$5181,3,0)</f>
        <v>#N/A</v>
      </c>
      <c r="E2213" s="19"/>
      <c r="F2213" s="28" t="e">
        <f>VLOOKUP($E2213,'[1]DS HSSV 2013-14'!$B$2:$I$5181,5,0)</f>
        <v>#N/A</v>
      </c>
      <c r="G2213" s="19"/>
      <c r="H2213" s="19">
        <v>24</v>
      </c>
      <c r="I2213" s="19">
        <v>4</v>
      </c>
      <c r="J2213" s="22">
        <v>2015</v>
      </c>
      <c r="K2213" s="27">
        <f t="shared" ref="K2213:K2276" si="73">DATE(J2213,I2213,H2213)</f>
        <v>42118</v>
      </c>
      <c r="L2213" s="19"/>
      <c r="M2213" s="19"/>
      <c r="N2213" s="26">
        <f t="shared" si="72"/>
        <v>0</v>
      </c>
      <c r="O2213" s="19"/>
    </row>
    <row r="2214" spans="1:15">
      <c r="A2214" s="19">
        <v>1775</v>
      </c>
      <c r="B2214" s="24"/>
      <c r="C2214" s="24" t="e">
        <f>VLOOKUP($E2214,'[1]DS HSSV 2013-14'!$B$2:$I$5181,2,0)</f>
        <v>#N/A</v>
      </c>
      <c r="D2214" s="23" t="e">
        <f>VLOOKUP($E2214,'[1]DS HSSV 2013-14'!$B$2:$I$5181,3,0)</f>
        <v>#N/A</v>
      </c>
      <c r="E2214" s="19"/>
      <c r="F2214" s="28" t="e">
        <f>VLOOKUP($E2214,'[1]DS HSSV 2013-14'!$B$2:$I$5181,5,0)</f>
        <v>#N/A</v>
      </c>
      <c r="G2214" s="19"/>
      <c r="H2214" s="19">
        <v>24</v>
      </c>
      <c r="I2214" s="19">
        <v>4</v>
      </c>
      <c r="J2214" s="22">
        <v>2015</v>
      </c>
      <c r="K2214" s="27">
        <f t="shared" si="73"/>
        <v>42118</v>
      </c>
      <c r="L2214" s="19"/>
      <c r="M2214" s="19"/>
      <c r="N2214" s="26">
        <f t="shared" si="72"/>
        <v>0</v>
      </c>
      <c r="O2214" s="19"/>
    </row>
    <row r="2215" spans="1:15">
      <c r="A2215" s="19">
        <v>1776</v>
      </c>
      <c r="B2215" s="24"/>
      <c r="C2215" s="24" t="e">
        <f>VLOOKUP($E2215,'[1]DS HSSV 2013-14'!$B$2:$I$5181,2,0)</f>
        <v>#N/A</v>
      </c>
      <c r="D2215" s="23" t="e">
        <f>VLOOKUP($E2215,'[1]DS HSSV 2013-14'!$B$2:$I$5181,3,0)</f>
        <v>#N/A</v>
      </c>
      <c r="E2215" s="19"/>
      <c r="F2215" s="28" t="e">
        <f>VLOOKUP($E2215,'[1]DS HSSV 2013-14'!$B$2:$I$5181,5,0)</f>
        <v>#N/A</v>
      </c>
      <c r="G2215" s="19"/>
      <c r="H2215" s="19">
        <v>24</v>
      </c>
      <c r="I2215" s="19">
        <v>4</v>
      </c>
      <c r="J2215" s="22">
        <v>2015</v>
      </c>
      <c r="K2215" s="27">
        <f t="shared" si="73"/>
        <v>42118</v>
      </c>
      <c r="L2215" s="19"/>
      <c r="M2215" s="19"/>
      <c r="N2215" s="26">
        <f t="shared" si="72"/>
        <v>0</v>
      </c>
      <c r="O2215" s="19"/>
    </row>
    <row r="2216" spans="1:15">
      <c r="A2216" s="19">
        <v>1777</v>
      </c>
      <c r="B2216" s="24"/>
      <c r="C2216" s="24" t="e">
        <f>VLOOKUP($E2216,'[1]DS HSSV 2013-14'!$B$2:$I$5181,2,0)</f>
        <v>#N/A</v>
      </c>
      <c r="D2216" s="23" t="e">
        <f>VLOOKUP($E2216,'[1]DS HSSV 2013-14'!$B$2:$I$5181,3,0)</f>
        <v>#N/A</v>
      </c>
      <c r="E2216" s="19"/>
      <c r="F2216" s="28" t="e">
        <f>VLOOKUP($E2216,'[1]DS HSSV 2013-14'!$B$2:$I$5181,5,0)</f>
        <v>#N/A</v>
      </c>
      <c r="G2216" s="19"/>
      <c r="H2216" s="19">
        <v>24</v>
      </c>
      <c r="I2216" s="19">
        <v>4</v>
      </c>
      <c r="J2216" s="22">
        <v>2015</v>
      </c>
      <c r="K2216" s="27">
        <f t="shared" si="73"/>
        <v>42118</v>
      </c>
      <c r="L2216" s="19"/>
      <c r="M2216" s="19"/>
      <c r="N2216" s="26">
        <f t="shared" si="72"/>
        <v>0</v>
      </c>
      <c r="O2216" s="19"/>
    </row>
    <row r="2217" spans="1:15">
      <c r="A2217" s="19">
        <v>1778</v>
      </c>
      <c r="B2217" s="24"/>
      <c r="C2217" s="24" t="e">
        <f>VLOOKUP($E2217,'[1]DS HSSV 2013-14'!$B$2:$I$5181,2,0)</f>
        <v>#N/A</v>
      </c>
      <c r="D2217" s="23" t="e">
        <f>VLOOKUP($E2217,'[1]DS HSSV 2013-14'!$B$2:$I$5181,3,0)</f>
        <v>#N/A</v>
      </c>
      <c r="E2217" s="19"/>
      <c r="F2217" s="28" t="e">
        <f>VLOOKUP($E2217,'[1]DS HSSV 2013-14'!$B$2:$I$5181,5,0)</f>
        <v>#N/A</v>
      </c>
      <c r="G2217" s="19"/>
      <c r="H2217" s="19">
        <v>24</v>
      </c>
      <c r="I2217" s="19">
        <v>4</v>
      </c>
      <c r="J2217" s="22">
        <v>2015</v>
      </c>
      <c r="K2217" s="27">
        <f t="shared" si="73"/>
        <v>42118</v>
      </c>
      <c r="L2217" s="19"/>
      <c r="M2217" s="19"/>
      <c r="N2217" s="26">
        <f t="shared" si="72"/>
        <v>0</v>
      </c>
      <c r="O2217" s="19"/>
    </row>
    <row r="2218" spans="1:15">
      <c r="A2218" s="19">
        <v>1779</v>
      </c>
      <c r="B2218" s="24"/>
      <c r="C2218" s="24" t="e">
        <f>VLOOKUP($E2218,'[1]DS HSSV 2013-14'!$B$2:$I$5181,2,0)</f>
        <v>#N/A</v>
      </c>
      <c r="D2218" s="23" t="e">
        <f>VLOOKUP($E2218,'[1]DS HSSV 2013-14'!$B$2:$I$5181,3,0)</f>
        <v>#N/A</v>
      </c>
      <c r="E2218" s="19"/>
      <c r="F2218" s="28" t="e">
        <f>VLOOKUP($E2218,'[1]DS HSSV 2013-14'!$B$2:$I$5181,5,0)</f>
        <v>#N/A</v>
      </c>
      <c r="G2218" s="19"/>
      <c r="H2218" s="19">
        <v>24</v>
      </c>
      <c r="I2218" s="19">
        <v>4</v>
      </c>
      <c r="J2218" s="22">
        <v>2015</v>
      </c>
      <c r="K2218" s="27">
        <f t="shared" si="73"/>
        <v>42118</v>
      </c>
      <c r="L2218" s="19"/>
      <c r="M2218" s="19"/>
      <c r="N2218" s="26">
        <f t="shared" si="72"/>
        <v>0</v>
      </c>
      <c r="O2218" s="19"/>
    </row>
    <row r="2219" spans="1:15">
      <c r="A2219" s="19">
        <v>1780</v>
      </c>
      <c r="B2219" s="24"/>
      <c r="C2219" s="24" t="e">
        <f>VLOOKUP($E2219,'[1]DS HSSV 2013-14'!$B$2:$I$5181,2,0)</f>
        <v>#N/A</v>
      </c>
      <c r="D2219" s="23" t="e">
        <f>VLOOKUP($E2219,'[1]DS HSSV 2013-14'!$B$2:$I$5181,3,0)</f>
        <v>#N/A</v>
      </c>
      <c r="E2219" s="19"/>
      <c r="F2219" s="28" t="e">
        <f>VLOOKUP($E2219,'[1]DS HSSV 2013-14'!$B$2:$I$5181,5,0)</f>
        <v>#N/A</v>
      </c>
      <c r="G2219" s="19"/>
      <c r="H2219" s="19">
        <v>24</v>
      </c>
      <c r="I2219" s="19">
        <v>4</v>
      </c>
      <c r="J2219" s="22">
        <v>2015</v>
      </c>
      <c r="K2219" s="27">
        <f t="shared" si="73"/>
        <v>42118</v>
      </c>
      <c r="L2219" s="19"/>
      <c r="M2219" s="19"/>
      <c r="N2219" s="26">
        <f t="shared" si="72"/>
        <v>0</v>
      </c>
      <c r="O2219" s="19"/>
    </row>
    <row r="2220" spans="1:15">
      <c r="A2220" s="19">
        <v>1781</v>
      </c>
      <c r="B2220" s="24"/>
      <c r="C2220" s="24" t="e">
        <f>VLOOKUP($E2220,'[1]DS HSSV 2013-14'!$B$2:$I$5181,2,0)</f>
        <v>#N/A</v>
      </c>
      <c r="D2220" s="23" t="e">
        <f>VLOOKUP($E2220,'[1]DS HSSV 2013-14'!$B$2:$I$5181,3,0)</f>
        <v>#N/A</v>
      </c>
      <c r="E2220" s="19"/>
      <c r="F2220" s="28" t="e">
        <f>VLOOKUP($E2220,'[1]DS HSSV 2013-14'!$B$2:$I$5181,5,0)</f>
        <v>#N/A</v>
      </c>
      <c r="G2220" s="19"/>
      <c r="H2220" s="19">
        <v>24</v>
      </c>
      <c r="I2220" s="19">
        <v>4</v>
      </c>
      <c r="J2220" s="22">
        <v>2015</v>
      </c>
      <c r="K2220" s="27">
        <f t="shared" si="73"/>
        <v>42118</v>
      </c>
      <c r="L2220" s="19"/>
      <c r="M2220" s="19"/>
      <c r="N2220" s="26">
        <f t="shared" si="72"/>
        <v>0</v>
      </c>
      <c r="O2220" s="19"/>
    </row>
    <row r="2221" spans="1:15">
      <c r="A2221" s="19">
        <v>1782</v>
      </c>
      <c r="B2221" s="24"/>
      <c r="C2221" s="24" t="e">
        <f>VLOOKUP($E2221,'[1]DS HSSV 2013-14'!$B$2:$I$5181,2,0)</f>
        <v>#N/A</v>
      </c>
      <c r="D2221" s="23" t="e">
        <f>VLOOKUP($E2221,'[1]DS HSSV 2013-14'!$B$2:$I$5181,3,0)</f>
        <v>#N/A</v>
      </c>
      <c r="E2221" s="19"/>
      <c r="F2221" s="28" t="e">
        <f>VLOOKUP($E2221,'[1]DS HSSV 2013-14'!$B$2:$I$5181,5,0)</f>
        <v>#N/A</v>
      </c>
      <c r="G2221" s="19"/>
      <c r="H2221" s="19">
        <v>24</v>
      </c>
      <c r="I2221" s="19">
        <v>4</v>
      </c>
      <c r="J2221" s="22">
        <v>2015</v>
      </c>
      <c r="K2221" s="27">
        <f t="shared" si="73"/>
        <v>42118</v>
      </c>
      <c r="L2221" s="19"/>
      <c r="M2221" s="19"/>
      <c r="N2221" s="26">
        <f t="shared" si="72"/>
        <v>0</v>
      </c>
      <c r="O2221" s="19"/>
    </row>
    <row r="2222" spans="1:15">
      <c r="A2222" s="19">
        <v>1783</v>
      </c>
      <c r="B2222" s="24"/>
      <c r="C2222" s="24" t="e">
        <f>VLOOKUP($E2222,'[1]DS HSSV 2013-14'!$B$2:$I$5181,2,0)</f>
        <v>#N/A</v>
      </c>
      <c r="D2222" s="23" t="e">
        <f>VLOOKUP($E2222,'[1]DS HSSV 2013-14'!$B$2:$I$5181,3,0)</f>
        <v>#N/A</v>
      </c>
      <c r="E2222" s="19"/>
      <c r="F2222" s="28" t="e">
        <f>VLOOKUP($E2222,'[1]DS HSSV 2013-14'!$B$2:$I$5181,5,0)</f>
        <v>#N/A</v>
      </c>
      <c r="G2222" s="19"/>
      <c r="H2222" s="19">
        <v>24</v>
      </c>
      <c r="I2222" s="19">
        <v>4</v>
      </c>
      <c r="J2222" s="22">
        <v>2015</v>
      </c>
      <c r="K2222" s="27">
        <f t="shared" si="73"/>
        <v>42118</v>
      </c>
      <c r="L2222" s="19"/>
      <c r="M2222" s="19"/>
      <c r="N2222" s="26">
        <f t="shared" si="72"/>
        <v>0</v>
      </c>
      <c r="O2222" s="19"/>
    </row>
    <row r="2223" spans="1:15">
      <c r="A2223" s="19">
        <v>1784</v>
      </c>
      <c r="B2223" s="24"/>
      <c r="C2223" s="24" t="e">
        <f>VLOOKUP($E2223,'[1]DS HSSV 2013-14'!$B$2:$I$5181,2,0)</f>
        <v>#N/A</v>
      </c>
      <c r="D2223" s="23" t="e">
        <f>VLOOKUP($E2223,'[1]DS HSSV 2013-14'!$B$2:$I$5181,3,0)</f>
        <v>#N/A</v>
      </c>
      <c r="E2223" s="19"/>
      <c r="F2223" s="28" t="e">
        <f>VLOOKUP($E2223,'[1]DS HSSV 2013-14'!$B$2:$I$5181,5,0)</f>
        <v>#N/A</v>
      </c>
      <c r="G2223" s="19"/>
      <c r="H2223" s="19">
        <v>24</v>
      </c>
      <c r="I2223" s="19">
        <v>4</v>
      </c>
      <c r="J2223" s="22">
        <v>2015</v>
      </c>
      <c r="K2223" s="27">
        <f t="shared" si="73"/>
        <v>42118</v>
      </c>
      <c r="L2223" s="19"/>
      <c r="M2223" s="19"/>
      <c r="N2223" s="26">
        <f t="shared" si="72"/>
        <v>0</v>
      </c>
      <c r="O2223" s="19"/>
    </row>
    <row r="2224" spans="1:15">
      <c r="A2224" s="19">
        <v>1785</v>
      </c>
      <c r="B2224" s="24"/>
      <c r="C2224" s="24" t="e">
        <f>VLOOKUP($E2224,'[1]DS HSSV 2013-14'!$B$2:$I$5181,2,0)</f>
        <v>#N/A</v>
      </c>
      <c r="D2224" s="23" t="e">
        <f>VLOOKUP($E2224,'[1]DS HSSV 2013-14'!$B$2:$I$5181,3,0)</f>
        <v>#N/A</v>
      </c>
      <c r="E2224" s="19"/>
      <c r="F2224" s="28" t="e">
        <f>VLOOKUP($E2224,'[1]DS HSSV 2013-14'!$B$2:$I$5181,5,0)</f>
        <v>#N/A</v>
      </c>
      <c r="G2224" s="19"/>
      <c r="H2224" s="19">
        <v>24</v>
      </c>
      <c r="I2224" s="19">
        <v>4</v>
      </c>
      <c r="J2224" s="22">
        <v>2015</v>
      </c>
      <c r="K2224" s="27">
        <f t="shared" si="73"/>
        <v>42118</v>
      </c>
      <c r="L2224" s="19"/>
      <c r="M2224" s="19"/>
      <c r="N2224" s="26">
        <f t="shared" si="72"/>
        <v>0</v>
      </c>
      <c r="O2224" s="19"/>
    </row>
    <row r="2225" spans="1:15">
      <c r="A2225" s="19">
        <v>1786</v>
      </c>
      <c r="B2225" s="24"/>
      <c r="C2225" s="24" t="e">
        <f>VLOOKUP($E2225,'[1]DS HSSV 2013-14'!$B$2:$I$5181,2,0)</f>
        <v>#N/A</v>
      </c>
      <c r="D2225" s="23" t="e">
        <f>VLOOKUP($E2225,'[1]DS HSSV 2013-14'!$B$2:$I$5181,3,0)</f>
        <v>#N/A</v>
      </c>
      <c r="E2225" s="19"/>
      <c r="F2225" s="28" t="e">
        <f>VLOOKUP($E2225,'[1]DS HSSV 2013-14'!$B$2:$I$5181,5,0)</f>
        <v>#N/A</v>
      </c>
      <c r="G2225" s="19"/>
      <c r="H2225" s="19">
        <v>24</v>
      </c>
      <c r="I2225" s="19">
        <v>4</v>
      </c>
      <c r="J2225" s="22">
        <v>2015</v>
      </c>
      <c r="K2225" s="27">
        <f t="shared" si="73"/>
        <v>42118</v>
      </c>
      <c r="L2225" s="19"/>
      <c r="M2225" s="19"/>
      <c r="N2225" s="26">
        <f t="shared" si="72"/>
        <v>0</v>
      </c>
      <c r="O2225" s="19"/>
    </row>
    <row r="2226" spans="1:15">
      <c r="A2226" s="19">
        <v>1787</v>
      </c>
      <c r="B2226" s="24"/>
      <c r="C2226" s="24" t="e">
        <f>VLOOKUP($E2226,'[1]DS HSSV 2013-14'!$B$2:$I$5181,2,0)</f>
        <v>#N/A</v>
      </c>
      <c r="D2226" s="23" t="e">
        <f>VLOOKUP($E2226,'[1]DS HSSV 2013-14'!$B$2:$I$5181,3,0)</f>
        <v>#N/A</v>
      </c>
      <c r="E2226" s="19"/>
      <c r="F2226" s="28" t="e">
        <f>VLOOKUP($E2226,'[1]DS HSSV 2013-14'!$B$2:$I$5181,5,0)</f>
        <v>#N/A</v>
      </c>
      <c r="G2226" s="19"/>
      <c r="H2226" s="19">
        <v>24</v>
      </c>
      <c r="I2226" s="19">
        <v>4</v>
      </c>
      <c r="J2226" s="22">
        <v>2015</v>
      </c>
      <c r="K2226" s="27">
        <f t="shared" si="73"/>
        <v>42118</v>
      </c>
      <c r="L2226" s="19"/>
      <c r="M2226" s="19"/>
      <c r="N2226" s="26">
        <f t="shared" si="72"/>
        <v>0</v>
      </c>
      <c r="O2226" s="19"/>
    </row>
    <row r="2227" spans="1:15">
      <c r="A2227" s="19">
        <v>1788</v>
      </c>
      <c r="B2227" s="24"/>
      <c r="C2227" s="24" t="e">
        <f>VLOOKUP($E2227,'[1]DS HSSV 2013-14'!$B$2:$I$5181,2,0)</f>
        <v>#N/A</v>
      </c>
      <c r="D2227" s="23" t="e">
        <f>VLOOKUP($E2227,'[1]DS HSSV 2013-14'!$B$2:$I$5181,3,0)</f>
        <v>#N/A</v>
      </c>
      <c r="E2227" s="19"/>
      <c r="F2227" s="28" t="e">
        <f>VLOOKUP($E2227,'[1]DS HSSV 2013-14'!$B$2:$I$5181,5,0)</f>
        <v>#N/A</v>
      </c>
      <c r="G2227" s="19"/>
      <c r="H2227" s="19">
        <v>24</v>
      </c>
      <c r="I2227" s="19">
        <v>4</v>
      </c>
      <c r="J2227" s="22">
        <v>2015</v>
      </c>
      <c r="K2227" s="27">
        <f t="shared" si="73"/>
        <v>42118</v>
      </c>
      <c r="L2227" s="19"/>
      <c r="M2227" s="19"/>
      <c r="N2227" s="26">
        <f t="shared" si="72"/>
        <v>0</v>
      </c>
      <c r="O2227" s="19"/>
    </row>
    <row r="2228" spans="1:15">
      <c r="A2228" s="19">
        <v>1789</v>
      </c>
      <c r="B2228" s="24"/>
      <c r="C2228" s="24" t="e">
        <f>VLOOKUP($E2228,'[1]DS HSSV 2013-14'!$B$2:$I$5181,2,0)</f>
        <v>#N/A</v>
      </c>
      <c r="D2228" s="23" t="e">
        <f>VLOOKUP($E2228,'[1]DS HSSV 2013-14'!$B$2:$I$5181,3,0)</f>
        <v>#N/A</v>
      </c>
      <c r="E2228" s="19"/>
      <c r="F2228" s="28" t="e">
        <f>VLOOKUP($E2228,'[1]DS HSSV 2013-14'!$B$2:$I$5181,5,0)</f>
        <v>#N/A</v>
      </c>
      <c r="G2228" s="19"/>
      <c r="H2228" s="19">
        <v>24</v>
      </c>
      <c r="I2228" s="19">
        <v>4</v>
      </c>
      <c r="J2228" s="22">
        <v>2015</v>
      </c>
      <c r="K2228" s="27">
        <f t="shared" si="73"/>
        <v>42118</v>
      </c>
      <c r="L2228" s="19"/>
      <c r="M2228" s="19"/>
      <c r="N2228" s="26">
        <f t="shared" si="72"/>
        <v>0</v>
      </c>
      <c r="O2228" s="19"/>
    </row>
    <row r="2229" spans="1:15">
      <c r="A2229" s="19">
        <v>1790</v>
      </c>
      <c r="B2229" s="24"/>
      <c r="C2229" s="24" t="e">
        <f>VLOOKUP($E2229,'[1]DS HSSV 2013-14'!$B$2:$I$5181,2,0)</f>
        <v>#N/A</v>
      </c>
      <c r="D2229" s="23" t="e">
        <f>VLOOKUP($E2229,'[1]DS HSSV 2013-14'!$B$2:$I$5181,3,0)</f>
        <v>#N/A</v>
      </c>
      <c r="E2229" s="19"/>
      <c r="F2229" s="28" t="e">
        <f>VLOOKUP($E2229,'[1]DS HSSV 2013-14'!$B$2:$I$5181,5,0)</f>
        <v>#N/A</v>
      </c>
      <c r="G2229" s="19"/>
      <c r="H2229" s="19">
        <v>24</v>
      </c>
      <c r="I2229" s="19">
        <v>4</v>
      </c>
      <c r="J2229" s="22">
        <v>2015</v>
      </c>
      <c r="K2229" s="27">
        <f t="shared" si="73"/>
        <v>42118</v>
      </c>
      <c r="L2229" s="19"/>
      <c r="M2229" s="19"/>
      <c r="N2229" s="26">
        <f t="shared" si="72"/>
        <v>0</v>
      </c>
      <c r="O2229" s="19"/>
    </row>
    <row r="2230" spans="1:15">
      <c r="A2230" s="19">
        <v>1791</v>
      </c>
      <c r="B2230" s="24"/>
      <c r="C2230" s="24" t="e">
        <f>VLOOKUP($E2230,'[1]DS HSSV 2013-14'!$B$2:$I$5181,2,0)</f>
        <v>#N/A</v>
      </c>
      <c r="D2230" s="23" t="e">
        <f>VLOOKUP($E2230,'[1]DS HSSV 2013-14'!$B$2:$I$5181,3,0)</f>
        <v>#N/A</v>
      </c>
      <c r="E2230" s="19"/>
      <c r="F2230" s="28" t="e">
        <f>VLOOKUP($E2230,'[1]DS HSSV 2013-14'!$B$2:$I$5181,5,0)</f>
        <v>#N/A</v>
      </c>
      <c r="G2230" s="19"/>
      <c r="H2230" s="19">
        <v>24</v>
      </c>
      <c r="I2230" s="19">
        <v>4</v>
      </c>
      <c r="J2230" s="22">
        <v>2015</v>
      </c>
      <c r="K2230" s="27">
        <f t="shared" si="73"/>
        <v>42118</v>
      </c>
      <c r="L2230" s="19"/>
      <c r="M2230" s="19"/>
      <c r="N2230" s="26">
        <f t="shared" si="72"/>
        <v>0</v>
      </c>
      <c r="O2230" s="19"/>
    </row>
    <row r="2231" spans="1:15">
      <c r="A2231" s="19">
        <v>1792</v>
      </c>
      <c r="B2231" s="24"/>
      <c r="C2231" s="24" t="e">
        <f>VLOOKUP($E2231,'[1]DS HSSV 2013-14'!$B$2:$I$5181,2,0)</f>
        <v>#N/A</v>
      </c>
      <c r="D2231" s="23" t="e">
        <f>VLOOKUP($E2231,'[1]DS HSSV 2013-14'!$B$2:$I$5181,3,0)</f>
        <v>#N/A</v>
      </c>
      <c r="E2231" s="19"/>
      <c r="F2231" s="28" t="e">
        <f>VLOOKUP($E2231,'[1]DS HSSV 2013-14'!$B$2:$I$5181,5,0)</f>
        <v>#N/A</v>
      </c>
      <c r="G2231" s="19"/>
      <c r="H2231" s="19">
        <v>24</v>
      </c>
      <c r="I2231" s="19">
        <v>4</v>
      </c>
      <c r="J2231" s="22">
        <v>2015</v>
      </c>
      <c r="K2231" s="27">
        <f t="shared" si="73"/>
        <v>42118</v>
      </c>
      <c r="L2231" s="19"/>
      <c r="M2231" s="19"/>
      <c r="N2231" s="26">
        <f t="shared" si="72"/>
        <v>0</v>
      </c>
      <c r="O2231" s="19"/>
    </row>
    <row r="2232" spans="1:15">
      <c r="A2232" s="19">
        <v>1793</v>
      </c>
      <c r="B2232" s="24"/>
      <c r="C2232" s="24" t="e">
        <f>VLOOKUP($E2232,'[1]DS HSSV 2013-14'!$B$2:$I$5181,2,0)</f>
        <v>#N/A</v>
      </c>
      <c r="D2232" s="23" t="e">
        <f>VLOOKUP($E2232,'[1]DS HSSV 2013-14'!$B$2:$I$5181,3,0)</f>
        <v>#N/A</v>
      </c>
      <c r="E2232" s="19"/>
      <c r="F2232" s="28" t="e">
        <f>VLOOKUP($E2232,'[1]DS HSSV 2013-14'!$B$2:$I$5181,5,0)</f>
        <v>#N/A</v>
      </c>
      <c r="G2232" s="19"/>
      <c r="H2232" s="19">
        <v>24</v>
      </c>
      <c r="I2232" s="19">
        <v>4</v>
      </c>
      <c r="J2232" s="22">
        <v>2015</v>
      </c>
      <c r="K2232" s="27">
        <f t="shared" si="73"/>
        <v>42118</v>
      </c>
      <c r="L2232" s="19"/>
      <c r="M2232" s="19"/>
      <c r="N2232" s="26">
        <f t="shared" si="72"/>
        <v>0</v>
      </c>
      <c r="O2232" s="19"/>
    </row>
    <row r="2233" spans="1:15">
      <c r="A2233" s="19">
        <v>1794</v>
      </c>
      <c r="B2233" s="24"/>
      <c r="C2233" s="24" t="e">
        <f>VLOOKUP($E2233,'[1]DS HSSV 2013-14'!$B$2:$I$5181,2,0)</f>
        <v>#N/A</v>
      </c>
      <c r="D2233" s="23" t="e">
        <f>VLOOKUP($E2233,'[1]DS HSSV 2013-14'!$B$2:$I$5181,3,0)</f>
        <v>#N/A</v>
      </c>
      <c r="E2233" s="19"/>
      <c r="F2233" s="28" t="e">
        <f>VLOOKUP($E2233,'[1]DS HSSV 2013-14'!$B$2:$I$5181,5,0)</f>
        <v>#N/A</v>
      </c>
      <c r="G2233" s="19"/>
      <c r="H2233" s="19">
        <v>24</v>
      </c>
      <c r="I2233" s="19">
        <v>4</v>
      </c>
      <c r="J2233" s="22">
        <v>2015</v>
      </c>
      <c r="K2233" s="27">
        <f t="shared" si="73"/>
        <v>42118</v>
      </c>
      <c r="L2233" s="19"/>
      <c r="M2233" s="19"/>
      <c r="N2233" s="26">
        <f t="shared" si="72"/>
        <v>0</v>
      </c>
      <c r="O2233" s="19"/>
    </row>
    <row r="2234" spans="1:15">
      <c r="A2234" s="19">
        <v>1795</v>
      </c>
      <c r="B2234" s="24"/>
      <c r="C2234" s="24" t="e">
        <f>VLOOKUP($E2234,'[1]DS HSSV 2013-14'!$B$2:$I$5181,2,0)</f>
        <v>#N/A</v>
      </c>
      <c r="D2234" s="23" t="e">
        <f>VLOOKUP($E2234,'[1]DS HSSV 2013-14'!$B$2:$I$5181,3,0)</f>
        <v>#N/A</v>
      </c>
      <c r="E2234" s="19"/>
      <c r="F2234" s="28" t="e">
        <f>VLOOKUP($E2234,'[1]DS HSSV 2013-14'!$B$2:$I$5181,5,0)</f>
        <v>#N/A</v>
      </c>
      <c r="G2234" s="19"/>
      <c r="H2234" s="19">
        <v>24</v>
      </c>
      <c r="I2234" s="19">
        <v>4</v>
      </c>
      <c r="J2234" s="22">
        <v>2015</v>
      </c>
      <c r="K2234" s="27">
        <f t="shared" si="73"/>
        <v>42118</v>
      </c>
      <c r="L2234" s="19"/>
      <c r="M2234" s="19"/>
      <c r="N2234" s="26">
        <f t="shared" si="72"/>
        <v>0</v>
      </c>
      <c r="O2234" s="19"/>
    </row>
    <row r="2235" spans="1:15">
      <c r="A2235" s="19">
        <v>1796</v>
      </c>
      <c r="B2235" s="24"/>
      <c r="C2235" s="24" t="e">
        <f>VLOOKUP($E2235,'[1]DS HSSV 2013-14'!$B$2:$I$5181,2,0)</f>
        <v>#N/A</v>
      </c>
      <c r="D2235" s="23" t="e">
        <f>VLOOKUP($E2235,'[1]DS HSSV 2013-14'!$B$2:$I$5181,3,0)</f>
        <v>#N/A</v>
      </c>
      <c r="E2235" s="19"/>
      <c r="F2235" s="28" t="e">
        <f>VLOOKUP($E2235,'[1]DS HSSV 2013-14'!$B$2:$I$5181,5,0)</f>
        <v>#N/A</v>
      </c>
      <c r="G2235" s="19"/>
      <c r="H2235" s="19">
        <v>24</v>
      </c>
      <c r="I2235" s="19">
        <v>4</v>
      </c>
      <c r="J2235" s="22">
        <v>2015</v>
      </c>
      <c r="K2235" s="27">
        <f t="shared" si="73"/>
        <v>42118</v>
      </c>
      <c r="L2235" s="19"/>
      <c r="M2235" s="19"/>
      <c r="N2235" s="26">
        <f t="shared" si="72"/>
        <v>0</v>
      </c>
      <c r="O2235" s="19"/>
    </row>
    <row r="2236" spans="1:15">
      <c r="A2236" s="19">
        <v>1797</v>
      </c>
      <c r="B2236" s="24"/>
      <c r="C2236" s="24" t="e">
        <f>VLOOKUP($E2236,'[1]DS HSSV 2013-14'!$B$2:$I$5181,2,0)</f>
        <v>#N/A</v>
      </c>
      <c r="D2236" s="23" t="e">
        <f>VLOOKUP($E2236,'[1]DS HSSV 2013-14'!$B$2:$I$5181,3,0)</f>
        <v>#N/A</v>
      </c>
      <c r="E2236" s="19"/>
      <c r="F2236" s="28" t="e">
        <f>VLOOKUP($E2236,'[1]DS HSSV 2013-14'!$B$2:$I$5181,5,0)</f>
        <v>#N/A</v>
      </c>
      <c r="G2236" s="19"/>
      <c r="H2236" s="19">
        <v>24</v>
      </c>
      <c r="I2236" s="19">
        <v>4</v>
      </c>
      <c r="J2236" s="22">
        <v>2015</v>
      </c>
      <c r="K2236" s="27">
        <f t="shared" si="73"/>
        <v>42118</v>
      </c>
      <c r="L2236" s="19"/>
      <c r="M2236" s="19"/>
      <c r="N2236" s="26">
        <f t="shared" si="72"/>
        <v>0</v>
      </c>
      <c r="O2236" s="19"/>
    </row>
    <row r="2237" spans="1:15">
      <c r="A2237" s="19">
        <v>1798</v>
      </c>
      <c r="B2237" s="24"/>
      <c r="C2237" s="24" t="e">
        <f>VLOOKUP($E2237,'[1]DS HSSV 2013-14'!$B$2:$I$5181,2,0)</f>
        <v>#N/A</v>
      </c>
      <c r="D2237" s="23" t="e">
        <f>VLOOKUP($E2237,'[1]DS HSSV 2013-14'!$B$2:$I$5181,3,0)</f>
        <v>#N/A</v>
      </c>
      <c r="E2237" s="19"/>
      <c r="F2237" s="28" t="e">
        <f>VLOOKUP($E2237,'[1]DS HSSV 2013-14'!$B$2:$I$5181,5,0)</f>
        <v>#N/A</v>
      </c>
      <c r="G2237" s="19"/>
      <c r="H2237" s="19">
        <v>24</v>
      </c>
      <c r="I2237" s="19">
        <v>4</v>
      </c>
      <c r="J2237" s="22">
        <v>2015</v>
      </c>
      <c r="K2237" s="27">
        <f t="shared" si="73"/>
        <v>42118</v>
      </c>
      <c r="L2237" s="19"/>
      <c r="M2237" s="19"/>
      <c r="N2237" s="26">
        <f t="shared" si="72"/>
        <v>0</v>
      </c>
      <c r="O2237" s="19"/>
    </row>
    <row r="2238" spans="1:15">
      <c r="A2238" s="19">
        <v>1799</v>
      </c>
      <c r="B2238" s="24"/>
      <c r="C2238" s="24" t="e">
        <f>VLOOKUP($E2238,'[1]DS HSSV 2013-14'!$B$2:$I$5181,2,0)</f>
        <v>#N/A</v>
      </c>
      <c r="D2238" s="23" t="e">
        <f>VLOOKUP($E2238,'[1]DS HSSV 2013-14'!$B$2:$I$5181,3,0)</f>
        <v>#N/A</v>
      </c>
      <c r="E2238" s="19"/>
      <c r="F2238" s="28" t="e">
        <f>VLOOKUP($E2238,'[1]DS HSSV 2013-14'!$B$2:$I$5181,5,0)</f>
        <v>#N/A</v>
      </c>
      <c r="G2238" s="19"/>
      <c r="H2238" s="19">
        <v>24</v>
      </c>
      <c r="I2238" s="19">
        <v>4</v>
      </c>
      <c r="J2238" s="22">
        <v>2015</v>
      </c>
      <c r="K2238" s="27">
        <f t="shared" si="73"/>
        <v>42118</v>
      </c>
      <c r="L2238" s="19"/>
      <c r="M2238" s="19"/>
      <c r="N2238" s="26">
        <f t="shared" si="72"/>
        <v>0</v>
      </c>
      <c r="O2238" s="19"/>
    </row>
    <row r="2239" spans="1:15">
      <c r="A2239" s="19">
        <v>1800</v>
      </c>
      <c r="B2239" s="24"/>
      <c r="C2239" s="24" t="e">
        <f>VLOOKUP($E2239,'[1]DS HSSV 2013-14'!$B$2:$I$5181,2,0)</f>
        <v>#N/A</v>
      </c>
      <c r="D2239" s="23" t="e">
        <f>VLOOKUP($E2239,'[1]DS HSSV 2013-14'!$B$2:$I$5181,3,0)</f>
        <v>#N/A</v>
      </c>
      <c r="E2239" s="19"/>
      <c r="F2239" s="28" t="e">
        <f>VLOOKUP($E2239,'[1]DS HSSV 2013-14'!$B$2:$I$5181,5,0)</f>
        <v>#N/A</v>
      </c>
      <c r="G2239" s="19"/>
      <c r="H2239" s="19">
        <v>24</v>
      </c>
      <c r="I2239" s="19">
        <v>4</v>
      </c>
      <c r="J2239" s="22">
        <v>2015</v>
      </c>
      <c r="K2239" s="27">
        <f t="shared" si="73"/>
        <v>42118</v>
      </c>
      <c r="L2239" s="19"/>
      <c r="M2239" s="19"/>
      <c r="N2239" s="26">
        <f t="shared" si="72"/>
        <v>0</v>
      </c>
      <c r="O2239" s="19"/>
    </row>
    <row r="2240" spans="1:15">
      <c r="A2240" s="19">
        <v>1801</v>
      </c>
      <c r="B2240" s="24"/>
      <c r="C2240" s="24" t="e">
        <f>VLOOKUP($E2240,'[1]DS HSSV 2013-14'!$B$2:$I$5181,2,0)</f>
        <v>#N/A</v>
      </c>
      <c r="D2240" s="23" t="e">
        <f>VLOOKUP($E2240,'[1]DS HSSV 2013-14'!$B$2:$I$5181,3,0)</f>
        <v>#N/A</v>
      </c>
      <c r="E2240" s="19"/>
      <c r="F2240" s="28" t="e">
        <f>VLOOKUP($E2240,'[1]DS HSSV 2013-14'!$B$2:$I$5181,5,0)</f>
        <v>#N/A</v>
      </c>
      <c r="G2240" s="19"/>
      <c r="H2240" s="19">
        <v>24</v>
      </c>
      <c r="I2240" s="19">
        <v>4</v>
      </c>
      <c r="J2240" s="22">
        <v>2015</v>
      </c>
      <c r="K2240" s="27">
        <f t="shared" si="73"/>
        <v>42118</v>
      </c>
      <c r="L2240" s="19"/>
      <c r="M2240" s="19"/>
      <c r="N2240" s="26">
        <f t="shared" si="72"/>
        <v>0</v>
      </c>
      <c r="O2240" s="19"/>
    </row>
    <row r="2241" spans="1:15">
      <c r="A2241" s="19">
        <v>1802</v>
      </c>
      <c r="B2241" s="24"/>
      <c r="C2241" s="24" t="e">
        <f>VLOOKUP($E2241,'[1]DS HSSV 2013-14'!$B$2:$I$5181,2,0)</f>
        <v>#N/A</v>
      </c>
      <c r="D2241" s="23" t="e">
        <f>VLOOKUP($E2241,'[1]DS HSSV 2013-14'!$B$2:$I$5181,3,0)</f>
        <v>#N/A</v>
      </c>
      <c r="E2241" s="19"/>
      <c r="F2241" s="28" t="e">
        <f>VLOOKUP($E2241,'[1]DS HSSV 2013-14'!$B$2:$I$5181,5,0)</f>
        <v>#N/A</v>
      </c>
      <c r="G2241" s="19"/>
      <c r="H2241" s="19">
        <v>24</v>
      </c>
      <c r="I2241" s="19">
        <v>4</v>
      </c>
      <c r="J2241" s="22">
        <v>2015</v>
      </c>
      <c r="K2241" s="27">
        <f t="shared" si="73"/>
        <v>42118</v>
      </c>
      <c r="L2241" s="19"/>
      <c r="M2241" s="19"/>
      <c r="N2241" s="26">
        <f t="shared" si="72"/>
        <v>0</v>
      </c>
      <c r="O2241" s="19"/>
    </row>
    <row r="2242" spans="1:15">
      <c r="A2242" s="19">
        <v>1803</v>
      </c>
      <c r="B2242" s="24"/>
      <c r="C2242" s="24" t="e">
        <f>VLOOKUP($E2242,'[1]DS HSSV 2013-14'!$B$2:$I$5181,2,0)</f>
        <v>#N/A</v>
      </c>
      <c r="D2242" s="23" t="e">
        <f>VLOOKUP($E2242,'[1]DS HSSV 2013-14'!$B$2:$I$5181,3,0)</f>
        <v>#N/A</v>
      </c>
      <c r="E2242" s="19"/>
      <c r="F2242" s="28" t="e">
        <f>VLOOKUP($E2242,'[1]DS HSSV 2013-14'!$B$2:$I$5181,5,0)</f>
        <v>#N/A</v>
      </c>
      <c r="G2242" s="19"/>
      <c r="H2242" s="19">
        <v>24</v>
      </c>
      <c r="I2242" s="19">
        <v>4</v>
      </c>
      <c r="J2242" s="22">
        <v>2015</v>
      </c>
      <c r="K2242" s="27">
        <f t="shared" si="73"/>
        <v>42118</v>
      </c>
      <c r="L2242" s="19"/>
      <c r="M2242" s="19"/>
      <c r="N2242" s="26">
        <f t="shared" si="72"/>
        <v>0</v>
      </c>
      <c r="O2242" s="19"/>
    </row>
    <row r="2243" spans="1:15">
      <c r="A2243" s="19">
        <v>1804</v>
      </c>
      <c r="B2243" s="24"/>
      <c r="C2243" s="24" t="e">
        <f>VLOOKUP($E2243,'[1]DS HSSV 2013-14'!$B$2:$I$5181,2,0)</f>
        <v>#N/A</v>
      </c>
      <c r="D2243" s="23" t="e">
        <f>VLOOKUP($E2243,'[1]DS HSSV 2013-14'!$B$2:$I$5181,3,0)</f>
        <v>#N/A</v>
      </c>
      <c r="E2243" s="19"/>
      <c r="F2243" s="28" t="e">
        <f>VLOOKUP($E2243,'[1]DS HSSV 2013-14'!$B$2:$I$5181,5,0)</f>
        <v>#N/A</v>
      </c>
      <c r="G2243" s="19"/>
      <c r="H2243" s="19">
        <v>24</v>
      </c>
      <c r="I2243" s="19">
        <v>4</v>
      </c>
      <c r="J2243" s="22">
        <v>2015</v>
      </c>
      <c r="K2243" s="27">
        <f t="shared" si="73"/>
        <v>42118</v>
      </c>
      <c r="L2243" s="19"/>
      <c r="M2243" s="19"/>
      <c r="N2243" s="26">
        <f t="shared" si="72"/>
        <v>0</v>
      </c>
      <c r="O2243" s="19"/>
    </row>
    <row r="2244" spans="1:15">
      <c r="A2244" s="19">
        <v>1805</v>
      </c>
      <c r="B2244" s="24"/>
      <c r="C2244" s="24" t="e">
        <f>VLOOKUP($E2244,'[1]DS HSSV 2013-14'!$B$2:$I$5181,2,0)</f>
        <v>#N/A</v>
      </c>
      <c r="D2244" s="23" t="e">
        <f>VLOOKUP($E2244,'[1]DS HSSV 2013-14'!$B$2:$I$5181,3,0)</f>
        <v>#N/A</v>
      </c>
      <c r="E2244" s="19"/>
      <c r="F2244" s="28" t="e">
        <f>VLOOKUP($E2244,'[1]DS HSSV 2013-14'!$B$2:$I$5181,5,0)</f>
        <v>#N/A</v>
      </c>
      <c r="G2244" s="19"/>
      <c r="H2244" s="19">
        <v>24</v>
      </c>
      <c r="I2244" s="19">
        <v>4</v>
      </c>
      <c r="J2244" s="22">
        <v>2015</v>
      </c>
      <c r="K2244" s="27">
        <f t="shared" si="73"/>
        <v>42118</v>
      </c>
      <c r="L2244" s="19"/>
      <c r="M2244" s="19"/>
      <c r="N2244" s="26">
        <f t="shared" si="72"/>
        <v>0</v>
      </c>
      <c r="O2244" s="19"/>
    </row>
    <row r="2245" spans="1:15">
      <c r="A2245" s="19">
        <v>1806</v>
      </c>
      <c r="B2245" s="24"/>
      <c r="C2245" s="24" t="e">
        <f>VLOOKUP($E2245,'[1]DS HSSV 2013-14'!$B$2:$I$5181,2,0)</f>
        <v>#N/A</v>
      </c>
      <c r="D2245" s="23" t="e">
        <f>VLOOKUP($E2245,'[1]DS HSSV 2013-14'!$B$2:$I$5181,3,0)</f>
        <v>#N/A</v>
      </c>
      <c r="E2245" s="19"/>
      <c r="F2245" s="28" t="e">
        <f>VLOOKUP($E2245,'[1]DS HSSV 2013-14'!$B$2:$I$5181,5,0)</f>
        <v>#N/A</v>
      </c>
      <c r="G2245" s="19"/>
      <c r="H2245" s="19">
        <v>24</v>
      </c>
      <c r="I2245" s="19">
        <v>4</v>
      </c>
      <c r="J2245" s="22">
        <v>2015</v>
      </c>
      <c r="K2245" s="27">
        <f t="shared" si="73"/>
        <v>42118</v>
      </c>
      <c r="L2245" s="19"/>
      <c r="M2245" s="19"/>
      <c r="N2245" s="26">
        <f t="shared" si="72"/>
        <v>0</v>
      </c>
      <c r="O2245" s="19"/>
    </row>
    <row r="2246" spans="1:15">
      <c r="A2246" s="19">
        <v>1807</v>
      </c>
      <c r="B2246" s="24"/>
      <c r="C2246" s="24" t="e">
        <f>VLOOKUP($E2246,'[1]DS HSSV 2013-14'!$B$2:$I$5181,2,0)</f>
        <v>#N/A</v>
      </c>
      <c r="D2246" s="23" t="e">
        <f>VLOOKUP($E2246,'[1]DS HSSV 2013-14'!$B$2:$I$5181,3,0)</f>
        <v>#N/A</v>
      </c>
      <c r="E2246" s="19"/>
      <c r="F2246" s="28" t="e">
        <f>VLOOKUP($E2246,'[1]DS HSSV 2013-14'!$B$2:$I$5181,5,0)</f>
        <v>#N/A</v>
      </c>
      <c r="G2246" s="19"/>
      <c r="H2246" s="19">
        <v>24</v>
      </c>
      <c r="I2246" s="19">
        <v>4</v>
      </c>
      <c r="J2246" s="22">
        <v>2015</v>
      </c>
      <c r="K2246" s="27">
        <f t="shared" si="73"/>
        <v>42118</v>
      </c>
      <c r="L2246" s="19"/>
      <c r="M2246" s="19"/>
      <c r="N2246" s="26">
        <f t="shared" si="72"/>
        <v>0</v>
      </c>
      <c r="O2246" s="19"/>
    </row>
    <row r="2247" spans="1:15">
      <c r="A2247" s="19">
        <v>1808</v>
      </c>
      <c r="B2247" s="24"/>
      <c r="C2247" s="24" t="e">
        <f>VLOOKUP($E2247,'[1]DS HSSV 2013-14'!$B$2:$I$5181,2,0)</f>
        <v>#N/A</v>
      </c>
      <c r="D2247" s="23" t="e">
        <f>VLOOKUP($E2247,'[1]DS HSSV 2013-14'!$B$2:$I$5181,3,0)</f>
        <v>#N/A</v>
      </c>
      <c r="E2247" s="19"/>
      <c r="F2247" s="28" t="e">
        <f>VLOOKUP($E2247,'[1]DS HSSV 2013-14'!$B$2:$I$5181,5,0)</f>
        <v>#N/A</v>
      </c>
      <c r="G2247" s="19"/>
      <c r="H2247" s="19">
        <v>24</v>
      </c>
      <c r="I2247" s="19">
        <v>4</v>
      </c>
      <c r="J2247" s="22">
        <v>2015</v>
      </c>
      <c r="K2247" s="27">
        <f t="shared" si="73"/>
        <v>42118</v>
      </c>
      <c r="L2247" s="19"/>
      <c r="M2247" s="19"/>
      <c r="N2247" s="26">
        <f t="shared" si="72"/>
        <v>0</v>
      </c>
      <c r="O2247" s="19"/>
    </row>
    <row r="2248" spans="1:15">
      <c r="A2248" s="19">
        <v>1809</v>
      </c>
      <c r="B2248" s="24"/>
      <c r="C2248" s="24" t="e">
        <f>VLOOKUP($E2248,'[1]DS HSSV 2013-14'!$B$2:$I$5181,2,0)</f>
        <v>#N/A</v>
      </c>
      <c r="D2248" s="23" t="e">
        <f>VLOOKUP($E2248,'[1]DS HSSV 2013-14'!$B$2:$I$5181,3,0)</f>
        <v>#N/A</v>
      </c>
      <c r="E2248" s="19"/>
      <c r="F2248" s="28" t="e">
        <f>VLOOKUP($E2248,'[1]DS HSSV 2013-14'!$B$2:$I$5181,5,0)</f>
        <v>#N/A</v>
      </c>
      <c r="G2248" s="19"/>
      <c r="H2248" s="19">
        <v>24</v>
      </c>
      <c r="I2248" s="19">
        <v>4</v>
      </c>
      <c r="J2248" s="22">
        <v>2015</v>
      </c>
      <c r="K2248" s="27">
        <f t="shared" si="73"/>
        <v>42118</v>
      </c>
      <c r="L2248" s="19"/>
      <c r="M2248" s="19"/>
      <c r="N2248" s="26">
        <f t="shared" si="72"/>
        <v>0</v>
      </c>
      <c r="O2248" s="19"/>
    </row>
    <row r="2249" spans="1:15">
      <c r="A2249" s="19">
        <v>1810</v>
      </c>
      <c r="B2249" s="24"/>
      <c r="C2249" s="24" t="e">
        <f>VLOOKUP($E2249,'[1]DS HSSV 2013-14'!$B$2:$I$5181,2,0)</f>
        <v>#N/A</v>
      </c>
      <c r="D2249" s="23" t="e">
        <f>VLOOKUP($E2249,'[1]DS HSSV 2013-14'!$B$2:$I$5181,3,0)</f>
        <v>#N/A</v>
      </c>
      <c r="E2249" s="19"/>
      <c r="F2249" s="28" t="e">
        <f>VLOOKUP($E2249,'[1]DS HSSV 2013-14'!$B$2:$I$5181,5,0)</f>
        <v>#N/A</v>
      </c>
      <c r="G2249" s="19"/>
      <c r="H2249" s="19">
        <v>24</v>
      </c>
      <c r="I2249" s="19">
        <v>4</v>
      </c>
      <c r="J2249" s="22">
        <v>2015</v>
      </c>
      <c r="K2249" s="27">
        <f t="shared" si="73"/>
        <v>42118</v>
      </c>
      <c r="L2249" s="19"/>
      <c r="M2249" s="19"/>
      <c r="N2249" s="26">
        <f t="shared" si="72"/>
        <v>0</v>
      </c>
      <c r="O2249" s="19"/>
    </row>
    <row r="2250" spans="1:15">
      <c r="A2250" s="19">
        <v>1811</v>
      </c>
      <c r="B2250" s="24"/>
      <c r="C2250" s="24" t="e">
        <f>VLOOKUP($E2250,'[1]DS HSSV 2013-14'!$B$2:$I$5181,2,0)</f>
        <v>#N/A</v>
      </c>
      <c r="D2250" s="23" t="e">
        <f>VLOOKUP($E2250,'[1]DS HSSV 2013-14'!$B$2:$I$5181,3,0)</f>
        <v>#N/A</v>
      </c>
      <c r="E2250" s="19"/>
      <c r="F2250" s="28" t="e">
        <f>VLOOKUP($E2250,'[1]DS HSSV 2013-14'!$B$2:$I$5181,5,0)</f>
        <v>#N/A</v>
      </c>
      <c r="G2250" s="19"/>
      <c r="H2250" s="19">
        <v>24</v>
      </c>
      <c r="I2250" s="19">
        <v>4</v>
      </c>
      <c r="J2250" s="22">
        <v>2015</v>
      </c>
      <c r="K2250" s="27">
        <f t="shared" si="73"/>
        <v>42118</v>
      </c>
      <c r="L2250" s="19"/>
      <c r="M2250" s="19"/>
      <c r="N2250" s="26">
        <f t="shared" si="72"/>
        <v>0</v>
      </c>
      <c r="O2250" s="19"/>
    </row>
    <row r="2251" spans="1:15">
      <c r="A2251" s="19">
        <v>1812</v>
      </c>
      <c r="B2251" s="24"/>
      <c r="C2251" s="24"/>
      <c r="D2251" s="23" t="e">
        <f>VLOOKUP($E2251,'[1]DS HSSV 2013-14'!$B$2:$I$5181,3,0)</f>
        <v>#N/A</v>
      </c>
      <c r="E2251" s="19"/>
      <c r="F2251" s="28" t="e">
        <f>VLOOKUP($E2251,'[1]DS HSSV 2013-14'!$B$2:$I$5181,5,0)</f>
        <v>#N/A</v>
      </c>
      <c r="G2251" s="19"/>
      <c r="H2251" s="19">
        <v>24</v>
      </c>
      <c r="I2251" s="19">
        <v>4</v>
      </c>
      <c r="J2251" s="22">
        <v>2015</v>
      </c>
      <c r="K2251" s="27">
        <f t="shared" si="73"/>
        <v>42118</v>
      </c>
      <c r="L2251" s="19"/>
      <c r="M2251" s="19"/>
      <c r="N2251" s="26">
        <f t="shared" ref="N2251:N2314" si="74">M2251-L2251</f>
        <v>0</v>
      </c>
      <c r="O2251" s="19"/>
    </row>
    <row r="2252" spans="1:15">
      <c r="A2252" s="19">
        <v>1813</v>
      </c>
      <c r="B2252" s="24"/>
      <c r="C2252" s="24"/>
      <c r="D2252" s="23" t="e">
        <f>VLOOKUP($E2252,'[1]DS HSSV 2013-14'!$B$2:$I$5181,3,0)</f>
        <v>#N/A</v>
      </c>
      <c r="E2252" s="19"/>
      <c r="F2252" s="28" t="e">
        <f>VLOOKUP($E2252,'[1]DS HSSV 2013-14'!$B$2:$I$5181,5,0)</f>
        <v>#N/A</v>
      </c>
      <c r="G2252" s="19"/>
      <c r="H2252" s="19">
        <v>24</v>
      </c>
      <c r="I2252" s="19">
        <v>4</v>
      </c>
      <c r="J2252" s="22">
        <v>2015</v>
      </c>
      <c r="K2252" s="27">
        <f t="shared" si="73"/>
        <v>42118</v>
      </c>
      <c r="L2252" s="19"/>
      <c r="M2252" s="19"/>
      <c r="N2252" s="26">
        <f t="shared" si="74"/>
        <v>0</v>
      </c>
      <c r="O2252" s="19"/>
    </row>
    <row r="2253" spans="1:15">
      <c r="A2253" s="19">
        <v>1814</v>
      </c>
      <c r="B2253" s="24"/>
      <c r="C2253" s="24"/>
      <c r="D2253" s="23" t="e">
        <f>VLOOKUP($E2253,'[1]DS HSSV 2013-14'!$B$2:$I$5181,3,0)</f>
        <v>#N/A</v>
      </c>
      <c r="E2253" s="19"/>
      <c r="F2253" s="28" t="e">
        <f>VLOOKUP($E2253,'[1]DS HSSV 2013-14'!$B$2:$I$5181,5,0)</f>
        <v>#N/A</v>
      </c>
      <c r="G2253" s="19"/>
      <c r="H2253" s="19">
        <v>24</v>
      </c>
      <c r="I2253" s="19">
        <v>4</v>
      </c>
      <c r="J2253" s="22">
        <v>2015</v>
      </c>
      <c r="K2253" s="27">
        <f t="shared" si="73"/>
        <v>42118</v>
      </c>
      <c r="L2253" s="19"/>
      <c r="M2253" s="19"/>
      <c r="N2253" s="26">
        <f t="shared" si="74"/>
        <v>0</v>
      </c>
      <c r="O2253" s="19"/>
    </row>
    <row r="2254" spans="1:15">
      <c r="A2254" s="19">
        <v>1815</v>
      </c>
      <c r="B2254" s="24"/>
      <c r="C2254" s="24"/>
      <c r="D2254" s="23" t="e">
        <f>VLOOKUP($E2254,'[1]DS HSSV 2013-14'!$B$2:$I$5181,3,0)</f>
        <v>#N/A</v>
      </c>
      <c r="E2254" s="19"/>
      <c r="F2254" s="28" t="e">
        <f>VLOOKUP($E2254,'[1]DS HSSV 2013-14'!$B$2:$I$5181,5,0)</f>
        <v>#N/A</v>
      </c>
      <c r="G2254" s="19"/>
      <c r="H2254" s="19">
        <v>24</v>
      </c>
      <c r="I2254" s="19">
        <v>4</v>
      </c>
      <c r="J2254" s="22">
        <v>2015</v>
      </c>
      <c r="K2254" s="27">
        <f t="shared" si="73"/>
        <v>42118</v>
      </c>
      <c r="L2254" s="19"/>
      <c r="M2254" s="19"/>
      <c r="N2254" s="26">
        <f t="shared" si="74"/>
        <v>0</v>
      </c>
      <c r="O2254" s="19"/>
    </row>
    <row r="2255" spans="1:15">
      <c r="A2255" s="19">
        <v>1816</v>
      </c>
      <c r="B2255" s="24"/>
      <c r="C2255" s="24"/>
      <c r="D2255" s="23" t="e">
        <f>VLOOKUP($E2255,'[1]DS HSSV 2013-14'!$B$2:$I$5181,3,0)</f>
        <v>#N/A</v>
      </c>
      <c r="E2255" s="19"/>
      <c r="F2255" s="28" t="e">
        <f>VLOOKUP($E2255,'[1]DS HSSV 2013-14'!$B$2:$I$5181,5,0)</f>
        <v>#N/A</v>
      </c>
      <c r="G2255" s="19"/>
      <c r="H2255" s="19">
        <v>24</v>
      </c>
      <c r="I2255" s="19">
        <v>4</v>
      </c>
      <c r="J2255" s="22">
        <v>2015</v>
      </c>
      <c r="K2255" s="27">
        <f t="shared" si="73"/>
        <v>42118</v>
      </c>
      <c r="L2255" s="19"/>
      <c r="M2255" s="19"/>
      <c r="N2255" s="26">
        <f t="shared" si="74"/>
        <v>0</v>
      </c>
      <c r="O2255" s="19"/>
    </row>
    <row r="2256" spans="1:15">
      <c r="A2256" s="19">
        <v>1817</v>
      </c>
      <c r="B2256" s="24"/>
      <c r="C2256" s="24"/>
      <c r="D2256" s="23" t="e">
        <f>VLOOKUP($E2256,'[1]DS HSSV 2013-14'!$B$2:$I$5181,3,0)</f>
        <v>#N/A</v>
      </c>
      <c r="E2256" s="19"/>
      <c r="F2256" s="28" t="e">
        <f>VLOOKUP($E2256,'[1]DS HSSV 2013-14'!$B$2:$I$5181,5,0)</f>
        <v>#N/A</v>
      </c>
      <c r="G2256" s="19"/>
      <c r="H2256" s="19">
        <v>24</v>
      </c>
      <c r="I2256" s="19">
        <v>4</v>
      </c>
      <c r="J2256" s="22">
        <v>2015</v>
      </c>
      <c r="K2256" s="27">
        <f t="shared" si="73"/>
        <v>42118</v>
      </c>
      <c r="L2256" s="19"/>
      <c r="M2256" s="19"/>
      <c r="N2256" s="26">
        <f t="shared" si="74"/>
        <v>0</v>
      </c>
      <c r="O2256" s="19"/>
    </row>
    <row r="2257" spans="1:15">
      <c r="A2257" s="19">
        <v>1818</v>
      </c>
      <c r="B2257" s="24"/>
      <c r="C2257" s="24"/>
      <c r="D2257" s="23" t="e">
        <f>VLOOKUP($E2257,'[1]DS HSSV 2013-14'!$B$2:$I$5181,3,0)</f>
        <v>#N/A</v>
      </c>
      <c r="E2257" s="19"/>
      <c r="F2257" s="28" t="e">
        <f>VLOOKUP($E2257,'[1]DS HSSV 2013-14'!$B$2:$I$5181,5,0)</f>
        <v>#N/A</v>
      </c>
      <c r="G2257" s="19"/>
      <c r="H2257" s="19">
        <v>24</v>
      </c>
      <c r="I2257" s="19">
        <v>4</v>
      </c>
      <c r="J2257" s="22">
        <v>2015</v>
      </c>
      <c r="K2257" s="27">
        <f t="shared" si="73"/>
        <v>42118</v>
      </c>
      <c r="L2257" s="19"/>
      <c r="M2257" s="19"/>
      <c r="N2257" s="26">
        <f t="shared" si="74"/>
        <v>0</v>
      </c>
      <c r="O2257" s="19"/>
    </row>
    <row r="2258" spans="1:15">
      <c r="A2258" s="19">
        <v>1819</v>
      </c>
      <c r="B2258" s="24"/>
      <c r="C2258" s="24"/>
      <c r="D2258" s="23" t="e">
        <f>VLOOKUP($E2258,'[1]DS HSSV 2013-14'!$B$2:$I$5181,3,0)</f>
        <v>#N/A</v>
      </c>
      <c r="E2258" s="19"/>
      <c r="F2258" s="28" t="e">
        <f>VLOOKUP($E2258,'[1]DS HSSV 2013-14'!$B$2:$I$5181,5,0)</f>
        <v>#N/A</v>
      </c>
      <c r="G2258" s="19"/>
      <c r="H2258" s="19">
        <v>24</v>
      </c>
      <c r="I2258" s="19">
        <v>4</v>
      </c>
      <c r="J2258" s="22">
        <v>2015</v>
      </c>
      <c r="K2258" s="27">
        <f t="shared" si="73"/>
        <v>42118</v>
      </c>
      <c r="L2258" s="19"/>
      <c r="M2258" s="19"/>
      <c r="N2258" s="26">
        <f t="shared" si="74"/>
        <v>0</v>
      </c>
      <c r="O2258" s="19"/>
    </row>
    <row r="2259" spans="1:15">
      <c r="A2259" s="19">
        <v>1820</v>
      </c>
      <c r="B2259" s="24"/>
      <c r="C2259" s="24"/>
      <c r="D2259" s="23" t="e">
        <f>VLOOKUP($E2259,'[1]DS HSSV 2013-14'!$B$2:$I$5181,3,0)</f>
        <v>#N/A</v>
      </c>
      <c r="E2259" s="19"/>
      <c r="F2259" s="28" t="e">
        <f>VLOOKUP($E2259,'[1]DS HSSV 2013-14'!$B$2:$I$5181,5,0)</f>
        <v>#N/A</v>
      </c>
      <c r="G2259" s="19"/>
      <c r="H2259" s="19">
        <v>24</v>
      </c>
      <c r="I2259" s="19">
        <v>4</v>
      </c>
      <c r="J2259" s="22">
        <v>2015</v>
      </c>
      <c r="K2259" s="27">
        <f t="shared" si="73"/>
        <v>42118</v>
      </c>
      <c r="L2259" s="19"/>
      <c r="M2259" s="19"/>
      <c r="N2259" s="26">
        <f t="shared" si="74"/>
        <v>0</v>
      </c>
      <c r="O2259" s="19"/>
    </row>
    <row r="2260" spans="1:15">
      <c r="A2260" s="19">
        <v>1821</v>
      </c>
      <c r="B2260" s="24"/>
      <c r="C2260" s="24"/>
      <c r="D2260" s="23" t="e">
        <f>VLOOKUP($E2260,'[1]DS HSSV 2013-14'!$B$2:$I$5181,3,0)</f>
        <v>#N/A</v>
      </c>
      <c r="E2260" s="19"/>
      <c r="F2260" s="28" t="e">
        <f>VLOOKUP($E2260,'[1]DS HSSV 2013-14'!$B$2:$I$5181,5,0)</f>
        <v>#N/A</v>
      </c>
      <c r="G2260" s="19"/>
      <c r="H2260" s="19">
        <v>24</v>
      </c>
      <c r="I2260" s="19">
        <v>4</v>
      </c>
      <c r="J2260" s="22">
        <v>2015</v>
      </c>
      <c r="K2260" s="27">
        <f t="shared" si="73"/>
        <v>42118</v>
      </c>
      <c r="L2260" s="19"/>
      <c r="M2260" s="19"/>
      <c r="N2260" s="26">
        <f t="shared" si="74"/>
        <v>0</v>
      </c>
      <c r="O2260" s="19"/>
    </row>
    <row r="2261" spans="1:15">
      <c r="A2261" s="19">
        <v>1822</v>
      </c>
      <c r="B2261" s="24"/>
      <c r="C2261" s="24"/>
      <c r="D2261" s="23" t="e">
        <f>VLOOKUP($E2261,'[1]DS HSSV 2013-14'!$B$2:$I$5181,3,0)</f>
        <v>#N/A</v>
      </c>
      <c r="E2261" s="19"/>
      <c r="F2261" s="28" t="e">
        <f>VLOOKUP($E2261,'[1]DS HSSV 2013-14'!$B$2:$I$5181,5,0)</f>
        <v>#N/A</v>
      </c>
      <c r="G2261" s="19"/>
      <c r="H2261" s="19">
        <v>24</v>
      </c>
      <c r="I2261" s="19">
        <v>4</v>
      </c>
      <c r="J2261" s="22">
        <v>2015</v>
      </c>
      <c r="K2261" s="27">
        <f t="shared" si="73"/>
        <v>42118</v>
      </c>
      <c r="L2261" s="19"/>
      <c r="M2261" s="19"/>
      <c r="N2261" s="26">
        <f t="shared" si="74"/>
        <v>0</v>
      </c>
      <c r="O2261" s="19"/>
    </row>
    <row r="2262" spans="1:15">
      <c r="A2262" s="19">
        <v>1823</v>
      </c>
      <c r="B2262" s="24"/>
      <c r="C2262" s="24"/>
      <c r="D2262" s="23" t="e">
        <f>VLOOKUP($E2262,'[1]DS HSSV 2013-14'!$B$2:$I$5181,3,0)</f>
        <v>#N/A</v>
      </c>
      <c r="E2262" s="19"/>
      <c r="F2262" s="28" t="e">
        <f>VLOOKUP($E2262,'[1]DS HSSV 2013-14'!$B$2:$I$5181,5,0)</f>
        <v>#N/A</v>
      </c>
      <c r="G2262" s="19"/>
      <c r="H2262" s="19">
        <v>24</v>
      </c>
      <c r="I2262" s="19">
        <v>4</v>
      </c>
      <c r="J2262" s="22">
        <v>2015</v>
      </c>
      <c r="K2262" s="27">
        <f t="shared" si="73"/>
        <v>42118</v>
      </c>
      <c r="L2262" s="19"/>
      <c r="M2262" s="19"/>
      <c r="N2262" s="26">
        <f t="shared" si="74"/>
        <v>0</v>
      </c>
      <c r="O2262" s="19"/>
    </row>
    <row r="2263" spans="1:15">
      <c r="A2263" s="19">
        <v>1824</v>
      </c>
      <c r="B2263" s="24"/>
      <c r="C2263" s="24"/>
      <c r="D2263" s="23" t="e">
        <f>VLOOKUP($E2263,'[1]DS HSSV 2013-14'!$B$2:$I$5181,3,0)</f>
        <v>#N/A</v>
      </c>
      <c r="E2263" s="19"/>
      <c r="F2263" s="28" t="e">
        <f>VLOOKUP($E2263,'[1]DS HSSV 2013-14'!$B$2:$I$5181,5,0)</f>
        <v>#N/A</v>
      </c>
      <c r="G2263" s="19"/>
      <c r="H2263" s="19">
        <v>24</v>
      </c>
      <c r="I2263" s="19">
        <v>4</v>
      </c>
      <c r="J2263" s="22">
        <v>2015</v>
      </c>
      <c r="K2263" s="27">
        <f t="shared" si="73"/>
        <v>42118</v>
      </c>
      <c r="L2263" s="19"/>
      <c r="M2263" s="19"/>
      <c r="N2263" s="26">
        <f t="shared" si="74"/>
        <v>0</v>
      </c>
      <c r="O2263" s="19"/>
    </row>
    <row r="2264" spans="1:15">
      <c r="A2264" s="19">
        <v>1825</v>
      </c>
      <c r="B2264" s="24"/>
      <c r="C2264" s="24"/>
      <c r="D2264" s="23" t="e">
        <f>VLOOKUP($E2264,'[1]DS HSSV 2013-14'!$B$2:$I$5181,3,0)</f>
        <v>#N/A</v>
      </c>
      <c r="E2264" s="19"/>
      <c r="F2264" s="28" t="e">
        <f>VLOOKUP($E2264,'[1]DS HSSV 2013-14'!$B$2:$I$5181,5,0)</f>
        <v>#N/A</v>
      </c>
      <c r="G2264" s="19"/>
      <c r="H2264" s="19">
        <v>24</v>
      </c>
      <c r="I2264" s="19">
        <v>4</v>
      </c>
      <c r="J2264" s="22">
        <v>2015</v>
      </c>
      <c r="K2264" s="27">
        <f t="shared" si="73"/>
        <v>42118</v>
      </c>
      <c r="L2264" s="19"/>
      <c r="M2264" s="19"/>
      <c r="N2264" s="26">
        <f t="shared" si="74"/>
        <v>0</v>
      </c>
      <c r="O2264" s="19"/>
    </row>
    <row r="2265" spans="1:15">
      <c r="A2265" s="19">
        <v>1826</v>
      </c>
      <c r="B2265" s="24"/>
      <c r="C2265" s="24"/>
      <c r="D2265" s="23" t="e">
        <f>VLOOKUP($E2265,'[1]DS HSSV 2013-14'!$B$2:$I$5181,3,0)</f>
        <v>#N/A</v>
      </c>
      <c r="E2265" s="19"/>
      <c r="F2265" s="28" t="e">
        <f>VLOOKUP($E2265,'[1]DS HSSV 2013-14'!$B$2:$I$5181,5,0)</f>
        <v>#N/A</v>
      </c>
      <c r="G2265" s="19"/>
      <c r="H2265" s="19">
        <v>24</v>
      </c>
      <c r="I2265" s="19">
        <v>4</v>
      </c>
      <c r="J2265" s="22">
        <v>2015</v>
      </c>
      <c r="K2265" s="27">
        <f t="shared" si="73"/>
        <v>42118</v>
      </c>
      <c r="L2265" s="19"/>
      <c r="M2265" s="19"/>
      <c r="N2265" s="26">
        <f t="shared" si="74"/>
        <v>0</v>
      </c>
      <c r="O2265" s="19"/>
    </row>
    <row r="2266" spans="1:15">
      <c r="A2266" s="19">
        <v>1827</v>
      </c>
      <c r="B2266" s="24"/>
      <c r="C2266" s="24"/>
      <c r="D2266" s="23" t="e">
        <f>VLOOKUP($E2266,'[1]DS HSSV 2013-14'!$B$2:$I$5181,3,0)</f>
        <v>#N/A</v>
      </c>
      <c r="E2266" s="19"/>
      <c r="F2266" s="28" t="e">
        <f>VLOOKUP($E2266,'[1]DS HSSV 2013-14'!$B$2:$I$5181,5,0)</f>
        <v>#N/A</v>
      </c>
      <c r="G2266" s="19"/>
      <c r="H2266" s="19">
        <v>24</v>
      </c>
      <c r="I2266" s="19">
        <v>4</v>
      </c>
      <c r="J2266" s="22">
        <v>2015</v>
      </c>
      <c r="K2266" s="27">
        <f t="shared" si="73"/>
        <v>42118</v>
      </c>
      <c r="L2266" s="19"/>
      <c r="M2266" s="19"/>
      <c r="N2266" s="26">
        <f t="shared" si="74"/>
        <v>0</v>
      </c>
      <c r="O2266" s="19"/>
    </row>
    <row r="2267" spans="1:15">
      <c r="A2267" s="19">
        <v>1828</v>
      </c>
      <c r="B2267" s="24"/>
      <c r="C2267" s="24"/>
      <c r="D2267" s="23" t="e">
        <f>VLOOKUP($E2267,'[1]DS HSSV 2013-14'!$B$2:$I$5181,3,0)</f>
        <v>#N/A</v>
      </c>
      <c r="E2267" s="19"/>
      <c r="F2267" s="28" t="e">
        <f>VLOOKUP($E2267,'[1]DS HSSV 2013-14'!$B$2:$I$5181,5,0)</f>
        <v>#N/A</v>
      </c>
      <c r="G2267" s="19"/>
      <c r="H2267" s="19">
        <v>24</v>
      </c>
      <c r="I2267" s="19">
        <v>4</v>
      </c>
      <c r="J2267" s="22">
        <v>2015</v>
      </c>
      <c r="K2267" s="27">
        <f t="shared" si="73"/>
        <v>42118</v>
      </c>
      <c r="L2267" s="19"/>
      <c r="M2267" s="19"/>
      <c r="N2267" s="26">
        <f t="shared" si="74"/>
        <v>0</v>
      </c>
      <c r="O2267" s="19"/>
    </row>
    <row r="2268" spans="1:15">
      <c r="A2268" s="19">
        <v>1829</v>
      </c>
      <c r="B2268" s="24"/>
      <c r="C2268" s="24"/>
      <c r="D2268" s="23" t="e">
        <f>VLOOKUP($E2268,'[1]DS HSSV 2013-14'!$B$2:$I$5181,3,0)</f>
        <v>#N/A</v>
      </c>
      <c r="E2268" s="19"/>
      <c r="F2268" s="28" t="e">
        <f>VLOOKUP($E2268,'[1]DS HSSV 2013-14'!$B$2:$I$5181,5,0)</f>
        <v>#N/A</v>
      </c>
      <c r="G2268" s="19"/>
      <c r="H2268" s="19">
        <v>24</v>
      </c>
      <c r="I2268" s="19">
        <v>4</v>
      </c>
      <c r="J2268" s="22">
        <v>2015</v>
      </c>
      <c r="K2268" s="27">
        <f t="shared" si="73"/>
        <v>42118</v>
      </c>
      <c r="L2268" s="19"/>
      <c r="M2268" s="19"/>
      <c r="N2268" s="26">
        <f t="shared" si="74"/>
        <v>0</v>
      </c>
      <c r="O2268" s="19"/>
    </row>
    <row r="2269" spans="1:15">
      <c r="A2269" s="19">
        <v>1830</v>
      </c>
      <c r="B2269" s="24"/>
      <c r="C2269" s="24"/>
      <c r="D2269" s="23" t="e">
        <f>VLOOKUP($E2269,'[1]DS HSSV 2013-14'!$B$2:$I$5181,3,0)</f>
        <v>#N/A</v>
      </c>
      <c r="E2269" s="19"/>
      <c r="F2269" s="28" t="e">
        <f>VLOOKUP($E2269,'[1]DS HSSV 2013-14'!$B$2:$I$5181,5,0)</f>
        <v>#N/A</v>
      </c>
      <c r="G2269" s="19"/>
      <c r="H2269" s="19">
        <v>24</v>
      </c>
      <c r="I2269" s="19">
        <v>4</v>
      </c>
      <c r="J2269" s="22">
        <v>2015</v>
      </c>
      <c r="K2269" s="27">
        <f t="shared" si="73"/>
        <v>42118</v>
      </c>
      <c r="L2269" s="19"/>
      <c r="M2269" s="19"/>
      <c r="N2269" s="26">
        <f t="shared" si="74"/>
        <v>0</v>
      </c>
      <c r="O2269" s="19"/>
    </row>
    <row r="2270" spans="1:15">
      <c r="A2270" s="19">
        <v>1831</v>
      </c>
      <c r="B2270" s="24"/>
      <c r="C2270" s="24"/>
      <c r="D2270" s="23" t="e">
        <f>VLOOKUP($E2270,'[1]DS HSSV 2013-14'!$B$2:$I$5181,3,0)</f>
        <v>#N/A</v>
      </c>
      <c r="E2270" s="19"/>
      <c r="F2270" s="28" t="e">
        <f>VLOOKUP($E2270,'[1]DS HSSV 2013-14'!$B$2:$I$5181,5,0)</f>
        <v>#N/A</v>
      </c>
      <c r="G2270" s="19"/>
      <c r="H2270" s="19">
        <v>24</v>
      </c>
      <c r="I2270" s="19">
        <v>4</v>
      </c>
      <c r="J2270" s="22">
        <v>2015</v>
      </c>
      <c r="K2270" s="27">
        <f t="shared" si="73"/>
        <v>42118</v>
      </c>
      <c r="L2270" s="19"/>
      <c r="M2270" s="19"/>
      <c r="N2270" s="26">
        <f t="shared" si="74"/>
        <v>0</v>
      </c>
      <c r="O2270" s="19"/>
    </row>
    <row r="2271" spans="1:15">
      <c r="A2271" s="19">
        <v>1832</v>
      </c>
      <c r="B2271" s="24"/>
      <c r="C2271" s="24"/>
      <c r="D2271" s="23" t="e">
        <f>VLOOKUP($E2271,'[1]DS HSSV 2013-14'!$B$2:$I$5181,3,0)</f>
        <v>#N/A</v>
      </c>
      <c r="E2271" s="19"/>
      <c r="F2271" s="28" t="e">
        <f>VLOOKUP($E2271,'[1]DS HSSV 2013-14'!$B$2:$I$5181,5,0)</f>
        <v>#N/A</v>
      </c>
      <c r="G2271" s="19"/>
      <c r="H2271" s="19">
        <v>24</v>
      </c>
      <c r="I2271" s="19">
        <v>4</v>
      </c>
      <c r="J2271" s="22">
        <v>2015</v>
      </c>
      <c r="K2271" s="27">
        <f t="shared" si="73"/>
        <v>42118</v>
      </c>
      <c r="L2271" s="19"/>
      <c r="M2271" s="19"/>
      <c r="N2271" s="26">
        <f t="shared" si="74"/>
        <v>0</v>
      </c>
      <c r="O2271" s="19"/>
    </row>
    <row r="2272" spans="1:15">
      <c r="A2272" s="19">
        <v>1833</v>
      </c>
      <c r="B2272" s="24"/>
      <c r="C2272" s="24"/>
      <c r="D2272" s="23" t="e">
        <f>VLOOKUP($E2272,'[1]DS HSSV 2013-14'!$B$2:$I$5181,3,0)</f>
        <v>#N/A</v>
      </c>
      <c r="E2272" s="19"/>
      <c r="F2272" s="28" t="e">
        <f>VLOOKUP($E2272,'[1]DS HSSV 2013-14'!$B$2:$I$5181,5,0)</f>
        <v>#N/A</v>
      </c>
      <c r="G2272" s="19"/>
      <c r="H2272" s="19">
        <v>24</v>
      </c>
      <c r="I2272" s="19">
        <v>4</v>
      </c>
      <c r="J2272" s="22">
        <v>2015</v>
      </c>
      <c r="K2272" s="27">
        <f t="shared" si="73"/>
        <v>42118</v>
      </c>
      <c r="L2272" s="19"/>
      <c r="M2272" s="19"/>
      <c r="N2272" s="26">
        <f t="shared" si="74"/>
        <v>0</v>
      </c>
      <c r="O2272" s="19"/>
    </row>
    <row r="2273" spans="1:15">
      <c r="A2273" s="19">
        <v>1834</v>
      </c>
      <c r="B2273" s="24"/>
      <c r="C2273" s="24"/>
      <c r="D2273" s="23" t="e">
        <f>VLOOKUP($E2273,'[1]DS HSSV 2013-14'!$B$2:$I$5181,3,0)</f>
        <v>#N/A</v>
      </c>
      <c r="E2273" s="19"/>
      <c r="F2273" s="28" t="e">
        <f>VLOOKUP($E2273,'[1]DS HSSV 2013-14'!$B$2:$I$5181,5,0)</f>
        <v>#N/A</v>
      </c>
      <c r="G2273" s="19"/>
      <c r="H2273" s="19">
        <v>24</v>
      </c>
      <c r="I2273" s="19">
        <v>4</v>
      </c>
      <c r="J2273" s="22">
        <v>2015</v>
      </c>
      <c r="K2273" s="27">
        <f t="shared" si="73"/>
        <v>42118</v>
      </c>
      <c r="L2273" s="19"/>
      <c r="M2273" s="19"/>
      <c r="N2273" s="26">
        <f t="shared" si="74"/>
        <v>0</v>
      </c>
      <c r="O2273" s="19"/>
    </row>
    <row r="2274" spans="1:15">
      <c r="A2274" s="19">
        <v>1835</v>
      </c>
      <c r="B2274" s="24"/>
      <c r="C2274" s="24"/>
      <c r="D2274" s="23" t="e">
        <f>VLOOKUP($E2274,'[1]DS HSSV 2013-14'!$B$2:$I$5181,3,0)</f>
        <v>#N/A</v>
      </c>
      <c r="E2274" s="19"/>
      <c r="F2274" s="28" t="e">
        <f>VLOOKUP($E2274,'[1]DS HSSV 2013-14'!$B$2:$I$5181,5,0)</f>
        <v>#N/A</v>
      </c>
      <c r="G2274" s="19"/>
      <c r="H2274" s="19">
        <v>24</v>
      </c>
      <c r="I2274" s="19">
        <v>4</v>
      </c>
      <c r="J2274" s="22">
        <v>2015</v>
      </c>
      <c r="K2274" s="27">
        <f t="shared" si="73"/>
        <v>42118</v>
      </c>
      <c r="L2274" s="19"/>
      <c r="M2274" s="19"/>
      <c r="N2274" s="26">
        <f t="shared" si="74"/>
        <v>0</v>
      </c>
      <c r="O2274" s="19"/>
    </row>
    <row r="2275" spans="1:15">
      <c r="A2275" s="19">
        <v>1836</v>
      </c>
      <c r="B2275" s="24"/>
      <c r="C2275" s="24"/>
      <c r="D2275" s="23" t="e">
        <f>VLOOKUP($E2275,'[1]DS HSSV 2013-14'!$B$2:$I$5181,3,0)</f>
        <v>#N/A</v>
      </c>
      <c r="E2275" s="19"/>
      <c r="F2275" s="28" t="e">
        <f>VLOOKUP($E2275,'[1]DS HSSV 2013-14'!$B$2:$I$5181,5,0)</f>
        <v>#N/A</v>
      </c>
      <c r="G2275" s="19"/>
      <c r="H2275" s="19">
        <v>24</v>
      </c>
      <c r="I2275" s="19">
        <v>4</v>
      </c>
      <c r="J2275" s="22">
        <v>2015</v>
      </c>
      <c r="K2275" s="27">
        <f t="shared" si="73"/>
        <v>42118</v>
      </c>
      <c r="L2275" s="19"/>
      <c r="M2275" s="19"/>
      <c r="N2275" s="26">
        <f t="shared" si="74"/>
        <v>0</v>
      </c>
      <c r="O2275" s="19"/>
    </row>
    <row r="2276" spans="1:15">
      <c r="A2276" s="19">
        <v>1837</v>
      </c>
      <c r="B2276" s="24"/>
      <c r="C2276" s="24"/>
      <c r="D2276" s="23" t="e">
        <f>VLOOKUP($E2276,'[1]DS HSSV 2013-14'!$B$2:$I$5181,3,0)</f>
        <v>#N/A</v>
      </c>
      <c r="E2276" s="19"/>
      <c r="F2276" s="28" t="e">
        <f>VLOOKUP($E2276,'[1]DS HSSV 2013-14'!$B$2:$I$5181,5,0)</f>
        <v>#N/A</v>
      </c>
      <c r="G2276" s="19"/>
      <c r="H2276" s="19">
        <v>24</v>
      </c>
      <c r="I2276" s="19">
        <v>4</v>
      </c>
      <c r="J2276" s="22">
        <v>2015</v>
      </c>
      <c r="K2276" s="27">
        <f t="shared" si="73"/>
        <v>42118</v>
      </c>
      <c r="L2276" s="19"/>
      <c r="M2276" s="19"/>
      <c r="N2276" s="26">
        <f t="shared" si="74"/>
        <v>0</v>
      </c>
      <c r="O2276" s="19"/>
    </row>
    <row r="2277" spans="1:15">
      <c r="A2277" s="19">
        <v>1838</v>
      </c>
      <c r="B2277" s="24"/>
      <c r="C2277" s="24"/>
      <c r="D2277" s="23" t="e">
        <f>VLOOKUP($E2277,'[1]DS HSSV 2013-14'!$B$2:$I$5181,3,0)</f>
        <v>#N/A</v>
      </c>
      <c r="E2277" s="19"/>
      <c r="F2277" s="28" t="e">
        <f>VLOOKUP($E2277,'[1]DS HSSV 2013-14'!$B$2:$I$5181,5,0)</f>
        <v>#N/A</v>
      </c>
      <c r="G2277" s="19"/>
      <c r="H2277" s="19">
        <v>24</v>
      </c>
      <c r="I2277" s="19">
        <v>4</v>
      </c>
      <c r="J2277" s="22">
        <v>2015</v>
      </c>
      <c r="K2277" s="27">
        <f t="shared" ref="K2277:K2340" si="75">DATE(J2277,I2277,H2277)</f>
        <v>42118</v>
      </c>
      <c r="L2277" s="19"/>
      <c r="M2277" s="19"/>
      <c r="N2277" s="26">
        <f t="shared" si="74"/>
        <v>0</v>
      </c>
      <c r="O2277" s="19"/>
    </row>
    <row r="2278" spans="1:15">
      <c r="A2278" s="19">
        <v>1839</v>
      </c>
      <c r="B2278" s="24"/>
      <c r="C2278" s="24"/>
      <c r="D2278" s="23" t="e">
        <f>VLOOKUP($E2278,'[1]DS HSSV 2013-14'!$B$2:$I$5181,3,0)</f>
        <v>#N/A</v>
      </c>
      <c r="E2278" s="19"/>
      <c r="F2278" s="28" t="e">
        <f>VLOOKUP($E2278,'[1]DS HSSV 2013-14'!$B$2:$I$5181,5,0)</f>
        <v>#N/A</v>
      </c>
      <c r="G2278" s="19"/>
      <c r="H2278" s="19">
        <v>24</v>
      </c>
      <c r="I2278" s="19">
        <v>4</v>
      </c>
      <c r="J2278" s="22">
        <v>2015</v>
      </c>
      <c r="K2278" s="27">
        <f t="shared" si="75"/>
        <v>42118</v>
      </c>
      <c r="L2278" s="19"/>
      <c r="M2278" s="19"/>
      <c r="N2278" s="26">
        <f t="shared" si="74"/>
        <v>0</v>
      </c>
      <c r="O2278" s="19"/>
    </row>
    <row r="2279" spans="1:15">
      <c r="A2279" s="19">
        <v>1840</v>
      </c>
      <c r="B2279" s="24"/>
      <c r="C2279" s="24"/>
      <c r="D2279" s="23" t="e">
        <f>VLOOKUP($E2279,'[1]DS HSSV 2013-14'!$B$2:$I$5181,3,0)</f>
        <v>#N/A</v>
      </c>
      <c r="E2279" s="19"/>
      <c r="F2279" s="28" t="e">
        <f>VLOOKUP($E2279,'[1]DS HSSV 2013-14'!$B$2:$I$5181,5,0)</f>
        <v>#N/A</v>
      </c>
      <c r="G2279" s="19"/>
      <c r="H2279" s="19">
        <v>24</v>
      </c>
      <c r="I2279" s="19">
        <v>4</v>
      </c>
      <c r="J2279" s="22">
        <v>2015</v>
      </c>
      <c r="K2279" s="27">
        <f t="shared" si="75"/>
        <v>42118</v>
      </c>
      <c r="L2279" s="19"/>
      <c r="M2279" s="19"/>
      <c r="N2279" s="26">
        <f t="shared" si="74"/>
        <v>0</v>
      </c>
      <c r="O2279" s="19"/>
    </row>
    <row r="2280" spans="1:15">
      <c r="A2280" s="19">
        <v>1841</v>
      </c>
      <c r="B2280" s="24"/>
      <c r="C2280" s="24"/>
      <c r="D2280" s="23" t="e">
        <f>VLOOKUP($E2280,'[1]DS HSSV 2013-14'!$B$2:$I$5181,3,0)</f>
        <v>#N/A</v>
      </c>
      <c r="E2280" s="19"/>
      <c r="F2280" s="28" t="e">
        <f>VLOOKUP($E2280,'[1]DS HSSV 2013-14'!$B$2:$I$5181,5,0)</f>
        <v>#N/A</v>
      </c>
      <c r="G2280" s="19"/>
      <c r="H2280" s="19">
        <v>24</v>
      </c>
      <c r="I2280" s="19">
        <v>4</v>
      </c>
      <c r="J2280" s="22">
        <v>2015</v>
      </c>
      <c r="K2280" s="27">
        <f t="shared" si="75"/>
        <v>42118</v>
      </c>
      <c r="L2280" s="19"/>
      <c r="M2280" s="19"/>
      <c r="N2280" s="26">
        <f t="shared" si="74"/>
        <v>0</v>
      </c>
      <c r="O2280" s="19"/>
    </row>
    <row r="2281" spans="1:15">
      <c r="A2281" s="19">
        <v>1842</v>
      </c>
      <c r="B2281" s="24"/>
      <c r="C2281" s="24"/>
      <c r="D2281" s="23" t="e">
        <f>VLOOKUP($E2281,'[1]DS HSSV 2013-14'!$B$2:$I$5181,3,0)</f>
        <v>#N/A</v>
      </c>
      <c r="E2281" s="19"/>
      <c r="F2281" s="28" t="e">
        <f>VLOOKUP($E2281,'[1]DS HSSV 2013-14'!$B$2:$I$5181,5,0)</f>
        <v>#N/A</v>
      </c>
      <c r="G2281" s="19"/>
      <c r="H2281" s="19">
        <v>24</v>
      </c>
      <c r="I2281" s="19">
        <v>4</v>
      </c>
      <c r="J2281" s="22">
        <v>2015</v>
      </c>
      <c r="K2281" s="27">
        <f t="shared" si="75"/>
        <v>42118</v>
      </c>
      <c r="L2281" s="19"/>
      <c r="M2281" s="19"/>
      <c r="N2281" s="26">
        <f t="shared" si="74"/>
        <v>0</v>
      </c>
      <c r="O2281" s="19"/>
    </row>
    <row r="2282" spans="1:15">
      <c r="A2282" s="19">
        <v>1843</v>
      </c>
      <c r="B2282" s="24"/>
      <c r="C2282" s="24"/>
      <c r="D2282" s="23" t="e">
        <f>VLOOKUP($E2282,'[1]DS HSSV 2013-14'!$B$2:$I$5181,3,0)</f>
        <v>#N/A</v>
      </c>
      <c r="E2282" s="19"/>
      <c r="F2282" s="28" t="e">
        <f>VLOOKUP($E2282,'[1]DS HSSV 2013-14'!$B$2:$I$5181,5,0)</f>
        <v>#N/A</v>
      </c>
      <c r="G2282" s="19"/>
      <c r="H2282" s="19">
        <v>24</v>
      </c>
      <c r="I2282" s="19">
        <v>4</v>
      </c>
      <c r="J2282" s="22">
        <v>2015</v>
      </c>
      <c r="K2282" s="27">
        <f t="shared" si="75"/>
        <v>42118</v>
      </c>
      <c r="L2282" s="19"/>
      <c r="M2282" s="19"/>
      <c r="N2282" s="26">
        <f t="shared" si="74"/>
        <v>0</v>
      </c>
      <c r="O2282" s="19"/>
    </row>
    <row r="2283" spans="1:15">
      <c r="A2283" s="19">
        <v>1844</v>
      </c>
      <c r="B2283" s="24"/>
      <c r="C2283" s="24"/>
      <c r="D2283" s="23" t="e">
        <f>VLOOKUP($E2283,'[1]DS HSSV 2013-14'!$B$2:$I$5181,3,0)</f>
        <v>#N/A</v>
      </c>
      <c r="E2283" s="19"/>
      <c r="F2283" s="28" t="e">
        <f>VLOOKUP($E2283,'[1]DS HSSV 2013-14'!$B$2:$I$5181,5,0)</f>
        <v>#N/A</v>
      </c>
      <c r="G2283" s="19"/>
      <c r="H2283" s="19">
        <v>24</v>
      </c>
      <c r="I2283" s="19">
        <v>4</v>
      </c>
      <c r="J2283" s="22">
        <v>2015</v>
      </c>
      <c r="K2283" s="27">
        <f t="shared" si="75"/>
        <v>42118</v>
      </c>
      <c r="L2283" s="19"/>
      <c r="M2283" s="19"/>
      <c r="N2283" s="26">
        <f t="shared" si="74"/>
        <v>0</v>
      </c>
      <c r="O2283" s="19"/>
    </row>
    <row r="2284" spans="1:15">
      <c r="A2284" s="19">
        <v>1845</v>
      </c>
      <c r="B2284" s="24"/>
      <c r="C2284" s="24"/>
      <c r="D2284" s="23" t="e">
        <f>VLOOKUP($E2284,'[1]DS HSSV 2013-14'!$B$2:$I$5181,3,0)</f>
        <v>#N/A</v>
      </c>
      <c r="E2284" s="19"/>
      <c r="F2284" s="28" t="e">
        <f>VLOOKUP($E2284,'[1]DS HSSV 2013-14'!$B$2:$I$5181,5,0)</f>
        <v>#N/A</v>
      </c>
      <c r="G2284" s="19"/>
      <c r="H2284" s="19">
        <v>24</v>
      </c>
      <c r="I2284" s="19">
        <v>4</v>
      </c>
      <c r="J2284" s="22">
        <v>2015</v>
      </c>
      <c r="K2284" s="27">
        <f t="shared" si="75"/>
        <v>42118</v>
      </c>
      <c r="L2284" s="19"/>
      <c r="M2284" s="19"/>
      <c r="N2284" s="26">
        <f t="shared" si="74"/>
        <v>0</v>
      </c>
      <c r="O2284" s="19"/>
    </row>
    <row r="2285" spans="1:15">
      <c r="A2285" s="19">
        <v>1846</v>
      </c>
      <c r="B2285" s="24"/>
      <c r="C2285" s="24"/>
      <c r="D2285" s="23" t="e">
        <f>VLOOKUP($E2285,'[1]DS HSSV 2013-14'!$B$2:$I$5181,3,0)</f>
        <v>#N/A</v>
      </c>
      <c r="E2285" s="19"/>
      <c r="F2285" s="28" t="e">
        <f>VLOOKUP($E2285,'[1]DS HSSV 2013-14'!$B$2:$I$5181,5,0)</f>
        <v>#N/A</v>
      </c>
      <c r="G2285" s="19"/>
      <c r="H2285" s="19">
        <v>24</v>
      </c>
      <c r="I2285" s="19">
        <v>4</v>
      </c>
      <c r="J2285" s="22">
        <v>2015</v>
      </c>
      <c r="K2285" s="27">
        <f t="shared" si="75"/>
        <v>42118</v>
      </c>
      <c r="L2285" s="19"/>
      <c r="M2285" s="19"/>
      <c r="N2285" s="26">
        <f t="shared" si="74"/>
        <v>0</v>
      </c>
      <c r="O2285" s="19"/>
    </row>
    <row r="2286" spans="1:15">
      <c r="A2286" s="19">
        <v>1847</v>
      </c>
      <c r="B2286" s="24"/>
      <c r="C2286" s="24"/>
      <c r="D2286" s="23" t="e">
        <f>VLOOKUP($E2286,'[1]DS HSSV 2013-14'!$B$2:$I$5181,3,0)</f>
        <v>#N/A</v>
      </c>
      <c r="E2286" s="19"/>
      <c r="F2286" s="28" t="e">
        <f>VLOOKUP($E2286,'[1]DS HSSV 2013-14'!$B$2:$I$5181,5,0)</f>
        <v>#N/A</v>
      </c>
      <c r="G2286" s="19"/>
      <c r="H2286" s="19">
        <v>24</v>
      </c>
      <c r="I2286" s="19">
        <v>4</v>
      </c>
      <c r="J2286" s="22">
        <v>2015</v>
      </c>
      <c r="K2286" s="27">
        <f t="shared" si="75"/>
        <v>42118</v>
      </c>
      <c r="L2286" s="19"/>
      <c r="M2286" s="19"/>
      <c r="N2286" s="26">
        <f t="shared" si="74"/>
        <v>0</v>
      </c>
      <c r="O2286" s="19"/>
    </row>
    <row r="2287" spans="1:15">
      <c r="A2287" s="19">
        <v>1848</v>
      </c>
      <c r="B2287" s="24"/>
      <c r="C2287" s="24"/>
      <c r="D2287" s="23" t="e">
        <f>VLOOKUP($E2287,'[1]DS HSSV 2013-14'!$B$2:$I$5181,3,0)</f>
        <v>#N/A</v>
      </c>
      <c r="E2287" s="19"/>
      <c r="F2287" s="28" t="e">
        <f>VLOOKUP($E2287,'[1]DS HSSV 2013-14'!$B$2:$I$5181,5,0)</f>
        <v>#N/A</v>
      </c>
      <c r="G2287" s="19"/>
      <c r="H2287" s="19">
        <v>24</v>
      </c>
      <c r="I2287" s="19">
        <v>4</v>
      </c>
      <c r="J2287" s="22">
        <v>2015</v>
      </c>
      <c r="K2287" s="27">
        <f t="shared" si="75"/>
        <v>42118</v>
      </c>
      <c r="L2287" s="19"/>
      <c r="M2287" s="19"/>
      <c r="N2287" s="26">
        <f t="shared" si="74"/>
        <v>0</v>
      </c>
      <c r="O2287" s="19"/>
    </row>
    <row r="2288" spans="1:15">
      <c r="A2288" s="19">
        <v>1849</v>
      </c>
      <c r="B2288" s="24"/>
      <c r="C2288" s="24"/>
      <c r="D2288" s="23" t="e">
        <f>VLOOKUP($E2288,'[1]DS HSSV 2013-14'!$B$2:$I$5181,3,0)</f>
        <v>#N/A</v>
      </c>
      <c r="E2288" s="19"/>
      <c r="F2288" s="28" t="e">
        <f>VLOOKUP($E2288,'[1]DS HSSV 2013-14'!$B$2:$I$5181,5,0)</f>
        <v>#N/A</v>
      </c>
      <c r="G2288" s="19"/>
      <c r="H2288" s="19">
        <v>24</v>
      </c>
      <c r="I2288" s="19">
        <v>4</v>
      </c>
      <c r="J2288" s="22">
        <v>2015</v>
      </c>
      <c r="K2288" s="27">
        <f t="shared" si="75"/>
        <v>42118</v>
      </c>
      <c r="L2288" s="19"/>
      <c r="M2288" s="19"/>
      <c r="N2288" s="26">
        <f t="shared" si="74"/>
        <v>0</v>
      </c>
      <c r="O2288" s="19"/>
    </row>
    <row r="2289" spans="1:15">
      <c r="A2289" s="19">
        <v>1850</v>
      </c>
      <c r="B2289" s="24"/>
      <c r="C2289" s="24"/>
      <c r="D2289" s="23" t="e">
        <f>VLOOKUP($E2289,'[1]DS HSSV 2013-14'!$B$2:$I$5181,3,0)</f>
        <v>#N/A</v>
      </c>
      <c r="E2289" s="19"/>
      <c r="F2289" s="28" t="e">
        <f>VLOOKUP($E2289,'[1]DS HSSV 2013-14'!$B$2:$I$5181,5,0)</f>
        <v>#N/A</v>
      </c>
      <c r="G2289" s="19"/>
      <c r="H2289" s="19">
        <v>24</v>
      </c>
      <c r="I2289" s="19">
        <v>4</v>
      </c>
      <c r="J2289" s="22">
        <v>2015</v>
      </c>
      <c r="K2289" s="27">
        <f t="shared" si="75"/>
        <v>42118</v>
      </c>
      <c r="L2289" s="19"/>
      <c r="M2289" s="19"/>
      <c r="N2289" s="26">
        <f t="shared" si="74"/>
        <v>0</v>
      </c>
      <c r="O2289" s="19"/>
    </row>
    <row r="2290" spans="1:15">
      <c r="A2290" s="19">
        <v>1851</v>
      </c>
      <c r="B2290" s="24"/>
      <c r="C2290" s="24"/>
      <c r="D2290" s="23" t="e">
        <f>VLOOKUP($E2290,'[1]DS HSSV 2013-14'!$B$2:$I$5181,3,0)</f>
        <v>#N/A</v>
      </c>
      <c r="E2290" s="19"/>
      <c r="F2290" s="28" t="e">
        <f>VLOOKUP($E2290,'[1]DS HSSV 2013-14'!$B$2:$I$5181,5,0)</f>
        <v>#N/A</v>
      </c>
      <c r="G2290" s="19"/>
      <c r="H2290" s="19">
        <v>24</v>
      </c>
      <c r="I2290" s="19">
        <v>4</v>
      </c>
      <c r="J2290" s="22">
        <v>2015</v>
      </c>
      <c r="K2290" s="27">
        <f t="shared" si="75"/>
        <v>42118</v>
      </c>
      <c r="L2290" s="19"/>
      <c r="M2290" s="19"/>
      <c r="N2290" s="26">
        <f t="shared" si="74"/>
        <v>0</v>
      </c>
      <c r="O2290" s="19"/>
    </row>
    <row r="2291" spans="1:15">
      <c r="A2291" s="19">
        <v>1852</v>
      </c>
      <c r="B2291" s="24"/>
      <c r="C2291" s="24"/>
      <c r="D2291" s="23" t="e">
        <f>VLOOKUP($E2291,'[1]DS HSSV 2013-14'!$B$2:$I$5181,3,0)</f>
        <v>#N/A</v>
      </c>
      <c r="E2291" s="19"/>
      <c r="F2291" s="28" t="e">
        <f>VLOOKUP($E2291,'[1]DS HSSV 2013-14'!$B$2:$I$5181,5,0)</f>
        <v>#N/A</v>
      </c>
      <c r="G2291" s="19"/>
      <c r="H2291" s="19">
        <v>24</v>
      </c>
      <c r="I2291" s="19">
        <v>4</v>
      </c>
      <c r="J2291" s="22">
        <v>2015</v>
      </c>
      <c r="K2291" s="27">
        <f t="shared" si="75"/>
        <v>42118</v>
      </c>
      <c r="L2291" s="19"/>
      <c r="M2291" s="19"/>
      <c r="N2291" s="26">
        <f t="shared" si="74"/>
        <v>0</v>
      </c>
      <c r="O2291" s="19"/>
    </row>
    <row r="2292" spans="1:15">
      <c r="A2292" s="19">
        <v>1853</v>
      </c>
      <c r="B2292" s="24"/>
      <c r="C2292" s="24"/>
      <c r="D2292" s="23" t="e">
        <f>VLOOKUP($E2292,'[1]DS HSSV 2013-14'!$B$2:$I$5181,3,0)</f>
        <v>#N/A</v>
      </c>
      <c r="E2292" s="19"/>
      <c r="F2292" s="28" t="e">
        <f>VLOOKUP($E2292,'[1]DS HSSV 2013-14'!$B$2:$I$5181,5,0)</f>
        <v>#N/A</v>
      </c>
      <c r="G2292" s="19"/>
      <c r="H2292" s="19">
        <v>24</v>
      </c>
      <c r="I2292" s="19">
        <v>4</v>
      </c>
      <c r="J2292" s="22">
        <v>2015</v>
      </c>
      <c r="K2292" s="27">
        <f t="shared" si="75"/>
        <v>42118</v>
      </c>
      <c r="L2292" s="19"/>
      <c r="M2292" s="19"/>
      <c r="N2292" s="26">
        <f t="shared" si="74"/>
        <v>0</v>
      </c>
      <c r="O2292" s="19"/>
    </row>
    <row r="2293" spans="1:15">
      <c r="A2293" s="19">
        <v>1854</v>
      </c>
      <c r="B2293" s="24"/>
      <c r="C2293" s="24"/>
      <c r="D2293" s="23" t="e">
        <f>VLOOKUP($E2293,'[1]DS HSSV 2013-14'!$B$2:$I$5181,3,0)</f>
        <v>#N/A</v>
      </c>
      <c r="E2293" s="19"/>
      <c r="F2293" s="28" t="e">
        <f>VLOOKUP($E2293,'[1]DS HSSV 2013-14'!$B$2:$I$5181,5,0)</f>
        <v>#N/A</v>
      </c>
      <c r="G2293" s="19"/>
      <c r="H2293" s="19">
        <v>24</v>
      </c>
      <c r="I2293" s="19">
        <v>4</v>
      </c>
      <c r="J2293" s="22">
        <v>2015</v>
      </c>
      <c r="K2293" s="27">
        <f t="shared" si="75"/>
        <v>42118</v>
      </c>
      <c r="L2293" s="19"/>
      <c r="M2293" s="19"/>
      <c r="N2293" s="26">
        <f t="shared" si="74"/>
        <v>0</v>
      </c>
      <c r="O2293" s="19"/>
    </row>
    <row r="2294" spans="1:15">
      <c r="A2294" s="19">
        <v>1855</v>
      </c>
      <c r="B2294" s="24"/>
      <c r="C2294" s="24"/>
      <c r="D2294" s="23" t="e">
        <f>VLOOKUP($E2294,'[1]DS HSSV 2013-14'!$B$2:$I$5181,3,0)</f>
        <v>#N/A</v>
      </c>
      <c r="E2294" s="19"/>
      <c r="F2294" s="28" t="e">
        <f>VLOOKUP($E2294,'[1]DS HSSV 2013-14'!$B$2:$I$5181,5,0)</f>
        <v>#N/A</v>
      </c>
      <c r="G2294" s="19"/>
      <c r="H2294" s="19">
        <v>24</v>
      </c>
      <c r="I2294" s="19">
        <v>4</v>
      </c>
      <c r="J2294" s="22">
        <v>2015</v>
      </c>
      <c r="K2294" s="27">
        <f t="shared" si="75"/>
        <v>42118</v>
      </c>
      <c r="L2294" s="19"/>
      <c r="M2294" s="19"/>
      <c r="N2294" s="26">
        <f t="shared" si="74"/>
        <v>0</v>
      </c>
      <c r="O2294" s="19"/>
    </row>
    <row r="2295" spans="1:15">
      <c r="A2295" s="19">
        <v>1856</v>
      </c>
      <c r="B2295" s="24"/>
      <c r="C2295" s="24"/>
      <c r="D2295" s="23" t="e">
        <f>VLOOKUP($E2295,'[1]DS HSSV 2013-14'!$B$2:$I$5181,3,0)</f>
        <v>#N/A</v>
      </c>
      <c r="E2295" s="19"/>
      <c r="F2295" s="28" t="e">
        <f>VLOOKUP($E2295,'[1]DS HSSV 2013-14'!$B$2:$I$5181,5,0)</f>
        <v>#N/A</v>
      </c>
      <c r="G2295" s="19"/>
      <c r="H2295" s="19">
        <v>24</v>
      </c>
      <c r="I2295" s="19">
        <v>4</v>
      </c>
      <c r="J2295" s="22">
        <v>2015</v>
      </c>
      <c r="K2295" s="27">
        <f t="shared" si="75"/>
        <v>42118</v>
      </c>
      <c r="L2295" s="19"/>
      <c r="M2295" s="19"/>
      <c r="N2295" s="26">
        <f t="shared" si="74"/>
        <v>0</v>
      </c>
      <c r="O2295" s="19"/>
    </row>
    <row r="2296" spans="1:15">
      <c r="A2296" s="19">
        <v>1857</v>
      </c>
      <c r="B2296" s="24"/>
      <c r="C2296" s="24"/>
      <c r="D2296" s="23" t="e">
        <f>VLOOKUP($E2296,'[1]DS HSSV 2013-14'!$B$2:$I$5181,3,0)</f>
        <v>#N/A</v>
      </c>
      <c r="E2296" s="19"/>
      <c r="F2296" s="28" t="e">
        <f>VLOOKUP($E2296,'[1]DS HSSV 2013-14'!$B$2:$I$5181,5,0)</f>
        <v>#N/A</v>
      </c>
      <c r="G2296" s="19"/>
      <c r="H2296" s="19">
        <v>24</v>
      </c>
      <c r="I2296" s="19">
        <v>4</v>
      </c>
      <c r="J2296" s="22">
        <v>2015</v>
      </c>
      <c r="K2296" s="27">
        <f t="shared" si="75"/>
        <v>42118</v>
      </c>
      <c r="L2296" s="19"/>
      <c r="M2296" s="19"/>
      <c r="N2296" s="26">
        <f t="shared" si="74"/>
        <v>0</v>
      </c>
      <c r="O2296" s="19"/>
    </row>
    <row r="2297" spans="1:15">
      <c r="A2297" s="19">
        <v>1858</v>
      </c>
      <c r="B2297" s="24"/>
      <c r="C2297" s="24"/>
      <c r="D2297" s="23" t="e">
        <f>VLOOKUP($E2297,'[1]DS HSSV 2013-14'!$B$2:$I$5181,3,0)</f>
        <v>#N/A</v>
      </c>
      <c r="E2297" s="19"/>
      <c r="F2297" s="28" t="e">
        <f>VLOOKUP($E2297,'[1]DS HSSV 2013-14'!$B$2:$I$5181,5,0)</f>
        <v>#N/A</v>
      </c>
      <c r="G2297" s="19"/>
      <c r="H2297" s="19">
        <v>24</v>
      </c>
      <c r="I2297" s="19">
        <v>4</v>
      </c>
      <c r="J2297" s="22">
        <v>2015</v>
      </c>
      <c r="K2297" s="27">
        <f t="shared" si="75"/>
        <v>42118</v>
      </c>
      <c r="L2297" s="19"/>
      <c r="M2297" s="19"/>
      <c r="N2297" s="26">
        <f t="shared" si="74"/>
        <v>0</v>
      </c>
      <c r="O2297" s="19"/>
    </row>
    <row r="2298" spans="1:15">
      <c r="A2298" s="19">
        <v>1859</v>
      </c>
      <c r="B2298" s="24"/>
      <c r="C2298" s="24"/>
      <c r="D2298" s="23" t="e">
        <f>VLOOKUP($E2298,'[1]DS HSSV 2013-14'!$B$2:$I$5181,3,0)</f>
        <v>#N/A</v>
      </c>
      <c r="E2298" s="19"/>
      <c r="F2298" s="28" t="e">
        <f>VLOOKUP($E2298,'[1]DS HSSV 2013-14'!$B$2:$I$5181,5,0)</f>
        <v>#N/A</v>
      </c>
      <c r="G2298" s="19"/>
      <c r="H2298" s="19">
        <v>24</v>
      </c>
      <c r="I2298" s="19">
        <v>4</v>
      </c>
      <c r="J2298" s="22">
        <v>2015</v>
      </c>
      <c r="K2298" s="27">
        <f t="shared" si="75"/>
        <v>42118</v>
      </c>
      <c r="L2298" s="19"/>
      <c r="M2298" s="19"/>
      <c r="N2298" s="26">
        <f t="shared" si="74"/>
        <v>0</v>
      </c>
      <c r="O2298" s="19"/>
    </row>
    <row r="2299" spans="1:15">
      <c r="A2299" s="20"/>
      <c r="B2299" s="24"/>
      <c r="C2299" s="24"/>
      <c r="D2299" s="23" t="e">
        <f>VLOOKUP($E2299,'[1]DS HSSV 2013-14'!$B$2:$I$5181,3,0)</f>
        <v>#N/A</v>
      </c>
      <c r="E2299" s="19"/>
      <c r="F2299" s="20"/>
      <c r="G2299" s="19"/>
      <c r="H2299" s="19">
        <v>24</v>
      </c>
      <c r="I2299" s="19">
        <v>4</v>
      </c>
      <c r="J2299" s="22">
        <v>2015</v>
      </c>
      <c r="K2299" s="27">
        <f t="shared" si="75"/>
        <v>42118</v>
      </c>
      <c r="L2299" s="19"/>
      <c r="M2299" s="19"/>
      <c r="N2299" s="26">
        <f t="shared" si="74"/>
        <v>0</v>
      </c>
      <c r="O2299" s="19"/>
    </row>
    <row r="2300" spans="1:15">
      <c r="A2300" s="20"/>
      <c r="B2300" s="24"/>
      <c r="C2300" s="24"/>
      <c r="D2300" s="23" t="e">
        <f>VLOOKUP($E2300,'[1]DS HSSV 2013-14'!$B$2:$I$5181,3,0)</f>
        <v>#N/A</v>
      </c>
      <c r="E2300" s="19"/>
      <c r="F2300" s="20"/>
      <c r="G2300" s="19"/>
      <c r="H2300" s="19">
        <v>24</v>
      </c>
      <c r="I2300" s="19">
        <v>4</v>
      </c>
      <c r="J2300" s="22">
        <v>2015</v>
      </c>
      <c r="K2300" s="27">
        <f t="shared" si="75"/>
        <v>42118</v>
      </c>
      <c r="L2300" s="19"/>
      <c r="M2300" s="19"/>
      <c r="N2300" s="26">
        <f t="shared" si="74"/>
        <v>0</v>
      </c>
      <c r="O2300" s="19"/>
    </row>
    <row r="2301" spans="1:15">
      <c r="A2301" s="20"/>
      <c r="B2301" s="24"/>
      <c r="C2301" s="24"/>
      <c r="D2301" s="23" t="e">
        <f>VLOOKUP($E2301,'[1]DS HSSV 2013-14'!$B$2:$I$5181,3,0)</f>
        <v>#N/A</v>
      </c>
      <c r="E2301" s="19"/>
      <c r="F2301" s="20"/>
      <c r="G2301" s="19"/>
      <c r="H2301" s="19">
        <v>24</v>
      </c>
      <c r="I2301" s="19">
        <v>4</v>
      </c>
      <c r="J2301" s="22">
        <v>2015</v>
      </c>
      <c r="K2301" s="27">
        <f t="shared" si="75"/>
        <v>42118</v>
      </c>
      <c r="L2301" s="19"/>
      <c r="M2301" s="19"/>
      <c r="N2301" s="26">
        <f t="shared" si="74"/>
        <v>0</v>
      </c>
      <c r="O2301" s="19"/>
    </row>
    <row r="2302" spans="1:15">
      <c r="A2302" s="20"/>
      <c r="B2302" s="24"/>
      <c r="C2302" s="24"/>
      <c r="D2302" s="23" t="e">
        <f>VLOOKUP($E2302,'[1]DS HSSV 2013-14'!$B$2:$I$5181,3,0)</f>
        <v>#N/A</v>
      </c>
      <c r="E2302" s="19"/>
      <c r="F2302" s="20"/>
      <c r="G2302" s="19"/>
      <c r="H2302" s="19"/>
      <c r="I2302" s="19"/>
      <c r="J2302" s="22"/>
      <c r="K2302" s="27" t="e">
        <f t="shared" si="75"/>
        <v>#NUM!</v>
      </c>
      <c r="L2302" s="19"/>
      <c r="M2302" s="19"/>
      <c r="N2302" s="26">
        <f t="shared" si="74"/>
        <v>0</v>
      </c>
      <c r="O2302" s="19"/>
    </row>
    <row r="2303" spans="1:15">
      <c r="A2303" s="20"/>
      <c r="B2303" s="24"/>
      <c r="C2303" s="24"/>
      <c r="D2303" s="23" t="e">
        <f>VLOOKUP($E2303,'[1]DS HSSV 2013-14'!$B$2:$I$5181,3,0)</f>
        <v>#N/A</v>
      </c>
      <c r="E2303" s="19"/>
      <c r="F2303" s="20"/>
      <c r="G2303" s="19"/>
      <c r="H2303" s="19"/>
      <c r="I2303" s="19"/>
      <c r="J2303" s="22"/>
      <c r="K2303" s="27" t="e">
        <f t="shared" si="75"/>
        <v>#NUM!</v>
      </c>
      <c r="L2303" s="19"/>
      <c r="M2303" s="19"/>
      <c r="N2303" s="26">
        <f t="shared" si="74"/>
        <v>0</v>
      </c>
      <c r="O2303" s="19"/>
    </row>
    <row r="2304" spans="1:15">
      <c r="A2304" s="20"/>
      <c r="B2304" s="24"/>
      <c r="C2304" s="24"/>
      <c r="D2304" s="23" t="e">
        <f>VLOOKUP($E2304,'[1]DS HSSV 2013-14'!$B$2:$I$5181,3,0)</f>
        <v>#N/A</v>
      </c>
      <c r="E2304" s="19"/>
      <c r="F2304" s="20"/>
      <c r="G2304" s="19"/>
      <c r="H2304" s="19"/>
      <c r="I2304" s="19"/>
      <c r="J2304" s="22"/>
      <c r="K2304" s="27" t="e">
        <f t="shared" si="75"/>
        <v>#NUM!</v>
      </c>
      <c r="L2304" s="19"/>
      <c r="M2304" s="19"/>
      <c r="N2304" s="26">
        <f t="shared" si="74"/>
        <v>0</v>
      </c>
      <c r="O2304" s="19"/>
    </row>
    <row r="2305" spans="1:15">
      <c r="A2305" s="20"/>
      <c r="B2305" s="24"/>
      <c r="C2305" s="24"/>
      <c r="D2305" s="23" t="e">
        <f>VLOOKUP($E2305,'[1]DS HSSV 2013-14'!$B$2:$I$5181,3,0)</f>
        <v>#N/A</v>
      </c>
      <c r="E2305" s="19"/>
      <c r="F2305" s="20"/>
      <c r="G2305" s="19"/>
      <c r="H2305" s="19"/>
      <c r="I2305" s="19"/>
      <c r="J2305" s="22"/>
      <c r="K2305" s="27" t="e">
        <f t="shared" si="75"/>
        <v>#NUM!</v>
      </c>
      <c r="L2305" s="19"/>
      <c r="M2305" s="19"/>
      <c r="N2305" s="26">
        <f t="shared" si="74"/>
        <v>0</v>
      </c>
      <c r="O2305" s="19"/>
    </row>
    <row r="2306" spans="1:15">
      <c r="A2306" s="20"/>
      <c r="B2306" s="24"/>
      <c r="C2306" s="24"/>
      <c r="D2306" s="23" t="e">
        <f>VLOOKUP($E2306,'[1]DS HSSV 2013-14'!$B$2:$I$5181,3,0)</f>
        <v>#N/A</v>
      </c>
      <c r="E2306" s="19"/>
      <c r="F2306" s="20"/>
      <c r="G2306" s="19"/>
      <c r="H2306" s="19"/>
      <c r="I2306" s="19"/>
      <c r="J2306" s="22"/>
      <c r="K2306" s="27" t="e">
        <f t="shared" si="75"/>
        <v>#NUM!</v>
      </c>
      <c r="L2306" s="19"/>
      <c r="M2306" s="19"/>
      <c r="N2306" s="26">
        <f t="shared" si="74"/>
        <v>0</v>
      </c>
      <c r="O2306" s="19"/>
    </row>
    <row r="2307" spans="1:15">
      <c r="A2307" s="20"/>
      <c r="B2307" s="24"/>
      <c r="C2307" s="24"/>
      <c r="D2307" s="23" t="e">
        <f>VLOOKUP($E2307,'[1]DS HSSV 2013-14'!$B$2:$I$5181,3,0)</f>
        <v>#N/A</v>
      </c>
      <c r="E2307" s="19"/>
      <c r="F2307" s="20"/>
      <c r="G2307" s="19"/>
      <c r="H2307" s="19"/>
      <c r="I2307" s="19"/>
      <c r="J2307" s="22"/>
      <c r="K2307" s="27" t="e">
        <f t="shared" si="75"/>
        <v>#NUM!</v>
      </c>
      <c r="L2307" s="19"/>
      <c r="M2307" s="19"/>
      <c r="N2307" s="26">
        <f t="shared" si="74"/>
        <v>0</v>
      </c>
      <c r="O2307" s="19"/>
    </row>
    <row r="2308" spans="1:15">
      <c r="A2308" s="20"/>
      <c r="B2308" s="24"/>
      <c r="C2308" s="24"/>
      <c r="D2308" s="23" t="e">
        <f>VLOOKUP($E2308,'[1]DS HSSV 2013-14'!$B$2:$I$5181,3,0)</f>
        <v>#N/A</v>
      </c>
      <c r="E2308" s="19"/>
      <c r="F2308" s="20"/>
      <c r="G2308" s="19"/>
      <c r="H2308" s="19"/>
      <c r="I2308" s="19"/>
      <c r="J2308" s="22"/>
      <c r="K2308" s="27" t="e">
        <f t="shared" si="75"/>
        <v>#NUM!</v>
      </c>
      <c r="L2308" s="19"/>
      <c r="M2308" s="19"/>
      <c r="N2308" s="26">
        <f t="shared" si="74"/>
        <v>0</v>
      </c>
      <c r="O2308" s="19"/>
    </row>
    <row r="2309" spans="1:15">
      <c r="A2309" s="20"/>
      <c r="B2309" s="24"/>
      <c r="C2309" s="24"/>
      <c r="D2309" s="23" t="e">
        <f>VLOOKUP($E2309,'[1]DS HSSV 2013-14'!$B$2:$I$5181,3,0)</f>
        <v>#N/A</v>
      </c>
      <c r="E2309" s="19"/>
      <c r="F2309" s="20"/>
      <c r="G2309" s="19"/>
      <c r="H2309" s="19"/>
      <c r="I2309" s="19"/>
      <c r="J2309" s="22"/>
      <c r="K2309" s="27" t="e">
        <f t="shared" si="75"/>
        <v>#NUM!</v>
      </c>
      <c r="L2309" s="19"/>
      <c r="M2309" s="19"/>
      <c r="N2309" s="26">
        <f t="shared" si="74"/>
        <v>0</v>
      </c>
      <c r="O2309" s="19"/>
    </row>
    <row r="2310" spans="1:15">
      <c r="A2310" s="20"/>
      <c r="B2310" s="24"/>
      <c r="C2310" s="24"/>
      <c r="D2310" s="23" t="e">
        <f>VLOOKUP($E2310,'[1]DS HSSV 2013-14'!$B$2:$I$5181,3,0)</f>
        <v>#N/A</v>
      </c>
      <c r="E2310" s="19"/>
      <c r="F2310" s="20"/>
      <c r="G2310" s="19"/>
      <c r="H2310" s="19"/>
      <c r="I2310" s="19"/>
      <c r="J2310" s="22"/>
      <c r="K2310" s="27" t="e">
        <f t="shared" si="75"/>
        <v>#NUM!</v>
      </c>
      <c r="L2310" s="19"/>
      <c r="M2310" s="19"/>
      <c r="N2310" s="26">
        <f t="shared" si="74"/>
        <v>0</v>
      </c>
      <c r="O2310" s="19"/>
    </row>
    <row r="2311" spans="1:15">
      <c r="A2311" s="20"/>
      <c r="B2311" s="24"/>
      <c r="C2311" s="24"/>
      <c r="D2311" s="23" t="e">
        <f>VLOOKUP($E2311,'[1]DS HSSV 2013-14'!$B$2:$I$5181,3,0)</f>
        <v>#N/A</v>
      </c>
      <c r="E2311" s="19"/>
      <c r="F2311" s="20"/>
      <c r="G2311" s="19"/>
      <c r="H2311" s="19"/>
      <c r="I2311" s="19"/>
      <c r="J2311" s="22"/>
      <c r="K2311" s="27" t="e">
        <f t="shared" si="75"/>
        <v>#NUM!</v>
      </c>
      <c r="L2311" s="19"/>
      <c r="M2311" s="19"/>
      <c r="N2311" s="26">
        <f t="shared" si="74"/>
        <v>0</v>
      </c>
      <c r="O2311" s="19"/>
    </row>
    <row r="2312" spans="1:15">
      <c r="A2312" s="20"/>
      <c r="B2312" s="24"/>
      <c r="C2312" s="24"/>
      <c r="D2312" s="23" t="e">
        <f>VLOOKUP($E2312,'[1]DS HSSV 2013-14'!$B$2:$I$5181,3,0)</f>
        <v>#N/A</v>
      </c>
      <c r="E2312" s="19"/>
      <c r="F2312" s="20"/>
      <c r="G2312" s="19"/>
      <c r="H2312" s="19"/>
      <c r="I2312" s="19"/>
      <c r="J2312" s="22"/>
      <c r="K2312" s="27" t="e">
        <f t="shared" si="75"/>
        <v>#NUM!</v>
      </c>
      <c r="L2312" s="19"/>
      <c r="M2312" s="19"/>
      <c r="N2312" s="26">
        <f t="shared" si="74"/>
        <v>0</v>
      </c>
      <c r="O2312" s="19"/>
    </row>
    <row r="2313" spans="1:15">
      <c r="A2313" s="20"/>
      <c r="B2313" s="24"/>
      <c r="C2313" s="24"/>
      <c r="D2313" s="23" t="e">
        <f>VLOOKUP($E2313,'[1]DS HSSV 2013-14'!$B$2:$I$5181,3,0)</f>
        <v>#N/A</v>
      </c>
      <c r="E2313" s="19"/>
      <c r="F2313" s="20"/>
      <c r="G2313" s="19"/>
      <c r="H2313" s="19"/>
      <c r="I2313" s="19"/>
      <c r="J2313" s="22"/>
      <c r="K2313" s="27" t="e">
        <f t="shared" si="75"/>
        <v>#NUM!</v>
      </c>
      <c r="L2313" s="19"/>
      <c r="M2313" s="19"/>
      <c r="N2313" s="26">
        <f t="shared" si="74"/>
        <v>0</v>
      </c>
      <c r="O2313" s="19"/>
    </row>
    <row r="2314" spans="1:15">
      <c r="A2314" s="20"/>
      <c r="B2314" s="24"/>
      <c r="C2314" s="24"/>
      <c r="D2314" s="23" t="e">
        <f>VLOOKUP($E2314,'[1]DS HSSV 2013-14'!$B$2:$I$5181,3,0)</f>
        <v>#N/A</v>
      </c>
      <c r="E2314" s="19"/>
      <c r="F2314" s="20"/>
      <c r="G2314" s="19"/>
      <c r="H2314" s="19"/>
      <c r="I2314" s="19"/>
      <c r="J2314" s="22"/>
      <c r="K2314" s="27" t="e">
        <f t="shared" si="75"/>
        <v>#NUM!</v>
      </c>
      <c r="L2314" s="19"/>
      <c r="M2314" s="19"/>
      <c r="N2314" s="26">
        <f t="shared" si="74"/>
        <v>0</v>
      </c>
      <c r="O2314" s="19"/>
    </row>
    <row r="2315" spans="1:15">
      <c r="A2315" s="20"/>
      <c r="B2315" s="24"/>
      <c r="C2315" s="24"/>
      <c r="D2315" s="23" t="e">
        <f>VLOOKUP($E2315,'[1]DS HSSV 2013-14'!$B$2:$I$5181,3,0)</f>
        <v>#N/A</v>
      </c>
      <c r="E2315" s="19"/>
      <c r="F2315" s="20"/>
      <c r="G2315" s="19"/>
      <c r="H2315" s="19"/>
      <c r="I2315" s="19"/>
      <c r="J2315" s="22"/>
      <c r="K2315" s="27" t="e">
        <f t="shared" si="75"/>
        <v>#NUM!</v>
      </c>
      <c r="L2315" s="19"/>
      <c r="M2315" s="19"/>
      <c r="N2315" s="26">
        <f t="shared" ref="N2315:N2378" si="76">M2315-L2315</f>
        <v>0</v>
      </c>
      <c r="O2315" s="19"/>
    </row>
    <row r="2316" spans="1:15">
      <c r="A2316" s="20"/>
      <c r="B2316" s="24"/>
      <c r="C2316" s="24"/>
      <c r="D2316" s="23" t="e">
        <f>VLOOKUP($E2316,'[1]DS HSSV 2013-14'!$B$2:$I$5181,3,0)</f>
        <v>#N/A</v>
      </c>
      <c r="E2316" s="19"/>
      <c r="F2316" s="20"/>
      <c r="G2316" s="19"/>
      <c r="H2316" s="19"/>
      <c r="I2316" s="19"/>
      <c r="J2316" s="22"/>
      <c r="K2316" s="27" t="e">
        <f t="shared" si="75"/>
        <v>#NUM!</v>
      </c>
      <c r="L2316" s="19"/>
      <c r="M2316" s="19"/>
      <c r="N2316" s="26">
        <f t="shared" si="76"/>
        <v>0</v>
      </c>
      <c r="O2316" s="19"/>
    </row>
    <row r="2317" spans="1:15">
      <c r="A2317" s="20"/>
      <c r="B2317" s="24"/>
      <c r="C2317" s="24"/>
      <c r="D2317" s="23" t="e">
        <f>VLOOKUP($E2317,'[1]DS HSSV 2013-14'!$B$2:$I$5181,3,0)</f>
        <v>#N/A</v>
      </c>
      <c r="E2317" s="19"/>
      <c r="F2317" s="20"/>
      <c r="G2317" s="19"/>
      <c r="H2317" s="19"/>
      <c r="I2317" s="19"/>
      <c r="J2317" s="22"/>
      <c r="K2317" s="27" t="e">
        <f t="shared" si="75"/>
        <v>#NUM!</v>
      </c>
      <c r="L2317" s="19"/>
      <c r="M2317" s="19"/>
      <c r="N2317" s="26">
        <f t="shared" si="76"/>
        <v>0</v>
      </c>
      <c r="O2317" s="19"/>
    </row>
    <row r="2318" spans="1:15">
      <c r="A2318" s="20"/>
      <c r="B2318" s="24"/>
      <c r="C2318" s="24"/>
      <c r="D2318" s="23" t="e">
        <f>VLOOKUP($E2318,'[1]DS HSSV 2013-14'!$B$2:$I$5181,3,0)</f>
        <v>#N/A</v>
      </c>
      <c r="E2318" s="19"/>
      <c r="F2318" s="20"/>
      <c r="G2318" s="19"/>
      <c r="H2318" s="19"/>
      <c r="I2318" s="19"/>
      <c r="J2318" s="22"/>
      <c r="K2318" s="27" t="e">
        <f t="shared" si="75"/>
        <v>#NUM!</v>
      </c>
      <c r="L2318" s="19"/>
      <c r="M2318" s="19"/>
      <c r="N2318" s="26">
        <f t="shared" si="76"/>
        <v>0</v>
      </c>
      <c r="O2318" s="19"/>
    </row>
    <row r="2319" spans="1:15">
      <c r="A2319" s="20"/>
      <c r="B2319" s="24"/>
      <c r="C2319" s="24"/>
      <c r="D2319" s="23" t="e">
        <f>VLOOKUP($E2319,'[1]DS HSSV 2013-14'!$B$2:$I$5181,3,0)</f>
        <v>#N/A</v>
      </c>
      <c r="E2319" s="19"/>
      <c r="F2319" s="20"/>
      <c r="G2319" s="19"/>
      <c r="H2319" s="19"/>
      <c r="I2319" s="19"/>
      <c r="J2319" s="22"/>
      <c r="K2319" s="27" t="e">
        <f t="shared" si="75"/>
        <v>#NUM!</v>
      </c>
      <c r="L2319" s="19"/>
      <c r="M2319" s="19"/>
      <c r="N2319" s="26">
        <f t="shared" si="76"/>
        <v>0</v>
      </c>
      <c r="O2319" s="19"/>
    </row>
    <row r="2320" spans="1:15">
      <c r="A2320" s="20"/>
      <c r="B2320" s="24"/>
      <c r="C2320" s="24"/>
      <c r="D2320" s="23" t="e">
        <f>VLOOKUP($E2320,'[1]DS HSSV 2013-14'!$B$2:$I$5181,3,0)</f>
        <v>#N/A</v>
      </c>
      <c r="E2320" s="19"/>
      <c r="F2320" s="20"/>
      <c r="G2320" s="19"/>
      <c r="H2320" s="19"/>
      <c r="I2320" s="19"/>
      <c r="J2320" s="22"/>
      <c r="K2320" s="27" t="e">
        <f t="shared" si="75"/>
        <v>#NUM!</v>
      </c>
      <c r="L2320" s="19"/>
      <c r="M2320" s="19"/>
      <c r="N2320" s="26">
        <f t="shared" si="76"/>
        <v>0</v>
      </c>
      <c r="O2320" s="19"/>
    </row>
    <row r="2321" spans="1:15">
      <c r="A2321" s="20"/>
      <c r="B2321" s="24"/>
      <c r="C2321" s="24"/>
      <c r="D2321" s="23" t="e">
        <f>VLOOKUP($E2321,'[1]DS HSSV 2013-14'!$B$2:$I$5181,3,0)</f>
        <v>#N/A</v>
      </c>
      <c r="E2321" s="19"/>
      <c r="F2321" s="20"/>
      <c r="G2321" s="19"/>
      <c r="H2321" s="19"/>
      <c r="I2321" s="19"/>
      <c r="J2321" s="22"/>
      <c r="K2321" s="27" t="e">
        <f t="shared" si="75"/>
        <v>#NUM!</v>
      </c>
      <c r="L2321" s="19"/>
      <c r="M2321" s="19"/>
      <c r="N2321" s="26">
        <f t="shared" si="76"/>
        <v>0</v>
      </c>
      <c r="O2321" s="19"/>
    </row>
    <row r="2322" spans="1:15">
      <c r="A2322" s="20"/>
      <c r="B2322" s="24"/>
      <c r="C2322" s="24"/>
      <c r="D2322" s="23" t="e">
        <f>VLOOKUP($E2322,'[1]DS HSSV 2013-14'!$B$2:$I$5181,3,0)</f>
        <v>#N/A</v>
      </c>
      <c r="E2322" s="19"/>
      <c r="F2322" s="20"/>
      <c r="G2322" s="19"/>
      <c r="H2322" s="19"/>
      <c r="I2322" s="19"/>
      <c r="J2322" s="22"/>
      <c r="K2322" s="27" t="e">
        <f t="shared" si="75"/>
        <v>#NUM!</v>
      </c>
      <c r="L2322" s="19"/>
      <c r="M2322" s="19"/>
      <c r="N2322" s="26">
        <f t="shared" si="76"/>
        <v>0</v>
      </c>
      <c r="O2322" s="19"/>
    </row>
    <row r="2323" spans="1:15">
      <c r="A2323" s="20"/>
      <c r="B2323" s="24"/>
      <c r="C2323" s="24"/>
      <c r="D2323" s="23" t="e">
        <f>VLOOKUP($E2323,'[1]DS HSSV 2013-14'!$B$2:$I$5181,3,0)</f>
        <v>#N/A</v>
      </c>
      <c r="E2323" s="19"/>
      <c r="F2323" s="20"/>
      <c r="G2323" s="19"/>
      <c r="H2323" s="19"/>
      <c r="I2323" s="19"/>
      <c r="J2323" s="22"/>
      <c r="K2323" s="27" t="e">
        <f t="shared" si="75"/>
        <v>#NUM!</v>
      </c>
      <c r="L2323" s="19"/>
      <c r="M2323" s="19"/>
      <c r="N2323" s="26">
        <f t="shared" si="76"/>
        <v>0</v>
      </c>
      <c r="O2323" s="19"/>
    </row>
    <row r="2324" spans="1:15">
      <c r="A2324" s="20"/>
      <c r="B2324" s="24"/>
      <c r="C2324" s="24"/>
      <c r="D2324" s="23" t="e">
        <f>VLOOKUP($E2324,'[1]DS HSSV 2013-14'!$B$2:$I$5181,3,0)</f>
        <v>#N/A</v>
      </c>
      <c r="E2324" s="19"/>
      <c r="F2324" s="20"/>
      <c r="G2324" s="19"/>
      <c r="H2324" s="19"/>
      <c r="I2324" s="19"/>
      <c r="J2324" s="22"/>
      <c r="K2324" s="27" t="e">
        <f t="shared" si="75"/>
        <v>#NUM!</v>
      </c>
      <c r="L2324" s="19"/>
      <c r="M2324" s="19"/>
      <c r="N2324" s="26">
        <f t="shared" si="76"/>
        <v>0</v>
      </c>
      <c r="O2324" s="19"/>
    </row>
    <row r="2325" spans="1:15">
      <c r="A2325" s="20"/>
      <c r="B2325" s="24"/>
      <c r="C2325" s="24"/>
      <c r="D2325" s="23" t="e">
        <f>VLOOKUP($E2325,'[1]DS HSSV 2013-14'!$B$2:$I$5181,3,0)</f>
        <v>#N/A</v>
      </c>
      <c r="E2325" s="19"/>
      <c r="F2325" s="20"/>
      <c r="G2325" s="19"/>
      <c r="H2325" s="19"/>
      <c r="I2325" s="19"/>
      <c r="J2325" s="22"/>
      <c r="K2325" s="27" t="e">
        <f t="shared" si="75"/>
        <v>#NUM!</v>
      </c>
      <c r="L2325" s="19"/>
      <c r="M2325" s="19"/>
      <c r="N2325" s="26">
        <f t="shared" si="76"/>
        <v>0</v>
      </c>
      <c r="O2325" s="19"/>
    </row>
    <row r="2326" spans="1:15">
      <c r="A2326" s="20"/>
      <c r="B2326" s="24"/>
      <c r="C2326" s="24"/>
      <c r="D2326" s="23" t="e">
        <f>VLOOKUP($E2326,'[1]DS HSSV 2013-14'!$B$2:$I$5181,3,0)</f>
        <v>#N/A</v>
      </c>
      <c r="E2326" s="19"/>
      <c r="F2326" s="20"/>
      <c r="G2326" s="19"/>
      <c r="H2326" s="19"/>
      <c r="I2326" s="19"/>
      <c r="J2326" s="22"/>
      <c r="K2326" s="27" t="e">
        <f t="shared" si="75"/>
        <v>#NUM!</v>
      </c>
      <c r="L2326" s="19"/>
      <c r="M2326" s="19"/>
      <c r="N2326" s="26">
        <f t="shared" si="76"/>
        <v>0</v>
      </c>
      <c r="O2326" s="19"/>
    </row>
    <row r="2327" spans="1:15">
      <c r="A2327" s="20"/>
      <c r="B2327" s="24"/>
      <c r="C2327" s="24"/>
      <c r="D2327" s="23" t="e">
        <f>VLOOKUP($E2327,'[1]DS HSSV 2013-14'!$B$2:$I$5181,3,0)</f>
        <v>#N/A</v>
      </c>
      <c r="E2327" s="19"/>
      <c r="F2327" s="20"/>
      <c r="G2327" s="19"/>
      <c r="H2327" s="19"/>
      <c r="I2327" s="19"/>
      <c r="J2327" s="22"/>
      <c r="K2327" s="27" t="e">
        <f t="shared" si="75"/>
        <v>#NUM!</v>
      </c>
      <c r="L2327" s="19"/>
      <c r="M2327" s="19"/>
      <c r="N2327" s="26">
        <f t="shared" si="76"/>
        <v>0</v>
      </c>
      <c r="O2327" s="19"/>
    </row>
    <row r="2328" spans="1:15">
      <c r="A2328" s="20"/>
      <c r="B2328" s="24"/>
      <c r="C2328" s="24"/>
      <c r="D2328" s="23" t="e">
        <f>VLOOKUP($E2328,'[1]DS HSSV 2013-14'!$B$2:$I$5181,3,0)</f>
        <v>#N/A</v>
      </c>
      <c r="E2328" s="19"/>
      <c r="F2328" s="20"/>
      <c r="G2328" s="19"/>
      <c r="H2328" s="19"/>
      <c r="I2328" s="19"/>
      <c r="J2328" s="22"/>
      <c r="K2328" s="27" t="e">
        <f t="shared" si="75"/>
        <v>#NUM!</v>
      </c>
      <c r="L2328" s="19"/>
      <c r="M2328" s="19"/>
      <c r="N2328" s="26">
        <f t="shared" si="76"/>
        <v>0</v>
      </c>
      <c r="O2328" s="19"/>
    </row>
    <row r="2329" spans="1:15">
      <c r="A2329" s="20"/>
      <c r="B2329" s="24"/>
      <c r="C2329" s="24"/>
      <c r="D2329" s="23" t="e">
        <f>VLOOKUP($E2329,'[1]DS HSSV 2013-14'!$B$2:$I$5181,3,0)</f>
        <v>#N/A</v>
      </c>
      <c r="E2329" s="19"/>
      <c r="F2329" s="20"/>
      <c r="G2329" s="19"/>
      <c r="H2329" s="19"/>
      <c r="I2329" s="19"/>
      <c r="J2329" s="22"/>
      <c r="K2329" s="27" t="e">
        <f t="shared" si="75"/>
        <v>#NUM!</v>
      </c>
      <c r="L2329" s="19"/>
      <c r="M2329" s="19"/>
      <c r="N2329" s="26">
        <f t="shared" si="76"/>
        <v>0</v>
      </c>
      <c r="O2329" s="19"/>
    </row>
    <row r="2330" spans="1:15">
      <c r="A2330" s="20"/>
      <c r="B2330" s="24"/>
      <c r="C2330" s="24"/>
      <c r="D2330" s="23" t="e">
        <f>VLOOKUP($E2330,'[1]DS HSSV 2013-14'!$B$2:$I$5181,3,0)</f>
        <v>#N/A</v>
      </c>
      <c r="E2330" s="19"/>
      <c r="F2330" s="20"/>
      <c r="G2330" s="19"/>
      <c r="H2330" s="19"/>
      <c r="I2330" s="19"/>
      <c r="J2330" s="22"/>
      <c r="K2330" s="27" t="e">
        <f t="shared" si="75"/>
        <v>#NUM!</v>
      </c>
      <c r="L2330" s="19"/>
      <c r="M2330" s="19"/>
      <c r="N2330" s="26">
        <f t="shared" si="76"/>
        <v>0</v>
      </c>
      <c r="O2330" s="19"/>
    </row>
    <row r="2331" spans="1:15">
      <c r="A2331" s="20"/>
      <c r="B2331" s="24"/>
      <c r="C2331" s="24"/>
      <c r="D2331" s="23" t="e">
        <f>VLOOKUP($E2331,'[1]DS HSSV 2013-14'!$B$2:$I$5181,3,0)</f>
        <v>#N/A</v>
      </c>
      <c r="E2331" s="19"/>
      <c r="F2331" s="20"/>
      <c r="G2331" s="19"/>
      <c r="H2331" s="19"/>
      <c r="I2331" s="19"/>
      <c r="J2331" s="22"/>
      <c r="K2331" s="27" t="e">
        <f t="shared" si="75"/>
        <v>#NUM!</v>
      </c>
      <c r="L2331" s="19"/>
      <c r="M2331" s="19"/>
      <c r="N2331" s="26">
        <f t="shared" si="76"/>
        <v>0</v>
      </c>
      <c r="O2331" s="19"/>
    </row>
    <row r="2332" spans="1:15">
      <c r="A2332" s="20"/>
      <c r="B2332" s="24"/>
      <c r="C2332" s="24"/>
      <c r="D2332" s="23" t="e">
        <f>VLOOKUP($E2332,'[1]DS HSSV 2013-14'!$B$2:$I$5181,3,0)</f>
        <v>#N/A</v>
      </c>
      <c r="E2332" s="19"/>
      <c r="F2332" s="20"/>
      <c r="G2332" s="19"/>
      <c r="H2332" s="19"/>
      <c r="I2332" s="19"/>
      <c r="J2332" s="22"/>
      <c r="K2332" s="27" t="e">
        <f t="shared" si="75"/>
        <v>#NUM!</v>
      </c>
      <c r="L2332" s="19"/>
      <c r="M2332" s="19"/>
      <c r="N2332" s="26">
        <f t="shared" si="76"/>
        <v>0</v>
      </c>
      <c r="O2332" s="19"/>
    </row>
    <row r="2333" spans="1:15">
      <c r="A2333" s="20"/>
      <c r="B2333" s="24"/>
      <c r="C2333" s="24"/>
      <c r="D2333" s="23" t="e">
        <f>VLOOKUP($E2333,'[1]DS HSSV 2013-14'!$B$2:$I$5181,3,0)</f>
        <v>#N/A</v>
      </c>
      <c r="E2333" s="19"/>
      <c r="F2333" s="20"/>
      <c r="G2333" s="19"/>
      <c r="H2333" s="19"/>
      <c r="I2333" s="19"/>
      <c r="J2333" s="22"/>
      <c r="K2333" s="27" t="e">
        <f t="shared" si="75"/>
        <v>#NUM!</v>
      </c>
      <c r="L2333" s="19"/>
      <c r="M2333" s="19"/>
      <c r="N2333" s="26">
        <f t="shared" si="76"/>
        <v>0</v>
      </c>
      <c r="O2333" s="19"/>
    </row>
    <row r="2334" spans="1:15">
      <c r="A2334" s="20"/>
      <c r="B2334" s="24"/>
      <c r="C2334" s="24"/>
      <c r="D2334" s="23" t="e">
        <f>VLOOKUP($E2334,'[1]DS HSSV 2013-14'!$B$2:$I$5181,3,0)</f>
        <v>#N/A</v>
      </c>
      <c r="E2334" s="19"/>
      <c r="F2334" s="20"/>
      <c r="G2334" s="19"/>
      <c r="H2334" s="19"/>
      <c r="I2334" s="19"/>
      <c r="J2334" s="22"/>
      <c r="K2334" s="27" t="e">
        <f t="shared" si="75"/>
        <v>#NUM!</v>
      </c>
      <c r="L2334" s="19"/>
      <c r="M2334" s="19"/>
      <c r="N2334" s="26">
        <f t="shared" si="76"/>
        <v>0</v>
      </c>
      <c r="O2334" s="19"/>
    </row>
    <row r="2335" spans="1:15">
      <c r="A2335" s="20"/>
      <c r="B2335" s="24"/>
      <c r="C2335" s="24"/>
      <c r="D2335" s="23" t="e">
        <f>VLOOKUP($E2335,'[1]DS HSSV 2013-14'!$B$2:$I$5181,3,0)</f>
        <v>#N/A</v>
      </c>
      <c r="E2335" s="19"/>
      <c r="F2335" s="20"/>
      <c r="G2335" s="19"/>
      <c r="H2335" s="19"/>
      <c r="I2335" s="19"/>
      <c r="J2335" s="22"/>
      <c r="K2335" s="27" t="e">
        <f t="shared" si="75"/>
        <v>#NUM!</v>
      </c>
      <c r="L2335" s="19"/>
      <c r="M2335" s="19"/>
      <c r="N2335" s="26">
        <f t="shared" si="76"/>
        <v>0</v>
      </c>
      <c r="O2335" s="19"/>
    </row>
    <row r="2336" spans="1:15">
      <c r="A2336" s="20"/>
      <c r="B2336" s="24"/>
      <c r="C2336" s="24"/>
      <c r="D2336" s="23" t="e">
        <f>VLOOKUP($E2336,'[1]DS HSSV 2013-14'!$B$2:$I$5181,3,0)</f>
        <v>#N/A</v>
      </c>
      <c r="E2336" s="19"/>
      <c r="F2336" s="20"/>
      <c r="G2336" s="19"/>
      <c r="H2336" s="19"/>
      <c r="I2336" s="19"/>
      <c r="J2336" s="22"/>
      <c r="K2336" s="27" t="e">
        <f t="shared" si="75"/>
        <v>#NUM!</v>
      </c>
      <c r="L2336" s="19"/>
      <c r="M2336" s="19"/>
      <c r="N2336" s="26">
        <f t="shared" si="76"/>
        <v>0</v>
      </c>
      <c r="O2336" s="19"/>
    </row>
    <row r="2337" spans="1:15">
      <c r="A2337" s="20"/>
      <c r="B2337" s="24"/>
      <c r="C2337" s="24"/>
      <c r="D2337" s="23" t="e">
        <f>VLOOKUP($E2337,'[1]DS HSSV 2013-14'!$B$2:$I$5181,3,0)</f>
        <v>#N/A</v>
      </c>
      <c r="E2337" s="19"/>
      <c r="F2337" s="20"/>
      <c r="G2337" s="19"/>
      <c r="H2337" s="19"/>
      <c r="I2337" s="19"/>
      <c r="J2337" s="22"/>
      <c r="K2337" s="27" t="e">
        <f t="shared" si="75"/>
        <v>#NUM!</v>
      </c>
      <c r="L2337" s="19"/>
      <c r="M2337" s="19"/>
      <c r="N2337" s="26">
        <f t="shared" si="76"/>
        <v>0</v>
      </c>
      <c r="O2337" s="19"/>
    </row>
    <row r="2338" spans="1:15">
      <c r="A2338" s="20"/>
      <c r="B2338" s="24"/>
      <c r="C2338" s="24"/>
      <c r="D2338" s="23" t="e">
        <f>VLOOKUP($E2338,'[1]DS HSSV 2013-14'!$B$2:$I$5181,3,0)</f>
        <v>#N/A</v>
      </c>
      <c r="E2338" s="19"/>
      <c r="F2338" s="20"/>
      <c r="G2338" s="19"/>
      <c r="H2338" s="19"/>
      <c r="I2338" s="19"/>
      <c r="J2338" s="22"/>
      <c r="K2338" s="27" t="e">
        <f t="shared" si="75"/>
        <v>#NUM!</v>
      </c>
      <c r="L2338" s="19"/>
      <c r="M2338" s="19"/>
      <c r="N2338" s="26">
        <f t="shared" si="76"/>
        <v>0</v>
      </c>
      <c r="O2338" s="19"/>
    </row>
    <row r="2339" spans="1:15">
      <c r="A2339" s="20"/>
      <c r="B2339" s="24"/>
      <c r="C2339" s="24"/>
      <c r="D2339" s="23" t="e">
        <f>VLOOKUP($E2339,'[1]DS HSSV 2013-14'!$B$2:$I$5181,3,0)</f>
        <v>#N/A</v>
      </c>
      <c r="E2339" s="19"/>
      <c r="F2339" s="20"/>
      <c r="G2339" s="19"/>
      <c r="H2339" s="19"/>
      <c r="I2339" s="19"/>
      <c r="J2339" s="22"/>
      <c r="K2339" s="27" t="e">
        <f t="shared" si="75"/>
        <v>#NUM!</v>
      </c>
      <c r="L2339" s="19"/>
      <c r="M2339" s="19"/>
      <c r="N2339" s="26">
        <f t="shared" si="76"/>
        <v>0</v>
      </c>
      <c r="O2339" s="19"/>
    </row>
    <row r="2340" spans="1:15">
      <c r="A2340" s="20"/>
      <c r="B2340" s="24"/>
      <c r="C2340" s="24"/>
      <c r="D2340" s="23" t="e">
        <f>VLOOKUP($E2340,'[1]DS HSSV 2013-14'!$B$2:$I$5181,3,0)</f>
        <v>#N/A</v>
      </c>
      <c r="E2340" s="19"/>
      <c r="F2340" s="20"/>
      <c r="G2340" s="19"/>
      <c r="H2340" s="19"/>
      <c r="I2340" s="19"/>
      <c r="J2340" s="22"/>
      <c r="K2340" s="27" t="e">
        <f t="shared" si="75"/>
        <v>#NUM!</v>
      </c>
      <c r="L2340" s="19"/>
      <c r="M2340" s="19"/>
      <c r="N2340" s="26">
        <f t="shared" si="76"/>
        <v>0</v>
      </c>
      <c r="O2340" s="19"/>
    </row>
    <row r="2341" spans="1:15">
      <c r="A2341" s="20"/>
      <c r="B2341" s="24"/>
      <c r="C2341" s="24"/>
      <c r="D2341" s="23" t="e">
        <f>VLOOKUP($E2341,'[1]DS HSSV 2013-14'!$B$2:$I$5181,3,0)</f>
        <v>#N/A</v>
      </c>
      <c r="E2341" s="19"/>
      <c r="F2341" s="20"/>
      <c r="G2341" s="19"/>
      <c r="H2341" s="19"/>
      <c r="I2341" s="19"/>
      <c r="J2341" s="22"/>
      <c r="K2341" s="21"/>
      <c r="L2341" s="19"/>
      <c r="M2341" s="19"/>
      <c r="N2341" s="26">
        <f t="shared" si="76"/>
        <v>0</v>
      </c>
      <c r="O2341" s="19"/>
    </row>
    <row r="2342" spans="1:15">
      <c r="A2342" s="20"/>
      <c r="B2342" s="24"/>
      <c r="C2342" s="24"/>
      <c r="D2342" s="23" t="e">
        <f>VLOOKUP($E2342,'[1]DS HSSV 2013-14'!$B$2:$I$5181,3,0)</f>
        <v>#N/A</v>
      </c>
      <c r="E2342" s="19"/>
      <c r="F2342" s="20"/>
      <c r="G2342" s="19"/>
      <c r="H2342" s="19"/>
      <c r="I2342" s="19"/>
      <c r="J2342" s="22"/>
      <c r="K2342" s="21"/>
      <c r="L2342" s="19"/>
      <c r="M2342" s="19"/>
      <c r="N2342" s="26">
        <f t="shared" si="76"/>
        <v>0</v>
      </c>
      <c r="O2342" s="19"/>
    </row>
    <row r="2343" spans="1:15">
      <c r="A2343" s="20"/>
      <c r="B2343" s="24"/>
      <c r="C2343" s="24"/>
      <c r="D2343" s="23"/>
      <c r="E2343" s="19"/>
      <c r="F2343" s="20"/>
      <c r="G2343" s="19"/>
      <c r="H2343" s="19"/>
      <c r="I2343" s="19"/>
      <c r="J2343" s="22"/>
      <c r="K2343" s="21"/>
      <c r="L2343" s="19"/>
      <c r="M2343" s="19"/>
      <c r="N2343" s="26">
        <f t="shared" si="76"/>
        <v>0</v>
      </c>
      <c r="O2343" s="19"/>
    </row>
    <row r="2344" spans="1:15">
      <c r="A2344" s="20"/>
      <c r="B2344" s="24"/>
      <c r="C2344" s="24"/>
      <c r="D2344" s="23"/>
      <c r="E2344" s="19"/>
      <c r="F2344" s="20"/>
      <c r="G2344" s="19"/>
      <c r="H2344" s="19"/>
      <c r="I2344" s="19"/>
      <c r="J2344" s="22"/>
      <c r="K2344" s="21"/>
      <c r="L2344" s="19"/>
      <c r="M2344" s="19"/>
      <c r="N2344" s="26">
        <f t="shared" si="76"/>
        <v>0</v>
      </c>
      <c r="O2344" s="19"/>
    </row>
    <row r="2345" spans="1:15">
      <c r="A2345" s="20"/>
      <c r="B2345" s="24"/>
      <c r="C2345" s="24"/>
      <c r="D2345" s="23"/>
      <c r="E2345" s="19"/>
      <c r="F2345" s="20"/>
      <c r="G2345" s="19"/>
      <c r="H2345" s="19"/>
      <c r="I2345" s="19"/>
      <c r="J2345" s="22"/>
      <c r="K2345" s="21"/>
      <c r="L2345" s="19"/>
      <c r="M2345" s="19"/>
      <c r="N2345" s="26">
        <f t="shared" si="76"/>
        <v>0</v>
      </c>
      <c r="O2345" s="19"/>
    </row>
    <row r="2346" spans="1:15">
      <c r="A2346" s="20"/>
      <c r="B2346" s="24"/>
      <c r="C2346" s="24"/>
      <c r="D2346" s="23"/>
      <c r="E2346" s="19"/>
      <c r="F2346" s="20"/>
      <c r="G2346" s="19"/>
      <c r="H2346" s="19"/>
      <c r="I2346" s="19"/>
      <c r="J2346" s="22"/>
      <c r="K2346" s="21"/>
      <c r="L2346" s="19"/>
      <c r="M2346" s="19"/>
      <c r="N2346" s="26">
        <f t="shared" si="76"/>
        <v>0</v>
      </c>
      <c r="O2346" s="19"/>
    </row>
    <row r="2347" spans="1:15">
      <c r="A2347" s="20"/>
      <c r="B2347" s="24"/>
      <c r="C2347" s="24"/>
      <c r="D2347" s="23"/>
      <c r="E2347" s="19"/>
      <c r="F2347" s="20"/>
      <c r="G2347" s="19"/>
      <c r="H2347" s="19"/>
      <c r="I2347" s="19"/>
      <c r="J2347" s="22"/>
      <c r="K2347" s="21"/>
      <c r="L2347" s="19"/>
      <c r="M2347" s="19"/>
      <c r="N2347" s="26">
        <f t="shared" si="76"/>
        <v>0</v>
      </c>
      <c r="O2347" s="19"/>
    </row>
    <row r="2348" spans="1:15">
      <c r="A2348" s="20"/>
      <c r="B2348" s="24"/>
      <c r="C2348" s="24"/>
      <c r="D2348" s="23"/>
      <c r="E2348" s="19"/>
      <c r="F2348" s="20"/>
      <c r="G2348" s="19"/>
      <c r="H2348" s="19"/>
      <c r="I2348" s="19"/>
      <c r="J2348" s="22"/>
      <c r="K2348" s="21"/>
      <c r="L2348" s="19"/>
      <c r="M2348" s="19"/>
      <c r="N2348" s="26">
        <f t="shared" si="76"/>
        <v>0</v>
      </c>
      <c r="O2348" s="19"/>
    </row>
    <row r="2349" spans="1:15">
      <c r="A2349" s="20"/>
      <c r="B2349" s="24"/>
      <c r="C2349" s="24"/>
      <c r="D2349" s="23"/>
      <c r="E2349" s="19"/>
      <c r="F2349" s="20"/>
      <c r="G2349" s="19"/>
      <c r="H2349" s="19"/>
      <c r="I2349" s="19"/>
      <c r="J2349" s="22"/>
      <c r="K2349" s="21"/>
      <c r="L2349" s="19"/>
      <c r="M2349" s="19"/>
      <c r="N2349" s="26">
        <f t="shared" si="76"/>
        <v>0</v>
      </c>
      <c r="O2349" s="19"/>
    </row>
    <row r="2350" spans="1:15">
      <c r="A2350" s="20"/>
      <c r="B2350" s="24"/>
      <c r="C2350" s="24"/>
      <c r="D2350" s="23"/>
      <c r="E2350" s="19"/>
      <c r="F2350" s="20"/>
      <c r="G2350" s="19"/>
      <c r="H2350" s="19"/>
      <c r="I2350" s="19"/>
      <c r="J2350" s="22"/>
      <c r="K2350" s="21"/>
      <c r="L2350" s="19"/>
      <c r="M2350" s="19"/>
      <c r="N2350" s="26">
        <f t="shared" si="76"/>
        <v>0</v>
      </c>
      <c r="O2350" s="19"/>
    </row>
    <row r="2351" spans="1:15">
      <c r="A2351" s="20"/>
      <c r="B2351" s="24"/>
      <c r="C2351" s="24"/>
      <c r="D2351" s="23"/>
      <c r="E2351" s="19"/>
      <c r="F2351" s="20"/>
      <c r="G2351" s="19"/>
      <c r="H2351" s="19"/>
      <c r="I2351" s="19"/>
      <c r="J2351" s="22"/>
      <c r="K2351" s="21"/>
      <c r="L2351" s="19"/>
      <c r="M2351" s="19"/>
      <c r="N2351" s="25"/>
      <c r="O2351" s="19"/>
    </row>
    <row r="2352" spans="1:15">
      <c r="A2352" s="20"/>
      <c r="B2352" s="24"/>
      <c r="C2352" s="24"/>
      <c r="D2352" s="23"/>
      <c r="E2352" s="19"/>
      <c r="F2352" s="20"/>
      <c r="G2352" s="19"/>
      <c r="H2352" s="19"/>
      <c r="I2352" s="19"/>
      <c r="J2352" s="22"/>
      <c r="K2352" s="21"/>
      <c r="L2352" s="19"/>
      <c r="M2352" s="19"/>
      <c r="N2352" s="20"/>
      <c r="O2352" s="19"/>
    </row>
    <row r="2353" spans="1:15">
      <c r="A2353" s="20"/>
      <c r="B2353" s="24"/>
      <c r="C2353" s="24"/>
      <c r="D2353" s="23"/>
      <c r="E2353" s="19"/>
      <c r="F2353" s="20"/>
      <c r="G2353" s="19"/>
      <c r="H2353" s="19"/>
      <c r="I2353" s="19"/>
      <c r="J2353" s="22"/>
      <c r="K2353" s="21"/>
      <c r="L2353" s="19"/>
      <c r="M2353" s="19"/>
      <c r="N2353" s="20"/>
      <c r="O2353" s="19"/>
    </row>
    <row r="2354" spans="1:15">
      <c r="A2354" s="20"/>
      <c r="B2354" s="24"/>
      <c r="C2354" s="24"/>
      <c r="D2354" s="23"/>
      <c r="E2354" s="19"/>
      <c r="F2354" s="20"/>
      <c r="G2354" s="19"/>
      <c r="H2354" s="19"/>
      <c r="I2354" s="19"/>
      <c r="J2354" s="22"/>
      <c r="K2354" s="21"/>
      <c r="L2354" s="19"/>
      <c r="M2354" s="19"/>
      <c r="N2354" s="20"/>
      <c r="O2354" s="19"/>
    </row>
    <row r="2355" spans="1:15">
      <c r="A2355" s="20"/>
      <c r="B2355" s="24"/>
      <c r="C2355" s="24"/>
      <c r="D2355" s="23"/>
      <c r="E2355" s="19"/>
      <c r="F2355" s="20"/>
      <c r="G2355" s="19"/>
      <c r="H2355" s="19"/>
      <c r="I2355" s="19"/>
      <c r="J2355" s="22"/>
      <c r="K2355" s="21"/>
      <c r="L2355" s="19"/>
      <c r="M2355" s="19"/>
      <c r="N2355" s="20"/>
      <c r="O2355" s="19"/>
    </row>
    <row r="2356" spans="1:15">
      <c r="A2356" s="20"/>
      <c r="B2356" s="24"/>
      <c r="C2356" s="24"/>
      <c r="D2356" s="23"/>
      <c r="E2356" s="19"/>
      <c r="F2356" s="20"/>
      <c r="G2356" s="19"/>
      <c r="H2356" s="19"/>
      <c r="I2356" s="19"/>
      <c r="J2356" s="22"/>
      <c r="K2356" s="21"/>
      <c r="L2356" s="19"/>
      <c r="M2356" s="19"/>
      <c r="N2356" s="20"/>
      <c r="O2356" s="19"/>
    </row>
    <row r="2357" spans="1:15">
      <c r="A2357" s="20"/>
      <c r="B2357" s="24"/>
      <c r="C2357" s="24"/>
      <c r="D2357" s="23"/>
      <c r="E2357" s="19"/>
      <c r="F2357" s="20"/>
      <c r="G2357" s="19"/>
      <c r="H2357" s="19"/>
      <c r="I2357" s="19"/>
      <c r="J2357" s="22"/>
      <c r="K2357" s="21"/>
      <c r="L2357" s="19"/>
      <c r="M2357" s="19"/>
      <c r="N2357" s="20"/>
      <c r="O2357" s="19"/>
    </row>
    <row r="2358" spans="1:15">
      <c r="A2358" s="14"/>
      <c r="B2358" s="18"/>
      <c r="C2358" s="18"/>
      <c r="D2358" s="17"/>
      <c r="E2358" s="13"/>
      <c r="F2358" s="14"/>
      <c r="G2358" s="13"/>
      <c r="H2358" s="13"/>
      <c r="I2358" s="13"/>
      <c r="J2358" s="16"/>
      <c r="K2358" s="15"/>
      <c r="L2358" s="13"/>
      <c r="M2358" s="13"/>
      <c r="N2358" s="14"/>
      <c r="O2358" s="13"/>
    </row>
  </sheetData>
  <mergeCells count="4">
    <mergeCell ref="A1:F1"/>
    <mergeCell ref="A2:F2"/>
    <mergeCell ref="A4:M4"/>
    <mergeCell ref="G1:J1"/>
  </mergeCells>
  <printOptions horizontalCentered="1"/>
  <pageMargins left="0.25" right="0" top="0.55118110200000003" bottom="0.25" header="0.31496062992126" footer="0"/>
  <pageSetup paperSize="9" scale="79" orientation="landscape" r:id="rId1"/>
  <headerFooter alignWithMargins="0"/>
  <rowBreaks count="1" manualBreakCount="1">
    <brk id="588" max="16383" man="1"/>
  </rowBreaks>
  <colBreaks count="1" manualBreakCount="1">
    <brk id="15" max="1048575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Sheet1</vt:lpstr>
      <vt:lpstr>SV mượn</vt:lpstr>
      <vt:lpstr>Sheet2</vt:lpstr>
      <vt:lpstr>Sheet3</vt:lpstr>
      <vt:lpstr>'SV mượn'!Criteria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2015-04-16T01:45:30Z</dcterms:created>
  <dcterms:modified xsi:type="dcterms:W3CDTF">2015-04-27T07:32:13Z</dcterms:modified>
</cp:coreProperties>
</file>